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780" tabRatio="730"/>
  </bookViews>
  <sheets>
    <sheet name="Baixas por Isolamento" sheetId="5" r:id="rId1"/>
    <sheet name="Apoio à Familia" sheetId="8" r:id="rId2"/>
    <sheet name="Apoio à Familia - Lançamentos" sheetId="31" r:id="rId3"/>
    <sheet name="Layoff – Estimativa " sheetId="11" r:id="rId4"/>
    <sheet name="Layoff – Estim. - CAE,Dim,Dist" sheetId="29" r:id="rId5"/>
    <sheet name="Redução de Actividade TI e MOE" sheetId="9" r:id="rId6"/>
    <sheet name="Despedimentos coletivos" sheetId="24" r:id="rId7"/>
    <sheet name="Inscrições no IEFP" sheetId="33" r:id="rId8"/>
    <sheet name="DES - SegSocial" sheetId="28" r:id="rId9"/>
    <sheet name="DES - Apoio Excepcional" sheetId="22" r:id="rId10"/>
    <sheet name="Prorrogação RSI" sheetId="30" r:id="rId11"/>
  </sheets>
  <definedNames>
    <definedName name="_xlnm.Print_Titles" localSheetId="7">'Inscrições no IEFP'!$A:$B,'Inscrições no IEFP'!$1:$9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4" i="28" l="1"/>
  <c r="C125" i="28" s="1"/>
  <c r="C126" i="28" s="1"/>
  <c r="C127" i="28" s="1"/>
  <c r="C128" i="28" s="1"/>
  <c r="C129" i="28" s="1"/>
  <c r="C130" i="28" s="1"/>
  <c r="C131" i="28" s="1"/>
  <c r="J59" i="29" l="1"/>
  <c r="J58" i="29"/>
  <c r="J57" i="29"/>
  <c r="J56" i="29"/>
  <c r="J55" i="29"/>
  <c r="J54" i="29"/>
  <c r="J53" i="29"/>
  <c r="J52" i="29"/>
  <c r="J51" i="29"/>
  <c r="J50" i="29"/>
  <c r="J49" i="29"/>
  <c r="J48" i="29"/>
  <c r="J47" i="29"/>
  <c r="J46" i="29"/>
  <c r="J45" i="29"/>
  <c r="J44" i="29"/>
  <c r="J43" i="29"/>
  <c r="J42" i="29"/>
  <c r="J41" i="29"/>
  <c r="J40" i="29"/>
  <c r="J39" i="29"/>
  <c r="J38" i="29"/>
  <c r="J37" i="29"/>
  <c r="J36" i="29"/>
  <c r="J35" i="29"/>
  <c r="J34" i="29"/>
  <c r="F78" i="8" l="1"/>
  <c r="H78" i="8" s="1"/>
  <c r="E78" i="8"/>
  <c r="C78" i="8"/>
  <c r="B78" i="8"/>
  <c r="H77" i="8"/>
  <c r="H76" i="8"/>
  <c r="H75" i="8"/>
  <c r="H74" i="8"/>
  <c r="H73" i="8"/>
  <c r="H72" i="8"/>
  <c r="H71" i="8"/>
  <c r="H70" i="8"/>
  <c r="H69" i="8"/>
  <c r="H68" i="8"/>
  <c r="H67" i="8"/>
  <c r="H66" i="8"/>
  <c r="F50" i="8"/>
  <c r="E50" i="8"/>
  <c r="C50" i="8"/>
  <c r="B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21" i="8"/>
  <c r="B21" i="8"/>
  <c r="H20" i="8"/>
  <c r="H19" i="8"/>
  <c r="H18" i="8"/>
  <c r="H17" i="8"/>
  <c r="H16" i="8"/>
  <c r="H15" i="8"/>
  <c r="H14" i="8"/>
  <c r="H13" i="8"/>
  <c r="H12" i="8"/>
  <c r="H11" i="8"/>
  <c r="H10" i="8"/>
  <c r="H9" i="8"/>
  <c r="H50" i="8" l="1"/>
  <c r="C8" i="5" l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7" i="5" s="1"/>
  <c r="C88" i="5" s="1"/>
  <c r="C89" i="5" s="1"/>
  <c r="C90" i="5" s="1"/>
  <c r="C91" i="5" s="1"/>
  <c r="C92" i="5" s="1"/>
  <c r="C93" i="5" s="1"/>
  <c r="C94" i="5" s="1"/>
  <c r="C95" i="5" s="1"/>
  <c r="C96" i="5" s="1"/>
  <c r="C97" i="5" s="1"/>
  <c r="C98" i="5" s="1"/>
  <c r="C99" i="5" s="1"/>
  <c r="C100" i="5" s="1"/>
  <c r="C101" i="5" s="1"/>
  <c r="C102" i="5" s="1"/>
  <c r="C103" i="5" s="1"/>
  <c r="C104" i="5" s="1"/>
  <c r="C105" i="5" s="1"/>
  <c r="C106" i="5" s="1"/>
  <c r="C107" i="5" s="1"/>
  <c r="C108" i="5" s="1"/>
  <c r="C109" i="5" s="1"/>
  <c r="C110" i="5" s="1"/>
  <c r="C111" i="5" s="1"/>
  <c r="C112" i="5" s="1"/>
  <c r="C113" i="5" s="1"/>
  <c r="C114" i="5" s="1"/>
  <c r="C115" i="5" s="1"/>
  <c r="C116" i="5" s="1"/>
  <c r="C117" i="5" s="1"/>
  <c r="C118" i="5" s="1"/>
  <c r="C119" i="5" s="1"/>
  <c r="C120" i="5" s="1"/>
  <c r="C121" i="5" s="1"/>
  <c r="C122" i="5" s="1"/>
  <c r="C123" i="5" s="1"/>
  <c r="C124" i="5" s="1"/>
  <c r="C125" i="5" s="1"/>
  <c r="C126" i="5" s="1"/>
  <c r="C127" i="5" s="1"/>
  <c r="C128" i="5" s="1"/>
  <c r="C129" i="5" s="1"/>
  <c r="AX108" i="33" l="1"/>
  <c r="AW108" i="33"/>
  <c r="AE108" i="33"/>
  <c r="AD108" i="33"/>
  <c r="E108" i="33"/>
  <c r="C108" i="33" s="1"/>
  <c r="D108" i="33"/>
  <c r="AX107" i="33"/>
  <c r="AW107" i="33"/>
  <c r="AE107" i="33"/>
  <c r="AD107" i="33"/>
  <c r="E107" i="33"/>
  <c r="D107" i="33"/>
  <c r="AX106" i="33"/>
  <c r="AW106" i="33"/>
  <c r="AE106" i="33"/>
  <c r="AD106" i="33"/>
  <c r="E106" i="33"/>
  <c r="D106" i="33"/>
  <c r="AC106" i="33" l="1"/>
  <c r="C106" i="33"/>
  <c r="AV106" i="33"/>
  <c r="C107" i="33"/>
  <c r="AV107" i="33"/>
  <c r="AC108" i="33"/>
  <c r="AC107" i="33"/>
  <c r="AV108" i="33"/>
  <c r="B16" i="22" l="1"/>
  <c r="B14" i="22"/>
  <c r="B13" i="22"/>
  <c r="B12" i="22"/>
  <c r="B11" i="22"/>
  <c r="C138" i="28" l="1"/>
  <c r="C136" i="5" l="1"/>
  <c r="O11" i="29" l="1"/>
  <c r="N11" i="29"/>
  <c r="M11" i="29"/>
  <c r="L11" i="29"/>
  <c r="K11" i="29"/>
  <c r="E11" i="29" l="1"/>
  <c r="F11" i="29"/>
  <c r="I11" i="29" l="1"/>
  <c r="D11" i="29"/>
  <c r="C11" i="29"/>
  <c r="C10" i="28" l="1"/>
  <c r="C11" i="28" s="1"/>
  <c r="C12" i="28" s="1"/>
  <c r="C13" i="28" s="1"/>
  <c r="C14" i="28" s="1"/>
  <c r="C15" i="28" s="1"/>
  <c r="C16" i="28" s="1"/>
  <c r="C17" i="28" s="1"/>
  <c r="C18" i="28" s="1"/>
  <c r="C19" i="28" s="1"/>
  <c r="C20" i="28" s="1"/>
  <c r="C21" i="28" s="1"/>
  <c r="C22" i="28" s="1"/>
  <c r="C23" i="28" s="1"/>
  <c r="C24" i="28" s="1"/>
  <c r="C25" i="28" s="1"/>
  <c r="C26" i="28" s="1"/>
  <c r="C27" i="28" s="1"/>
  <c r="C28" i="28" s="1"/>
  <c r="C29" i="28" s="1"/>
  <c r="C30" i="28" s="1"/>
  <c r="C31" i="28" s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48" i="28" s="1"/>
  <c r="C49" i="28" s="1"/>
  <c r="C50" i="28" s="1"/>
  <c r="C51" i="28" s="1"/>
  <c r="C52" i="28" s="1"/>
  <c r="C53" i="28" s="1"/>
  <c r="C54" i="28" s="1"/>
  <c r="C55" i="28" s="1"/>
  <c r="C56" i="28" s="1"/>
  <c r="C57" i="28" s="1"/>
  <c r="C58" i="28" s="1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C74" i="28" s="1"/>
  <c r="C75" i="28" s="1"/>
  <c r="C76" i="28" s="1"/>
  <c r="C77" i="28" s="1"/>
  <c r="C78" i="28" s="1"/>
  <c r="C79" i="28" s="1"/>
  <c r="C80" i="28" s="1"/>
  <c r="C81" i="28" s="1"/>
  <c r="C82" i="28" s="1"/>
  <c r="C83" i="28" s="1"/>
  <c r="C84" i="28" s="1"/>
  <c r="C85" i="28" s="1"/>
  <c r="C86" i="28" s="1"/>
  <c r="C87" i="28" s="1"/>
  <c r="C88" i="28" s="1"/>
  <c r="C89" i="28" s="1"/>
  <c r="C90" i="28" s="1"/>
  <c r="C91" i="28" s="1"/>
  <c r="C92" i="28" s="1"/>
  <c r="C93" i="28" s="1"/>
  <c r="C94" i="28" s="1"/>
  <c r="C95" i="28" s="1"/>
  <c r="C96" i="28" s="1"/>
  <c r="C97" i="28" s="1"/>
  <c r="C98" i="28" s="1"/>
  <c r="C99" i="28" s="1"/>
  <c r="C100" i="28" s="1"/>
  <c r="C101" i="28" s="1"/>
  <c r="C102" i="28" s="1"/>
  <c r="C103" i="28" s="1"/>
  <c r="C104" i="28" s="1"/>
  <c r="C105" i="28" s="1"/>
  <c r="C106" i="28" s="1"/>
  <c r="C107" i="28" s="1"/>
  <c r="C108" i="28" s="1"/>
  <c r="C109" i="28" s="1"/>
  <c r="C110" i="28" s="1"/>
  <c r="C111" i="28" s="1"/>
  <c r="C112" i="28" s="1"/>
  <c r="C113" i="28" s="1"/>
  <c r="C114" i="28" s="1"/>
  <c r="C115" i="28" s="1"/>
  <c r="C116" i="28" s="1"/>
  <c r="C117" i="28" s="1"/>
  <c r="C118" i="28" s="1"/>
  <c r="C119" i="28" s="1"/>
  <c r="C120" i="28" s="1"/>
  <c r="C121" i="28" s="1"/>
  <c r="C122" i="28" s="1"/>
  <c r="C123" i="28" s="1"/>
  <c r="J11" i="29" l="1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29" i="29"/>
  <c r="J30" i="29"/>
  <c r="J31" i="29"/>
  <c r="J32" i="29"/>
  <c r="J12" i="29"/>
</calcChain>
</file>

<file path=xl/sharedStrings.xml><?xml version="1.0" encoding="utf-8"?>
<sst xmlns="http://schemas.openxmlformats.org/spreadsheetml/2006/main" count="655" uniqueCount="374">
  <si>
    <t xml:space="preserve">Nº DE BAIXAS POR ISOLAMENTO </t>
  </si>
  <si>
    <t>por data de entrada</t>
  </si>
  <si>
    <t>TOTAL</t>
  </si>
  <si>
    <t>por dia</t>
  </si>
  <si>
    <t>Acumulados</t>
  </si>
  <si>
    <t>PORTO</t>
  </si>
  <si>
    <t>LISBOA</t>
  </si>
  <si>
    <t>AVEIRO</t>
  </si>
  <si>
    <t>SETÚBAL</t>
  </si>
  <si>
    <t>MEDIDA DE APOIO EXCECIONAL À FAMÍLIA PARA TRABALHADORES - NÚMERO DE PEDIDOS</t>
  </si>
  <si>
    <t>Trabalhador por Conta de Outrem</t>
  </si>
  <si>
    <t>Trabalhadores Independentes</t>
  </si>
  <si>
    <t>Entidades Empregadoras</t>
  </si>
  <si>
    <t>Trabalhadores Servico Doméstico</t>
  </si>
  <si>
    <t>TOTAL de Trabalhadores (TCO + SD + TI)</t>
  </si>
  <si>
    <t>TOTAL de Trabalhadores (distinto)</t>
  </si>
  <si>
    <t>TOTAL de EE's (distinto)</t>
  </si>
  <si>
    <t>E COM REMUNERAÇÃO DECLARADA EM 2020-02</t>
  </si>
  <si>
    <t>Nº NISS_EE</t>
  </si>
  <si>
    <t>REMUNERAÇÕES DECLARADAS</t>
  </si>
  <si>
    <t>COIMBRA</t>
  </si>
  <si>
    <t>por data de registo do pedido</t>
  </si>
  <si>
    <t>NÚMERO MÉDIO DE DIAS DE APOIO</t>
  </si>
  <si>
    <t>BRAGANÇA</t>
  </si>
  <si>
    <t>FARO</t>
  </si>
  <si>
    <t>VILA REAL</t>
  </si>
  <si>
    <t>VIANA DO CASTELO</t>
  </si>
  <si>
    <t>PORTALEGRE</t>
  </si>
  <si>
    <t>Número</t>
  </si>
  <si>
    <t>VISEU</t>
  </si>
  <si>
    <t>BRAGA</t>
  </si>
  <si>
    <t>LEIRIA</t>
  </si>
  <si>
    <t>ÉVORA</t>
  </si>
  <si>
    <t>BEJA</t>
  </si>
  <si>
    <t>SANTARÉM</t>
  </si>
  <si>
    <t>CASTELO BRANCO</t>
  </si>
  <si>
    <t>GUARDA</t>
  </si>
  <si>
    <t>DESCONHECIDO/A</t>
  </si>
  <si>
    <t>BENEFICIÁRIOS COM LANÇAMENTO DE APOIO EXCEPCIONAL A DESEMPREGADOS</t>
  </si>
  <si>
    <t>por mês de referência</t>
  </si>
  <si>
    <t>EEs QUE ENTREGARAM DOCUMENTO - COVID19 - Layoff Simplificado</t>
  </si>
  <si>
    <t>Total</t>
  </si>
  <si>
    <t>11 a 25 trabalhadores</t>
  </si>
  <si>
    <t>26 a 49 trabalhadores</t>
  </si>
  <si>
    <t>50 a 249 trabalhadores</t>
  </si>
  <si>
    <t>&gt;= 250 trabalhadores</t>
  </si>
  <si>
    <t>Processos de despedimento coletivo iniciados
(dados acumulados)</t>
  </si>
  <si>
    <t>Trabalhadores a despedir
(dados acumulados)</t>
  </si>
  <si>
    <t>ENTRADAS</t>
  </si>
  <si>
    <t>Dia</t>
  </si>
  <si>
    <t>Acumulado</t>
  </si>
  <si>
    <t>Nº TRABALHADORES</t>
  </si>
  <si>
    <t>17/04/2020</t>
  </si>
  <si>
    <t>PRORROGAÇÃO DE PRESTAÇÕES DE DESEMPREGO</t>
  </si>
  <si>
    <t>BENEFICIARIOS</t>
  </si>
  <si>
    <t>por CAE</t>
  </si>
  <si>
    <t xml:space="preserve">PESSOAS SINGULARES COM TRABALHADORES A CARGO </t>
  </si>
  <si>
    <t>A</t>
  </si>
  <si>
    <t>Agricultura, produção animal, caça, floresta e pesca</t>
  </si>
  <si>
    <t>B</t>
  </si>
  <si>
    <t>Indústrias extractivas</t>
  </si>
  <si>
    <t>C</t>
  </si>
  <si>
    <t>Indústrias transformadoras</t>
  </si>
  <si>
    <t>D</t>
  </si>
  <si>
    <t>Electricidade, gás, vapor, água quente e fria e ar frio</t>
  </si>
  <si>
    <t>E</t>
  </si>
  <si>
    <t>Captação, tratamento e distribuição de água; saneamento, gestão de resíduos e despoluição</t>
  </si>
  <si>
    <t>F</t>
  </si>
  <si>
    <t>Construção</t>
  </si>
  <si>
    <t>G</t>
  </si>
  <si>
    <t>Comércio por grosso e a retalho; reparação de veículos automóveis e motociclos</t>
  </si>
  <si>
    <t>H</t>
  </si>
  <si>
    <t>Transportes e armazenagem</t>
  </si>
  <si>
    <t>I</t>
  </si>
  <si>
    <t>Alojamento, restauração e similares</t>
  </si>
  <si>
    <t>J</t>
  </si>
  <si>
    <t xml:space="preserve">Actividades de informação e de comunicação </t>
  </si>
  <si>
    <t>K</t>
  </si>
  <si>
    <t>Actividades financeiras e de seguros</t>
  </si>
  <si>
    <t>L</t>
  </si>
  <si>
    <t>Actividades imobiliárias</t>
  </si>
  <si>
    <t>M</t>
  </si>
  <si>
    <t>Actividades de consultoria, científicas, técnicas e similares</t>
  </si>
  <si>
    <t>N</t>
  </si>
  <si>
    <t>Actividades administrativas e dos serviços de apoio</t>
  </si>
  <si>
    <t>O</t>
  </si>
  <si>
    <t>Administração pública e defesa; segurança social obrigatória</t>
  </si>
  <si>
    <t>P</t>
  </si>
  <si>
    <t>Educação</t>
  </si>
  <si>
    <t>Q</t>
  </si>
  <si>
    <t>Actividades de saúde humana e apoio social</t>
  </si>
  <si>
    <t>R</t>
  </si>
  <si>
    <t>Actividades artísticas, de espectáculos, desportivas e recreativas</t>
  </si>
  <si>
    <t>S</t>
  </si>
  <si>
    <t>Outras actividades de serviços</t>
  </si>
  <si>
    <t>até 10 trabalhadores</t>
  </si>
  <si>
    <t>R.A.AÇORES</t>
  </si>
  <si>
    <t>R.A.MADEIRA</t>
  </si>
  <si>
    <t>Microempresas 
(1 a 9 trabalhadores)</t>
  </si>
  <si>
    <t>Actividades das famílias empregadoras de pessoal doméstico e actividades de produção das  famílias para uso próprio + Actividades dos organismos internacionais e outras instituições extra-territoriais</t>
  </si>
  <si>
    <t>T + U</t>
  </si>
  <si>
    <t>18/04/2020</t>
  </si>
  <si>
    <t>19/04/2020</t>
  </si>
  <si>
    <t>20/04/2020</t>
  </si>
  <si>
    <t>TOTAL (distinto)</t>
  </si>
  <si>
    <t>24/04/2020</t>
  </si>
  <si>
    <t>28/04/2020</t>
  </si>
  <si>
    <t>29/04/2020</t>
  </si>
  <si>
    <t>30/04/2020</t>
  </si>
  <si>
    <t>03/05/2020</t>
  </si>
  <si>
    <t>podem existir divergências pouco significativas quando com comparações por CAE, Dimensão e Distrito;</t>
  </si>
  <si>
    <t xml:space="preserve">Notas: </t>
  </si>
  <si>
    <t>os totais podem ser divergentes, nomeadamente tendo em conta EE com CAE-Rev.2.1;</t>
  </si>
  <si>
    <t>Mês de referência Março</t>
  </si>
  <si>
    <t>Mês de referência Abril</t>
  </si>
  <si>
    <t>NÚMERO DE PEDIDOS DAS MEDIDAS DE APOIO EXTRAORDINÁRIO À REDUÇÃO DA ATIVIDADE ECONÓMICA DE:</t>
  </si>
  <si>
    <t>TRABALHADOR INDEPENDENTE (COVI_RED_TI)</t>
  </si>
  <si>
    <t>MEMBRO DE ORGAO ESTATUTÁRIO (COVI_RED_MOE)</t>
  </si>
  <si>
    <t>por data de registo do pedido e tipo pedido</t>
  </si>
  <si>
    <t>COVI_PRO_RED_TI</t>
  </si>
  <si>
    <t>COVI_RED_MOE</t>
  </si>
  <si>
    <t>COVI_RED_TI</t>
  </si>
  <si>
    <t>Paragem Total</t>
  </si>
  <si>
    <t>Redução de Actividade</t>
  </si>
  <si>
    <t>PRESTAÇÕES REQUERIDAS DE DESEMPREGO ENTRADAS DESDE 20200301</t>
  </si>
  <si>
    <t>DESEMPREGADOS INSCRITOS NO IEFP</t>
  </si>
  <si>
    <t>Fonte: IEFP, IP</t>
  </si>
  <si>
    <t>Desemprego registado
(stock)</t>
  </si>
  <si>
    <t>Novas inscrições
(fluxo diário)</t>
  </si>
  <si>
    <t>Ofertas captadas
(fluxo diário)</t>
  </si>
  <si>
    <t>Dados relativos ao Continente.</t>
  </si>
  <si>
    <t>Os fluxos de entrada no desempregado decorrem das seguintes situações: novas inscrições e alterações da situação face ao emprego (mudanças de categoria). As alterações da situação face ao emprego decorrem das seguintes mudanças de categoria para a situação de desemprego: fim da situação de emprego; fim da situação de ocupação em políticas ativas de emprego; fim da situação de indisponibilidade. No entanto, as novas inscrições são nesta fase o indicador com mais expressão do ponto de vista dos fluxos.</t>
  </si>
  <si>
    <t>Todos os meses o IEFP executa procedimentos automáticos de atualização do desemprego registado por via de cruzamento de dados com a segurança social e por via de ações de controlo, nomeadamente, com desempregados não subsidiados em situação de ausência prolongada de contacto com o IEFP. Estes procedimentos visam a atualização da situação face ao emprego dos utentes do IEFP e permitem assim a atualização do desemprego registado com reporte ao final do mês.</t>
  </si>
  <si>
    <r>
      <rPr>
        <b/>
        <i/>
        <sz val="9"/>
        <color theme="1"/>
        <rFont val="Calibri"/>
        <family val="2"/>
        <scheme val="minor"/>
      </rPr>
      <t>Notas:</t>
    </r>
    <r>
      <rPr>
        <i/>
        <sz val="9"/>
        <color theme="1"/>
        <rFont val="Calibri"/>
        <family val="2"/>
        <scheme val="minor"/>
      </rPr>
      <t xml:space="preserve"> </t>
    </r>
  </si>
  <si>
    <t>PROCESSOS DE DESPEDIMENTO COLETIVO INICIADOS</t>
  </si>
  <si>
    <t>Processos iniciados e trabalhadores a despedir, total e por escalão de dimensão de empresa</t>
  </si>
  <si>
    <t>Fonte: DGERT</t>
  </si>
  <si>
    <t>Estes dados referem-se aos processos de despedimento coletivo comunicados à DGERT, não traduzindo, por isso, o número efetivo de despedimentos nem de trabalhadores despedidos, sendo essa informação apurada apenas aquando da conclusão dos processos.</t>
  </si>
  <si>
    <t>a informação respeita aos trabalhadores e massa salarial das EE que entregaram documento, não necessariamente ao número total de trabalhadores efetivamente em situação de layoff simplificado.</t>
  </si>
  <si>
    <t>NÚMERO DE PEDIDOS DAS MEDIDAS DE APOIO EXTRAORDINÁRIO À REDUÇÃO DA ATIVIDADE ECONÓMICA</t>
  </si>
  <si>
    <t>por tipo_pedido e distrito de residência</t>
  </si>
  <si>
    <t>REGIÃO AUTÓNOMA DA MADEIRA</t>
  </si>
  <si>
    <t>Dados provisórios, podendo ter revisões até 3 meses após a primeira divulgação, com a comunicação da decisão final do despedimento coletivo.</t>
  </si>
  <si>
    <t>06/05/2020</t>
  </si>
  <si>
    <t>08/05/2020</t>
  </si>
  <si>
    <t>Notas:</t>
  </si>
  <si>
    <t>PRORROGAÇÃO DE PRESTAÇÕES DE RSI</t>
  </si>
  <si>
    <t>Prestações renovadas sem apuramento de novos rendimentos</t>
  </si>
  <si>
    <t>REQUERIMENTOS</t>
  </si>
  <si>
    <t>FEMININO</t>
  </si>
  <si>
    <t>MASCULINO</t>
  </si>
  <si>
    <t>09/05/2020</t>
  </si>
  <si>
    <t>10/05/2020</t>
  </si>
  <si>
    <t>por mês de referência e sexo</t>
  </si>
  <si>
    <t>12/05/2020</t>
  </si>
  <si>
    <t>13/05/2020</t>
  </si>
  <si>
    <t>por data de início</t>
  </si>
  <si>
    <t>Nº Prestações Requeridas</t>
  </si>
  <si>
    <t>18/05/2020</t>
  </si>
  <si>
    <t>26/05/2020</t>
  </si>
  <si>
    <t>27/05/2020</t>
  </si>
  <si>
    <t>01/mar</t>
  </si>
  <si>
    <t>02/mar</t>
  </si>
  <si>
    <t>03/mar</t>
  </si>
  <si>
    <t>04/mar</t>
  </si>
  <si>
    <t>05/mar</t>
  </si>
  <si>
    <t>06/mar</t>
  </si>
  <si>
    <t>07/mar</t>
  </si>
  <si>
    <t>08/mar</t>
  </si>
  <si>
    <t>09/mar</t>
  </si>
  <si>
    <t>10/mar</t>
  </si>
  <si>
    <t>11/mar</t>
  </si>
  <si>
    <t>12/mar</t>
  </si>
  <si>
    <t>13/mar</t>
  </si>
  <si>
    <t>14/mar</t>
  </si>
  <si>
    <t>15/mar</t>
  </si>
  <si>
    <t>16/mar</t>
  </si>
  <si>
    <t>17/mar</t>
  </si>
  <si>
    <t>18/mar</t>
  </si>
  <si>
    <t>19/mar</t>
  </si>
  <si>
    <t>20/mar</t>
  </si>
  <si>
    <t>21/mar</t>
  </si>
  <si>
    <t>22/mar</t>
  </si>
  <si>
    <t>23/mar</t>
  </si>
  <si>
    <t>24/mar</t>
  </si>
  <si>
    <t>25/mar</t>
  </si>
  <si>
    <t>26/mar</t>
  </si>
  <si>
    <t>27/mar</t>
  </si>
  <si>
    <t>28/mar</t>
  </si>
  <si>
    <t>29/mar</t>
  </si>
  <si>
    <t>30/mar</t>
  </si>
  <si>
    <t>31/mar</t>
  </si>
  <si>
    <t>01/abr</t>
  </si>
  <si>
    <t>02/abr</t>
  </si>
  <si>
    <t>03/abr</t>
  </si>
  <si>
    <t>04/abr</t>
  </si>
  <si>
    <t>05/abr</t>
  </si>
  <si>
    <t>06/abr</t>
  </si>
  <si>
    <t>07/abr</t>
  </si>
  <si>
    <t>08/abr</t>
  </si>
  <si>
    <t>09/abr</t>
  </si>
  <si>
    <t>10/abr</t>
  </si>
  <si>
    <t>11/abr</t>
  </si>
  <si>
    <t>12/abr</t>
  </si>
  <si>
    <t>13/abr</t>
  </si>
  <si>
    <t>14/abr</t>
  </si>
  <si>
    <t>15/abr</t>
  </si>
  <si>
    <t>16/abr</t>
  </si>
  <si>
    <t>17/abr</t>
  </si>
  <si>
    <t>18/abr</t>
  </si>
  <si>
    <t>19/abr</t>
  </si>
  <si>
    <t>20/abr</t>
  </si>
  <si>
    <t>21/abr</t>
  </si>
  <si>
    <t>22/abr</t>
  </si>
  <si>
    <t>23/abr</t>
  </si>
  <si>
    <t>24/abr</t>
  </si>
  <si>
    <t>25/abr</t>
  </si>
  <si>
    <t>26/abr</t>
  </si>
  <si>
    <t>27/abr</t>
  </si>
  <si>
    <t>28/abr</t>
  </si>
  <si>
    <t>29/abr</t>
  </si>
  <si>
    <t>30/abr</t>
  </si>
  <si>
    <t>01/mai</t>
  </si>
  <si>
    <t>02/mai</t>
  </si>
  <si>
    <t>03/mai</t>
  </si>
  <si>
    <t>04/mai</t>
  </si>
  <si>
    <t>05/mai</t>
  </si>
  <si>
    <t>06/mai</t>
  </si>
  <si>
    <t>07/mai</t>
  </si>
  <si>
    <t>08/mai</t>
  </si>
  <si>
    <t>09/mai</t>
  </si>
  <si>
    <t>10/mai</t>
  </si>
  <si>
    <t>11/mai</t>
  </si>
  <si>
    <t>12/mai</t>
  </si>
  <si>
    <t>13/mai</t>
  </si>
  <si>
    <t>14/mai</t>
  </si>
  <si>
    <t>15/mai</t>
  </si>
  <si>
    <t>16/mai</t>
  </si>
  <si>
    <t>17/mai</t>
  </si>
  <si>
    <t>18/mai</t>
  </si>
  <si>
    <t>19/mai</t>
  </si>
  <si>
    <t>20/mai</t>
  </si>
  <si>
    <t>21/mai</t>
  </si>
  <si>
    <t>22/mai</t>
  </si>
  <si>
    <t>23/mai</t>
  </si>
  <si>
    <t>24/mai</t>
  </si>
  <si>
    <t>25/mai</t>
  </si>
  <si>
    <t>26/mai</t>
  </si>
  <si>
    <t>27/mai</t>
  </si>
  <si>
    <t>28/mai</t>
  </si>
  <si>
    <t>29/mai</t>
  </si>
  <si>
    <t>30/mai</t>
  </si>
  <si>
    <t>31/mai</t>
  </si>
  <si>
    <t>01/jun</t>
  </si>
  <si>
    <t>REGIÃO AUTÓNOMA DOS AÇORES</t>
  </si>
  <si>
    <t>LANÇAMENTOS DE BAIXAS POR ISOLAMENTO</t>
  </si>
  <si>
    <t>Mês de referência Maio</t>
  </si>
  <si>
    <t>MEDIDA DE APOIO EXCECIONAL À FAMÍLIA PARA TRABALHADORES - LANÇAMENTOS</t>
  </si>
  <si>
    <t>Trabalhadores (nº)</t>
  </si>
  <si>
    <t>Média Dias (nº)</t>
  </si>
  <si>
    <t>Entidades empregadoras (nº)</t>
  </si>
  <si>
    <t>Trabalhador Conta de Ourém</t>
  </si>
  <si>
    <t>Trabalhador Independente</t>
  </si>
  <si>
    <t>Serviço Doméstico</t>
  </si>
  <si>
    <t>02/06/2020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</si>
  <si>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: </t>
    </r>
  </si>
  <si>
    <t>Por sexo:</t>
  </si>
  <si>
    <t>Feminino</t>
  </si>
  <si>
    <t>Masculino</t>
  </si>
  <si>
    <t>COVI_RED_TI Total</t>
  </si>
  <si>
    <t>COVI_PRO_RED_TI Total</t>
  </si>
  <si>
    <t>COVI_RED_MOE Total</t>
  </si>
  <si>
    <t>COVI_PRO_RED_MOE</t>
  </si>
  <si>
    <t>COVI_PRO_RED_MOE Total</t>
  </si>
  <si>
    <t>02/jun</t>
  </si>
  <si>
    <t xml:space="preserve"> MEDIDAS DE APOIO EXTRAORDINÁRIO À REDUÇÃO DA ATIVIDADE ECONÓMICA  - LANÇAMENTOS</t>
  </si>
  <si>
    <t>VIANA CASTELO</t>
  </si>
  <si>
    <t>por cdss</t>
  </si>
  <si>
    <t>REQUERIMENTOS E BENEFICIÁRIOS</t>
  </si>
  <si>
    <t>Stock, novas inscrições e ofertas captadas</t>
  </si>
  <si>
    <t>Colocações
(fluxo diário)</t>
  </si>
  <si>
    <t>Continente</t>
  </si>
  <si>
    <t>Norte</t>
  </si>
  <si>
    <t>Centro</t>
  </si>
  <si>
    <t>Lisboa</t>
  </si>
  <si>
    <t>Alentejo</t>
  </si>
  <si>
    <t>Algarve</t>
  </si>
  <si>
    <t xml:space="preserve">T </t>
  </si>
  <si>
    <t>T</t>
  </si>
  <si>
    <t>09/06/2020</t>
  </si>
  <si>
    <t>03/jun</t>
  </si>
  <si>
    <t>04/jun</t>
  </si>
  <si>
    <t>05/jun</t>
  </si>
  <si>
    <t>06/jun</t>
  </si>
  <si>
    <t>07/jun</t>
  </si>
  <si>
    <t>08/jun</t>
  </si>
  <si>
    <t>por mês de lançamento e sexo</t>
  </si>
  <si>
    <t>prestações entradas por distrito</t>
  </si>
  <si>
    <t>Por mês de referência</t>
  </si>
  <si>
    <t>COVI_FAM_TI</t>
  </si>
  <si>
    <t>TOTAL - Por sexo</t>
  </si>
  <si>
    <t>Total - Refª a Março</t>
  </si>
  <si>
    <t>Total - Refª a Abril</t>
  </si>
  <si>
    <t>Total - Refª a Maio</t>
  </si>
  <si>
    <t>TRABALHADOR INDEPENDENTE - PRORROGAÇÃO (COVI_PRO_RED_TI)</t>
  </si>
  <si>
    <t>MEMBRO DE ORGAO ESTATUTÁRIO - PRORROGAÇÃO (COVI_RED_MOE)</t>
  </si>
  <si>
    <t>Refª a Março</t>
  </si>
  <si>
    <t>Refª a Abril</t>
  </si>
  <si>
    <t>Refª a Maio</t>
  </si>
  <si>
    <t>Uma PS pode ter remunerações por várias NISS_EE com CAEs diferentes</t>
  </si>
  <si>
    <t>16/06/2020</t>
  </si>
  <si>
    <t>09/jun</t>
  </si>
  <si>
    <t>10/jun</t>
  </si>
  <si>
    <t>11/jun</t>
  </si>
  <si>
    <t>12/jun</t>
  </si>
  <si>
    <t>13/jun</t>
  </si>
  <si>
    <t>14/jun</t>
  </si>
  <si>
    <t>15/jun</t>
  </si>
  <si>
    <t>e Dimensão de EE</t>
  </si>
  <si>
    <t>23/06/2020</t>
  </si>
  <si>
    <t>16/jun</t>
  </si>
  <si>
    <t>17/jun</t>
  </si>
  <si>
    <t>18/jun</t>
  </si>
  <si>
    <t>19/jun</t>
  </si>
  <si>
    <t>20/jun</t>
  </si>
  <si>
    <t>21/jun</t>
  </si>
  <si>
    <t>22/jun</t>
  </si>
  <si>
    <t>Redução Actividade Trabalhador Independente (Março, Abril e Maio)</t>
  </si>
  <si>
    <t>Prorrogação - Redução Actividade Trabalhador Independente (Abril e Maio)</t>
  </si>
  <si>
    <t>Redução Actividade Trabalhador Membro Orgão Estatutário (Abril e Maio)</t>
  </si>
  <si>
    <t>Prorrogação - Redução Actividade Trabalhador Membro Orgão Estatutário (Maio)</t>
  </si>
  <si>
    <t>Total - Refª a Junho</t>
  </si>
  <si>
    <t>Refª a Junho</t>
  </si>
  <si>
    <t>Situação a 30/06/2020</t>
  </si>
  <si>
    <t>23/jun</t>
  </si>
  <si>
    <t>24/jun</t>
  </si>
  <si>
    <t>25/jun</t>
  </si>
  <si>
    <t>26/jun</t>
  </si>
  <si>
    <t>27/jun</t>
  </si>
  <si>
    <t>28/jun</t>
  </si>
  <si>
    <t>29/jun</t>
  </si>
  <si>
    <t>30/jun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</si>
  <si>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30/06/2020</t>
    </r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</si>
  <si>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01/07/2020</t>
    </r>
  </si>
  <si>
    <t>26/06/2020</t>
  </si>
  <si>
    <t>01/07/2020</t>
  </si>
  <si>
    <t>Situação da base de dados 01/07/2020</t>
  </si>
  <si>
    <t>por Distrito/Região Autónoma e NUT III</t>
  </si>
  <si>
    <t>Alto Minho</t>
  </si>
  <si>
    <t>Cávado</t>
  </si>
  <si>
    <t>Ave</t>
  </si>
  <si>
    <t>Área Metropolitana do Porto</t>
  </si>
  <si>
    <t>Alto Tâmega</t>
  </si>
  <si>
    <t>Tâmega e Sousa</t>
  </si>
  <si>
    <t>Douro</t>
  </si>
  <si>
    <t>Terras de Trás-os-Montes</t>
  </si>
  <si>
    <t>Oeste</t>
  </si>
  <si>
    <t>Região de Aveiro</t>
  </si>
  <si>
    <t>Região de Coimbra</t>
  </si>
  <si>
    <t>Região de Leiria</t>
  </si>
  <si>
    <t>Viseu Dão Lafões</t>
  </si>
  <si>
    <t>Beira Baixa</t>
  </si>
  <si>
    <t>Médio Tejo</t>
  </si>
  <si>
    <t>Beiras e Serra da Estrela</t>
  </si>
  <si>
    <t>Área Metropolitana de Lisboa</t>
  </si>
  <si>
    <t>Alentejo Litoral</t>
  </si>
  <si>
    <t>Baixo Alentejo</t>
  </si>
  <si>
    <t>Lezíria do Tejo</t>
  </si>
  <si>
    <t>Alto Alentejo</t>
  </si>
  <si>
    <t>Alentejo Central</t>
  </si>
  <si>
    <t>Ignorado</t>
  </si>
  <si>
    <t>R. A. dos Açores</t>
  </si>
  <si>
    <t xml:space="preserve">R. A. da Madeira </t>
  </si>
  <si>
    <t>NUT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</si>
</sst>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164" formatCode="dd\-mm\-yyyy;@"/>
    <numFmt numFmtId="165" formatCode="0.0%"/>
    <numFmt numFmtId="166" formatCode="[$-816]d/mmm;@"/>
    <numFmt numFmtId="167" formatCode="_-* #,##0.00\ [$€-816]_-;\-* #,##0.00\ [$€-816]_-;_-* &quot;-&quot;??\ [$€-816]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5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vertical="center"/>
    </xf>
    <xf numFmtId="0" fontId="1" fillId="0" borderId="0" xfId="0" applyFont="1"/>
    <xf numFmtId="14" fontId="0" fillId="0" borderId="0" xfId="0" applyNumberFormat="1"/>
    <xf numFmtId="0" fontId="0" fillId="0" borderId="1" xfId="0" applyBorder="1"/>
    <xf numFmtId="0" fontId="0" fillId="0" borderId="0" xfId="0" applyAlignment="1">
      <alignment textRotation="90"/>
    </xf>
    <xf numFmtId="14" fontId="0" fillId="0" borderId="0" xfId="0" applyNumberFormat="1" applyAlignment="1">
      <alignment textRotation="90"/>
    </xf>
    <xf numFmtId="14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left"/>
    </xf>
    <xf numFmtId="14" fontId="1" fillId="3" borderId="1" xfId="0" applyNumberFormat="1" applyFont="1" applyFill="1" applyBorder="1" applyAlignment="1">
      <alignment horizontal="left"/>
    </xf>
    <xf numFmtId="3" fontId="0" fillId="0" borderId="1" xfId="0" applyNumberFormat="1" applyBorder="1"/>
    <xf numFmtId="3" fontId="0" fillId="0" borderId="0" xfId="0" applyNumberFormat="1"/>
    <xf numFmtId="3" fontId="1" fillId="3" borderId="1" xfId="0" applyNumberFormat="1" applyFont="1" applyFill="1" applyBorder="1"/>
    <xf numFmtId="3" fontId="1" fillId="0" borderId="1" xfId="0" applyNumberFormat="1" applyFont="1" applyBorder="1" applyAlignment="1">
      <alignment vertical="center"/>
    </xf>
    <xf numFmtId="3" fontId="1" fillId="4" borderId="1" xfId="0" applyNumberFormat="1" applyFont="1" applyFill="1" applyBorder="1"/>
    <xf numFmtId="3" fontId="4" fillId="0" borderId="1" xfId="0" applyNumberFormat="1" applyFont="1" applyBorder="1" applyAlignment="1">
      <alignment horizontal="right" vertical="center"/>
    </xf>
    <xf numFmtId="6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left" vertical="center"/>
    </xf>
    <xf numFmtId="3" fontId="1" fillId="5" borderId="1" xfId="0" applyNumberFormat="1" applyFont="1" applyFill="1" applyBorder="1"/>
    <xf numFmtId="0" fontId="0" fillId="0" borderId="0" xfId="0"/>
    <xf numFmtId="0" fontId="0" fillId="9" borderId="11" xfId="0" applyFill="1" applyBorder="1" applyAlignment="1" applyProtection="1">
      <alignment horizontal="right" vertical="center"/>
      <protection locked="0"/>
    </xf>
    <xf numFmtId="166" fontId="1" fillId="6" borderId="12" xfId="0" applyNumberFormat="1" applyFont="1" applyFill="1" applyBorder="1"/>
    <xf numFmtId="0" fontId="0" fillId="6" borderId="11" xfId="0" applyFill="1" applyBorder="1" applyAlignment="1" applyProtection="1">
      <alignment horizontal="right" vertical="center"/>
      <protection locked="0"/>
    </xf>
    <xf numFmtId="166" fontId="1" fillId="9" borderId="12" xfId="0" applyNumberFormat="1" applyFont="1" applyFill="1" applyBorder="1"/>
    <xf numFmtId="0" fontId="0" fillId="0" borderId="11" xfId="0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6" borderId="12" xfId="0" applyFill="1" applyBorder="1" applyAlignment="1" applyProtection="1">
      <alignment horizontal="right" vertical="center"/>
      <protection locked="0"/>
    </xf>
    <xf numFmtId="0" fontId="0" fillId="9" borderId="12" xfId="0" applyFill="1" applyBorder="1" applyAlignment="1" applyProtection="1">
      <alignment horizontal="right" vertical="center"/>
      <protection locked="0"/>
    </xf>
    <xf numFmtId="49" fontId="0" fillId="0" borderId="0" xfId="0" applyNumberFormat="1"/>
    <xf numFmtId="3" fontId="5" fillId="4" borderId="1" xfId="0" applyNumberFormat="1" applyFont="1" applyFill="1" applyBorder="1" applyAlignment="1">
      <alignment horizontal="right" vertical="center"/>
    </xf>
    <xf numFmtId="49" fontId="0" fillId="0" borderId="1" xfId="0" applyNumberFormat="1" applyBorder="1"/>
    <xf numFmtId="3" fontId="5" fillId="4" borderId="1" xfId="0" applyNumberFormat="1" applyFont="1" applyFill="1" applyBorder="1" applyAlignment="1">
      <alignment horizontal="left" vertical="center"/>
    </xf>
    <xf numFmtId="165" fontId="5" fillId="4" borderId="1" xfId="1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49" fontId="7" fillId="0" borderId="0" xfId="0" applyNumberFormat="1" applyFont="1" applyFill="1" applyBorder="1"/>
    <xf numFmtId="165" fontId="0" fillId="0" borderId="0" xfId="1" applyNumberFormat="1" applyFont="1"/>
    <xf numFmtId="3" fontId="0" fillId="0" borderId="1" xfId="0" applyNumberFormat="1" applyFill="1" applyBorder="1"/>
    <xf numFmtId="0" fontId="0" fillId="0" borderId="11" xfId="0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 applyProtection="1">
      <alignment horizontal="right" vertical="center"/>
      <protection locked="0"/>
    </xf>
    <xf numFmtId="0" fontId="0" fillId="9" borderId="14" xfId="0" applyFill="1" applyBorder="1" applyAlignment="1" applyProtection="1">
      <alignment horizontal="right" vertical="center"/>
      <protection locked="0"/>
    </xf>
    <xf numFmtId="0" fontId="0" fillId="9" borderId="13" xfId="0" applyFill="1" applyBorder="1" applyAlignment="1" applyProtection="1">
      <alignment horizontal="right" vertical="center"/>
      <protection locked="0"/>
    </xf>
    <xf numFmtId="3" fontId="0" fillId="0" borderId="1" xfId="0" applyNumberFormat="1" applyBorder="1" applyAlignment="1">
      <alignment horizontal="right"/>
    </xf>
    <xf numFmtId="0" fontId="1" fillId="10" borderId="1" xfId="0" applyFont="1" applyFill="1" applyBorder="1" applyAlignment="1">
      <alignment horizontal="left"/>
    </xf>
    <xf numFmtId="3" fontId="1" fillId="10" borderId="1" xfId="0" applyNumberFormat="1" applyFont="1" applyFill="1" applyBorder="1" applyAlignment="1">
      <alignment horizontal="right"/>
    </xf>
    <xf numFmtId="0" fontId="7" fillId="0" borderId="0" xfId="0" applyFont="1"/>
    <xf numFmtId="49" fontId="3" fillId="0" borderId="0" xfId="0" applyNumberFormat="1" applyFont="1" applyFill="1" applyBorder="1"/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3" fontId="0" fillId="0" borderId="0" xfId="0" applyNumberFormat="1" applyFill="1"/>
    <xf numFmtId="0" fontId="9" fillId="0" borderId="0" xfId="0" applyFont="1" applyFill="1"/>
    <xf numFmtId="0" fontId="1" fillId="0" borderId="0" xfId="0" applyFont="1" applyAlignment="1">
      <alignment horizontal="left" indent="1"/>
    </xf>
    <xf numFmtId="0" fontId="12" fillId="0" borderId="0" xfId="0" applyFont="1" applyFill="1"/>
    <xf numFmtId="14" fontId="12" fillId="0" borderId="0" xfId="0" applyNumberFormat="1" applyFont="1" applyFill="1"/>
    <xf numFmtId="0" fontId="2" fillId="0" borderId="0" xfId="0" applyFont="1"/>
    <xf numFmtId="3" fontId="0" fillId="0" borderId="1" xfId="0" applyNumberFormat="1" applyFont="1" applyBorder="1" applyAlignment="1">
      <alignment horizontal="right"/>
    </xf>
    <xf numFmtId="0" fontId="0" fillId="0" borderId="0" xfId="0" applyNumberFormat="1"/>
    <xf numFmtId="0" fontId="1" fillId="7" borderId="18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 wrapText="1"/>
    </xf>
    <xf numFmtId="166" fontId="1" fillId="6" borderId="10" xfId="0" applyNumberFormat="1" applyFont="1" applyFill="1" applyBorder="1"/>
    <xf numFmtId="0" fontId="0" fillId="6" borderId="9" xfId="0" applyFill="1" applyBorder="1" applyAlignment="1" applyProtection="1">
      <alignment horizontal="right" vertical="center"/>
      <protection locked="0"/>
    </xf>
    <xf numFmtId="0" fontId="0" fillId="6" borderId="10" xfId="0" applyFill="1" applyBorder="1" applyAlignment="1" applyProtection="1">
      <alignment horizontal="right" vertical="center"/>
      <protection locked="0"/>
    </xf>
    <xf numFmtId="3" fontId="0" fillId="0" borderId="0" xfId="0" applyNumberFormat="1" applyAlignment="1">
      <alignment horizontal="right"/>
    </xf>
    <xf numFmtId="0" fontId="7" fillId="0" borderId="0" xfId="0" applyFont="1" applyFill="1" applyBorder="1" applyAlignment="1">
      <alignment horizontal="left" wrapText="1"/>
    </xf>
    <xf numFmtId="0" fontId="0" fillId="0" borderId="1" xfId="0" applyFill="1" applyBorder="1"/>
    <xf numFmtId="3" fontId="1" fillId="0" borderId="1" xfId="0" applyNumberFormat="1" applyFont="1" applyBorder="1" applyAlignment="1">
      <alignment horizontal="right"/>
    </xf>
    <xf numFmtId="0" fontId="1" fillId="11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14" fontId="13" fillId="0" borderId="0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" fillId="11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right"/>
    </xf>
    <xf numFmtId="0" fontId="1" fillId="12" borderId="1" xfId="0" applyFont="1" applyFill="1" applyBorder="1" applyAlignment="1">
      <alignment horizontal="center" vertical="center"/>
    </xf>
    <xf numFmtId="0" fontId="0" fillId="0" borderId="0" xfId="0" applyAlignment="1">
      <alignment textRotation="90" wrapText="1"/>
    </xf>
    <xf numFmtId="0" fontId="1" fillId="6" borderId="0" xfId="0" applyFont="1" applyFill="1"/>
    <xf numFmtId="0" fontId="0" fillId="6" borderId="0" xfId="0" applyFill="1"/>
    <xf numFmtId="0" fontId="1" fillId="6" borderId="21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1" fillId="12" borderId="28" xfId="0" applyFont="1" applyFill="1" applyBorder="1" applyAlignment="1">
      <alignment horizontal="center" vertical="center" wrapText="1"/>
    </xf>
    <xf numFmtId="0" fontId="1" fillId="12" borderId="29" xfId="0" applyFont="1" applyFill="1" applyBorder="1" applyAlignment="1">
      <alignment horizontal="center" vertical="center" wrapText="1"/>
    </xf>
    <xf numFmtId="0" fontId="1" fillId="12" borderId="30" xfId="0" applyFont="1" applyFill="1" applyBorder="1" applyAlignment="1">
      <alignment horizontal="center" vertical="center" wrapText="1"/>
    </xf>
    <xf numFmtId="0" fontId="1" fillId="12" borderId="31" xfId="0" applyFont="1" applyFill="1" applyBorder="1" applyAlignment="1">
      <alignment horizontal="center" vertical="center" wrapText="1"/>
    </xf>
    <xf numFmtId="166" fontId="1" fillId="12" borderId="32" xfId="0" applyNumberFormat="1" applyFont="1" applyFill="1" applyBorder="1"/>
    <xf numFmtId="166" fontId="1" fillId="12" borderId="33" xfId="0" applyNumberFormat="1" applyFont="1" applyFill="1" applyBorder="1"/>
    <xf numFmtId="166" fontId="1" fillId="12" borderId="35" xfId="0" applyNumberFormat="1" applyFont="1" applyFill="1" applyBorder="1"/>
    <xf numFmtId="166" fontId="1" fillId="9" borderId="13" xfId="0" applyNumberFormat="1" applyFont="1" applyFill="1" applyBorder="1"/>
    <xf numFmtId="3" fontId="1" fillId="0" borderId="1" xfId="0" applyNumberFormat="1" applyFont="1" applyFill="1" applyBorder="1"/>
    <xf numFmtId="3" fontId="0" fillId="0" borderId="1" xfId="0" applyNumberFormat="1" applyFont="1" applyFill="1" applyBorder="1"/>
    <xf numFmtId="3" fontId="0" fillId="6" borderId="25" xfId="0" applyNumberFormat="1" applyFont="1" applyFill="1" applyBorder="1" applyAlignment="1" applyProtection="1">
      <alignment horizontal="right" vertical="center"/>
      <protection locked="0"/>
    </xf>
    <xf numFmtId="3" fontId="0" fillId="6" borderId="2" xfId="0" applyNumberFormat="1" applyFont="1" applyFill="1" applyBorder="1" applyAlignment="1" applyProtection="1">
      <alignment horizontal="right" vertical="center"/>
      <protection locked="0"/>
    </xf>
    <xf numFmtId="3" fontId="0" fillId="6" borderId="26" xfId="0" applyNumberFormat="1" applyFont="1" applyFill="1" applyBorder="1" applyAlignment="1" applyProtection="1">
      <alignment horizontal="right" vertical="center"/>
      <protection locked="0"/>
    </xf>
    <xf numFmtId="3" fontId="0" fillId="6" borderId="3" xfId="0" applyNumberFormat="1" applyFont="1" applyFill="1" applyBorder="1" applyAlignment="1" applyProtection="1">
      <alignment horizontal="right" vertical="center"/>
      <protection locked="0"/>
    </xf>
    <xf numFmtId="3" fontId="0" fillId="6" borderId="21" xfId="0" applyNumberFormat="1" applyFont="1" applyFill="1" applyBorder="1" applyAlignment="1" applyProtection="1">
      <alignment horizontal="right" vertical="center"/>
      <protection locked="0"/>
    </xf>
    <xf numFmtId="3" fontId="0" fillId="6" borderId="1" xfId="0" applyNumberFormat="1" applyFont="1" applyFill="1" applyBorder="1" applyAlignment="1" applyProtection="1">
      <alignment horizontal="right" vertical="center"/>
      <protection locked="0"/>
    </xf>
    <xf numFmtId="3" fontId="0" fillId="6" borderId="27" xfId="0" applyNumberFormat="1" applyFont="1" applyFill="1" applyBorder="1" applyAlignment="1" applyProtection="1">
      <alignment horizontal="right" vertical="center"/>
      <protection locked="0"/>
    </xf>
    <xf numFmtId="3" fontId="0" fillId="6" borderId="15" xfId="0" applyNumberFormat="1" applyFont="1" applyFill="1" applyBorder="1" applyAlignment="1" applyProtection="1">
      <alignment horizontal="right" vertical="center"/>
      <protection locked="0"/>
    </xf>
    <xf numFmtId="3" fontId="0" fillId="6" borderId="11" xfId="0" applyNumberFormat="1" applyFont="1" applyFill="1" applyBorder="1" applyAlignment="1" applyProtection="1">
      <alignment horizontal="right" vertical="center"/>
      <protection locked="0"/>
    </xf>
    <xf numFmtId="3" fontId="0" fillId="6" borderId="1" xfId="0" applyNumberFormat="1" applyFont="1" applyFill="1" applyBorder="1"/>
    <xf numFmtId="3" fontId="0" fillId="6" borderId="27" xfId="0" applyNumberFormat="1" applyFont="1" applyFill="1" applyBorder="1"/>
    <xf numFmtId="3" fontId="0" fillId="6" borderId="15" xfId="0" applyNumberFormat="1" applyFont="1" applyFill="1" applyBorder="1"/>
    <xf numFmtId="3" fontId="0" fillId="6" borderId="21" xfId="0" applyNumberFormat="1" applyFont="1" applyFill="1" applyBorder="1"/>
    <xf numFmtId="3" fontId="0" fillId="0" borderId="11" xfId="0" applyNumberFormat="1" applyFont="1" applyFill="1" applyBorder="1" applyAlignment="1" applyProtection="1">
      <alignment horizontal="right" vertical="center"/>
      <protection locked="0"/>
    </xf>
    <xf numFmtId="3" fontId="0" fillId="0" borderId="27" xfId="0" applyNumberFormat="1" applyFont="1" applyFill="1" applyBorder="1" applyAlignment="1" applyProtection="1">
      <alignment horizontal="right" vertical="center"/>
      <protection locked="0"/>
    </xf>
    <xf numFmtId="3" fontId="0" fillId="6" borderId="34" xfId="0" applyNumberFormat="1" applyFont="1" applyFill="1" applyBorder="1"/>
    <xf numFmtId="3" fontId="12" fillId="0" borderId="1" xfId="0" applyNumberFormat="1" applyFont="1" applyFill="1" applyBorder="1" applyAlignment="1">
      <alignment vertical="center"/>
    </xf>
    <xf numFmtId="3" fontId="12" fillId="0" borderId="27" xfId="0" applyNumberFormat="1" applyFont="1" applyFill="1" applyBorder="1" applyAlignment="1">
      <alignment vertical="center"/>
    </xf>
    <xf numFmtId="3" fontId="0" fillId="6" borderId="0" xfId="0" applyNumberFormat="1" applyFont="1" applyFill="1" applyBorder="1"/>
    <xf numFmtId="0" fontId="0" fillId="6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3" fontId="0" fillId="0" borderId="0" xfId="0" applyNumberFormat="1" applyBorder="1"/>
    <xf numFmtId="167" fontId="0" fillId="0" borderId="0" xfId="0" applyNumberFormat="1" applyBorder="1" applyAlignment="1">
      <alignment horizontal="right"/>
    </xf>
    <xf numFmtId="1" fontId="0" fillId="0" borderId="0" xfId="0" applyNumberFormat="1" applyBorder="1" applyAlignment="1">
      <alignment horizontal="right"/>
    </xf>
    <xf numFmtId="3" fontId="1" fillId="2" borderId="1" xfId="0" applyNumberFormat="1" applyFont="1" applyFill="1" applyBorder="1"/>
    <xf numFmtId="0" fontId="0" fillId="0" borderId="0" xfId="0" applyAlignment="1"/>
    <xf numFmtId="0" fontId="1" fillId="6" borderId="0" xfId="0" applyFont="1" applyFill="1" applyAlignment="1">
      <alignment horizontal="left" indent="1"/>
    </xf>
    <xf numFmtId="0" fontId="1" fillId="11" borderId="5" xfId="0" applyFont="1" applyFill="1" applyBorder="1" applyAlignment="1">
      <alignment horizontal="center" vertical="center" textRotation="90"/>
    </xf>
    <xf numFmtId="3" fontId="0" fillId="0" borderId="2" xfId="0" applyNumberFormat="1" applyBorder="1"/>
    <xf numFmtId="0" fontId="1" fillId="11" borderId="5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3" fontId="0" fillId="6" borderId="9" xfId="0" applyNumberFormat="1" applyFont="1" applyFill="1" applyBorder="1" applyAlignment="1" applyProtection="1">
      <alignment horizontal="right" vertical="center"/>
      <protection locked="0"/>
    </xf>
    <xf numFmtId="3" fontId="0" fillId="6" borderId="22" xfId="0" applyNumberFormat="1" applyFont="1" applyFill="1" applyBorder="1" applyAlignment="1" applyProtection="1">
      <alignment horizontal="right" vertical="center"/>
      <protection locked="0"/>
    </xf>
    <xf numFmtId="3" fontId="0" fillId="6" borderId="23" xfId="0" applyNumberFormat="1" applyFont="1" applyFill="1" applyBorder="1" applyAlignment="1" applyProtection="1">
      <alignment horizontal="right" vertical="center"/>
      <protection locked="0"/>
    </xf>
    <xf numFmtId="3" fontId="0" fillId="6" borderId="36" xfId="0" applyNumberFormat="1" applyFont="1" applyFill="1" applyBorder="1" applyAlignment="1" applyProtection="1">
      <alignment horizontal="right" vertical="center"/>
      <protection locked="0"/>
    </xf>
    <xf numFmtId="3" fontId="0" fillId="6" borderId="37" xfId="0" applyNumberFormat="1" applyFont="1" applyFill="1" applyBorder="1" applyAlignment="1" applyProtection="1">
      <alignment horizontal="right" vertical="center"/>
      <protection locked="0"/>
    </xf>
    <xf numFmtId="3" fontId="0" fillId="0" borderId="14" xfId="0" applyNumberFormat="1" applyFont="1" applyFill="1" applyBorder="1" applyAlignment="1" applyProtection="1">
      <alignment horizontal="right" vertical="center"/>
      <protection locked="0"/>
    </xf>
    <xf numFmtId="3" fontId="0" fillId="0" borderId="28" xfId="0" applyNumberFormat="1" applyFont="1" applyFill="1" applyBorder="1" applyAlignment="1" applyProtection="1">
      <alignment horizontal="right" vertical="center"/>
      <protection locked="0"/>
    </xf>
    <xf numFmtId="3" fontId="0" fillId="0" borderId="30" xfId="0" applyNumberFormat="1" applyFont="1" applyFill="1" applyBorder="1" applyAlignment="1" applyProtection="1">
      <alignment horizontal="right" vertical="center"/>
      <protection locked="0"/>
    </xf>
    <xf numFmtId="3" fontId="0" fillId="6" borderId="14" xfId="0" applyNumberFormat="1" applyFont="1" applyFill="1" applyBorder="1" applyAlignment="1" applyProtection="1">
      <alignment horizontal="right" vertical="center"/>
      <protection locked="0"/>
    </xf>
    <xf numFmtId="3" fontId="0" fillId="6" borderId="28" xfId="0" applyNumberFormat="1" applyFont="1" applyFill="1" applyBorder="1"/>
    <xf numFmtId="3" fontId="0" fillId="6" borderId="30" xfId="0" applyNumberFormat="1" applyFont="1" applyFill="1" applyBorder="1"/>
    <xf numFmtId="3" fontId="5" fillId="3" borderId="1" xfId="0" applyNumberFormat="1" applyFont="1" applyFill="1" applyBorder="1" applyAlignment="1">
      <alignment horizontal="right" vertical="center"/>
    </xf>
    <xf numFmtId="6" fontId="5" fillId="3" borderId="1" xfId="0" applyNumberFormat="1" applyFont="1" applyFill="1" applyBorder="1" applyAlignment="1">
      <alignment horizontal="right" vertical="center"/>
    </xf>
    <xf numFmtId="3" fontId="0" fillId="3" borderId="11" xfId="0" applyNumberFormat="1" applyFont="1" applyFill="1" applyBorder="1"/>
    <xf numFmtId="3" fontId="0" fillId="0" borderId="27" xfId="0" applyNumberFormat="1" applyFont="1" applyFill="1" applyBorder="1"/>
    <xf numFmtId="3" fontId="0" fillId="3" borderId="14" xfId="0" applyNumberFormat="1" applyFont="1" applyFill="1" applyBorder="1"/>
    <xf numFmtId="3" fontId="0" fillId="0" borderId="28" xfId="0" applyNumberFormat="1" applyFont="1" applyFill="1" applyBorder="1"/>
    <xf numFmtId="3" fontId="0" fillId="0" borderId="30" xfId="0" applyNumberFormat="1" applyFont="1" applyFill="1" applyBorder="1"/>
    <xf numFmtId="3" fontId="0" fillId="0" borderId="11" xfId="0" applyNumberFormat="1" applyFont="1" applyFill="1" applyBorder="1"/>
    <xf numFmtId="3" fontId="0" fillId="0" borderId="14" xfId="0" applyNumberFormat="1" applyFont="1" applyFill="1" applyBorder="1"/>
    <xf numFmtId="0" fontId="1" fillId="3" borderId="4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41" xfId="0" applyFont="1" applyFill="1" applyBorder="1" applyAlignment="1">
      <alignment horizontal="center" wrapText="1"/>
    </xf>
    <xf numFmtId="0" fontId="1" fillId="2" borderId="40" xfId="0" applyFont="1" applyFill="1" applyBorder="1" applyAlignment="1">
      <alignment horizontal="center" wrapText="1"/>
    </xf>
    <xf numFmtId="0" fontId="1" fillId="11" borderId="32" xfId="0" applyFont="1" applyFill="1" applyBorder="1" applyAlignment="1">
      <alignment wrapText="1"/>
    </xf>
    <xf numFmtId="3" fontId="0" fillId="3" borderId="9" xfId="0" applyNumberFormat="1" applyFont="1" applyFill="1" applyBorder="1"/>
    <xf numFmtId="3" fontId="0" fillId="0" borderId="22" xfId="0" applyNumberFormat="1" applyFont="1" applyFill="1" applyBorder="1"/>
    <xf numFmtId="3" fontId="0" fillId="0" borderId="23" xfId="0" applyNumberFormat="1" applyFont="1" applyFill="1" applyBorder="1"/>
    <xf numFmtId="3" fontId="0" fillId="0" borderId="9" xfId="0" applyNumberFormat="1" applyFont="1" applyFill="1" applyBorder="1"/>
    <xf numFmtId="0" fontId="1" fillId="0" borderId="33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3" fontId="1" fillId="2" borderId="22" xfId="0" applyNumberFormat="1" applyFont="1" applyFill="1" applyBorder="1"/>
    <xf numFmtId="3" fontId="1" fillId="2" borderId="23" xfId="0" applyNumberFormat="1" applyFont="1" applyFill="1" applyBorder="1"/>
    <xf numFmtId="3" fontId="1" fillId="0" borderId="27" xfId="0" applyNumberFormat="1" applyFont="1" applyBorder="1"/>
    <xf numFmtId="3" fontId="1" fillId="2" borderId="27" xfId="0" applyNumberFormat="1" applyFont="1" applyFill="1" applyBorder="1"/>
    <xf numFmtId="3" fontId="1" fillId="3" borderId="28" xfId="0" applyNumberFormat="1" applyFont="1" applyFill="1" applyBorder="1"/>
    <xf numFmtId="3" fontId="1" fillId="3" borderId="30" xfId="0" applyNumberFormat="1" applyFont="1" applyFill="1" applyBorder="1"/>
    <xf numFmtId="0" fontId="1" fillId="0" borderId="33" xfId="0" applyFont="1" applyBorder="1"/>
    <xf numFmtId="0" fontId="1" fillId="11" borderId="40" xfId="0" applyFont="1" applyFill="1" applyBorder="1" applyAlignment="1">
      <alignment horizontal="center" vertical="center" textRotation="90"/>
    </xf>
    <xf numFmtId="0" fontId="1" fillId="11" borderId="41" xfId="0" applyFont="1" applyFill="1" applyBorder="1" applyAlignment="1">
      <alignment horizontal="center" vertical="center" textRotation="90"/>
    </xf>
    <xf numFmtId="3" fontId="1" fillId="2" borderId="9" xfId="0" applyNumberFormat="1" applyFont="1" applyFill="1" applyBorder="1"/>
    <xf numFmtId="3" fontId="0" fillId="0" borderId="25" xfId="0" applyNumberFormat="1" applyBorder="1"/>
    <xf numFmtId="3" fontId="1" fillId="2" borderId="11" xfId="0" applyNumberFormat="1" applyFont="1" applyFill="1" applyBorder="1"/>
    <xf numFmtId="3" fontId="1" fillId="3" borderId="14" xfId="0" applyNumberFormat="1" applyFont="1" applyFill="1" applyBorder="1"/>
    <xf numFmtId="3" fontId="0" fillId="0" borderId="39" xfId="0" applyNumberFormat="1" applyFont="1" applyBorder="1"/>
    <xf numFmtId="3" fontId="0" fillId="0" borderId="49" xfId="0" applyNumberFormat="1" applyFont="1" applyBorder="1"/>
    <xf numFmtId="164" fontId="1" fillId="0" borderId="32" xfId="0" applyNumberFormat="1" applyFont="1" applyBorder="1" applyAlignment="1">
      <alignment horizontal="left" vertical="center"/>
    </xf>
    <xf numFmtId="164" fontId="1" fillId="0" borderId="33" xfId="0" applyNumberFormat="1" applyFont="1" applyBorder="1" applyAlignment="1">
      <alignment horizontal="left" vertical="center"/>
    </xf>
    <xf numFmtId="0" fontId="1" fillId="0" borderId="35" xfId="0" applyFont="1" applyBorder="1"/>
    <xf numFmtId="0" fontId="1" fillId="2" borderId="50" xfId="0" applyFont="1" applyFill="1" applyBorder="1" applyAlignment="1">
      <alignment horizontal="center" textRotation="90"/>
    </xf>
    <xf numFmtId="0" fontId="1" fillId="2" borderId="51" xfId="0" applyFont="1" applyFill="1" applyBorder="1" applyAlignment="1">
      <alignment horizontal="center" textRotation="90"/>
    </xf>
    <xf numFmtId="0" fontId="0" fillId="0" borderId="9" xfId="0" applyFont="1" applyBorder="1"/>
    <xf numFmtId="0" fontId="0" fillId="0" borderId="11" xfId="0" applyFont="1" applyBorder="1"/>
    <xf numFmtId="3" fontId="0" fillId="0" borderId="11" xfId="0" applyNumberFormat="1" applyFont="1" applyBorder="1"/>
    <xf numFmtId="0" fontId="0" fillId="0" borderId="11" xfId="0" applyBorder="1"/>
    <xf numFmtId="0" fontId="0" fillId="0" borderId="14" xfId="0" applyBorder="1"/>
    <xf numFmtId="3" fontId="0" fillId="0" borderId="22" xfId="0" applyNumberFormat="1" applyBorder="1"/>
    <xf numFmtId="3" fontId="0" fillId="0" borderId="23" xfId="0" applyNumberFormat="1" applyBorder="1"/>
    <xf numFmtId="3" fontId="0" fillId="0" borderId="27" xfId="0" applyNumberFormat="1" applyBorder="1"/>
    <xf numFmtId="3" fontId="1" fillId="13" borderId="28" xfId="0" applyNumberFormat="1" applyFont="1" applyFill="1" applyBorder="1"/>
    <xf numFmtId="3" fontId="1" fillId="13" borderId="30" xfId="0" applyNumberFormat="1" applyFont="1" applyFill="1" applyBorder="1"/>
    <xf numFmtId="0" fontId="1" fillId="11" borderId="52" xfId="0" applyFont="1" applyFill="1" applyBorder="1" applyAlignment="1">
      <alignment horizontal="center"/>
    </xf>
    <xf numFmtId="0" fontId="1" fillId="2" borderId="53" xfId="0" applyFont="1" applyFill="1" applyBorder="1" applyAlignment="1">
      <alignment horizontal="center"/>
    </xf>
    <xf numFmtId="0" fontId="1" fillId="2" borderId="54" xfId="0" applyFont="1" applyFill="1" applyBorder="1" applyAlignment="1">
      <alignment horizontal="center"/>
    </xf>
    <xf numFmtId="3" fontId="1" fillId="0" borderId="36" xfId="0" applyNumberFormat="1" applyFont="1" applyBorder="1"/>
    <xf numFmtId="3" fontId="1" fillId="0" borderId="16" xfId="0" applyNumberFormat="1" applyFont="1" applyBorder="1"/>
    <xf numFmtId="3" fontId="1" fillId="13" borderId="31" xfId="0" applyNumberFormat="1" applyFont="1" applyFill="1" applyBorder="1"/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13" borderId="13" xfId="0" applyFont="1" applyFill="1" applyBorder="1" applyAlignment="1">
      <alignment horizontal="left"/>
    </xf>
    <xf numFmtId="3" fontId="1" fillId="4" borderId="39" xfId="0" applyNumberFormat="1" applyFont="1" applyFill="1" applyBorder="1"/>
    <xf numFmtId="3" fontId="1" fillId="0" borderId="42" xfId="0" applyNumberFormat="1" applyFont="1" applyFill="1" applyBorder="1"/>
    <xf numFmtId="3" fontId="1" fillId="0" borderId="43" xfId="0" applyNumberFormat="1" applyFont="1" applyFill="1" applyBorder="1"/>
    <xf numFmtId="0" fontId="1" fillId="11" borderId="45" xfId="0" applyFont="1" applyFill="1" applyBorder="1" applyAlignment="1">
      <alignment horizontal="center" vertical="center" textRotation="90"/>
    </xf>
    <xf numFmtId="3" fontId="1" fillId="2" borderId="36" xfId="0" applyNumberFormat="1" applyFont="1" applyFill="1" applyBorder="1"/>
    <xf numFmtId="3" fontId="0" fillId="0" borderId="16" xfId="0" applyNumberFormat="1" applyBorder="1"/>
    <xf numFmtId="3" fontId="1" fillId="2" borderId="16" xfId="0" applyNumberFormat="1" applyFont="1" applyFill="1" applyBorder="1"/>
    <xf numFmtId="3" fontId="1" fillId="3" borderId="31" xfId="0" applyNumberFormat="1" applyFont="1" applyFill="1" applyBorder="1"/>
    <xf numFmtId="3" fontId="1" fillId="0" borderId="26" xfId="0" applyNumberFormat="1" applyFont="1" applyBorder="1"/>
    <xf numFmtId="0" fontId="1" fillId="11" borderId="46" xfId="0" applyFont="1" applyFill="1" applyBorder="1" applyAlignment="1">
      <alignment horizontal="center" vertical="center" textRotation="90"/>
    </xf>
    <xf numFmtId="3" fontId="1" fillId="2" borderId="37" xfId="0" applyNumberFormat="1" applyFont="1" applyFill="1" applyBorder="1"/>
    <xf numFmtId="3" fontId="1" fillId="0" borderId="15" xfId="0" applyNumberFormat="1" applyFont="1" applyBorder="1"/>
    <xf numFmtId="3" fontId="1" fillId="2" borderId="15" xfId="0" applyNumberFormat="1" applyFont="1" applyFill="1" applyBorder="1"/>
    <xf numFmtId="3" fontId="1" fillId="3" borderId="29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1" fillId="3" borderId="32" xfId="0" applyFont="1" applyFill="1" applyBorder="1" applyAlignment="1"/>
    <xf numFmtId="0" fontId="1" fillId="3" borderId="38" xfId="0" applyFont="1" applyFill="1" applyBorder="1" applyAlignment="1"/>
    <xf numFmtId="0" fontId="1" fillId="3" borderId="39" xfId="0" applyFont="1" applyFill="1" applyBorder="1" applyAlignment="1"/>
    <xf numFmtId="0" fontId="1" fillId="2" borderId="46" xfId="0" applyFont="1" applyFill="1" applyBorder="1" applyAlignment="1">
      <alignment horizontal="center" wrapText="1"/>
    </xf>
    <xf numFmtId="3" fontId="0" fillId="0" borderId="37" xfId="0" applyNumberFormat="1" applyFont="1" applyFill="1" applyBorder="1"/>
    <xf numFmtId="3" fontId="0" fillId="0" borderId="15" xfId="0" applyNumberFormat="1" applyFont="1" applyFill="1" applyBorder="1"/>
    <xf numFmtId="3" fontId="0" fillId="0" borderId="29" xfId="0" applyNumberFormat="1" applyFont="1" applyFill="1" applyBorder="1"/>
    <xf numFmtId="0" fontId="1" fillId="2" borderId="56" xfId="0" applyFont="1" applyFill="1" applyBorder="1" applyAlignment="1">
      <alignment horizontal="center" wrapText="1"/>
    </xf>
    <xf numFmtId="3" fontId="0" fillId="0" borderId="38" xfId="0" applyNumberFormat="1" applyFont="1" applyFill="1" applyBorder="1"/>
    <xf numFmtId="3" fontId="0" fillId="0" borderId="17" xfId="0" applyNumberFormat="1" applyFont="1" applyFill="1" applyBorder="1"/>
    <xf numFmtId="3" fontId="0" fillId="0" borderId="48" xfId="0" applyNumberFormat="1" applyFont="1" applyFill="1" applyBorder="1"/>
    <xf numFmtId="0" fontId="1" fillId="2" borderId="55" xfId="0" applyFont="1" applyFill="1" applyBorder="1" applyAlignment="1">
      <alignment horizontal="center" wrapText="1"/>
    </xf>
    <xf numFmtId="0" fontId="1" fillId="2" borderId="57" xfId="0" applyFont="1" applyFill="1" applyBorder="1" applyAlignment="1">
      <alignment horizontal="center" wrapText="1"/>
    </xf>
    <xf numFmtId="0" fontId="1" fillId="3" borderId="8" xfId="0" applyFont="1" applyFill="1" applyBorder="1" applyAlignment="1"/>
    <xf numFmtId="0" fontId="1" fillId="3" borderId="6" xfId="0" applyFont="1" applyFill="1" applyBorder="1" applyAlignment="1"/>
    <xf numFmtId="3" fontId="0" fillId="6" borderId="51" xfId="0" applyNumberFormat="1" applyFont="1" applyFill="1" applyBorder="1"/>
    <xf numFmtId="3" fontId="0" fillId="6" borderId="51" xfId="0" applyNumberFormat="1" applyFont="1" applyFill="1" applyBorder="1" applyAlignment="1" applyProtection="1">
      <alignment horizontal="right" vertical="center"/>
      <protection locked="0"/>
    </xf>
    <xf numFmtId="3" fontId="1" fillId="14" borderId="58" xfId="0" applyNumberFormat="1" applyFont="1" applyFill="1" applyBorder="1"/>
    <xf numFmtId="49" fontId="1" fillId="0" borderId="1" xfId="0" applyNumberFormat="1" applyFont="1" applyBorder="1"/>
    <xf numFmtId="3" fontId="5" fillId="3" borderId="16" xfId="0" applyNumberFormat="1" applyFont="1" applyFill="1" applyBorder="1" applyAlignment="1">
      <alignment horizontal="right" vertical="center"/>
    </xf>
    <xf numFmtId="49" fontId="1" fillId="0" borderId="0" xfId="0" applyNumberFormat="1" applyFont="1" applyBorder="1"/>
    <xf numFmtId="0" fontId="1" fillId="11" borderId="9" xfId="0" applyFont="1" applyFill="1" applyBorder="1" applyAlignment="1">
      <alignment wrapText="1"/>
    </xf>
    <xf numFmtId="0" fontId="1" fillId="11" borderId="23" xfId="0" applyFont="1" applyFill="1" applyBorder="1" applyAlignment="1">
      <alignment wrapText="1"/>
    </xf>
    <xf numFmtId="0" fontId="1" fillId="2" borderId="9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wrapText="1"/>
    </xf>
    <xf numFmtId="0" fontId="1" fillId="0" borderId="27" xfId="0" applyFont="1" applyFill="1" applyBorder="1" applyAlignment="1">
      <alignment wrapText="1"/>
    </xf>
    <xf numFmtId="0" fontId="1" fillId="0" borderId="14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8" fillId="11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12" borderId="15" xfId="0" applyFont="1" applyFill="1" applyBorder="1" applyAlignment="1">
      <alignment horizontal="center"/>
    </xf>
    <xf numFmtId="0" fontId="1" fillId="12" borderId="17" xfId="0" applyFont="1" applyFill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11" borderId="15" xfId="0" applyFont="1" applyFill="1" applyBorder="1" applyAlignment="1">
      <alignment horizontal="center"/>
    </xf>
    <xf numFmtId="0" fontId="1" fillId="11" borderId="17" xfId="0" applyFont="1" applyFill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5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wrapText="1"/>
    </xf>
    <xf numFmtId="49" fontId="1" fillId="4" borderId="15" xfId="0" applyNumberFormat="1" applyFont="1" applyFill="1" applyBorder="1" applyAlignment="1">
      <alignment horizontal="left"/>
    </xf>
    <xf numFmtId="49" fontId="1" fillId="4" borderId="16" xfId="0" applyNumberFormat="1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6" fontId="1" fillId="0" borderId="11" xfId="0" applyNumberFormat="1" applyFont="1" applyBorder="1" applyAlignment="1">
      <alignment horizontal="left"/>
    </xf>
    <xf numFmtId="166" fontId="1" fillId="0" borderId="27" xfId="0" applyNumberFormat="1" applyFont="1" applyBorder="1" applyAlignment="1">
      <alignment horizontal="left"/>
    </xf>
    <xf numFmtId="0" fontId="1" fillId="0" borderId="11" xfId="0" applyFont="1" applyBorder="1" applyAlignment="1"/>
    <xf numFmtId="0" fontId="1" fillId="0" borderId="27" xfId="0" applyFont="1" applyBorder="1" applyAlignment="1"/>
    <xf numFmtId="0" fontId="1" fillId="2" borderId="11" xfId="0" applyFont="1" applyFill="1" applyBorder="1" applyAlignment="1"/>
    <xf numFmtId="0" fontId="1" fillId="2" borderId="27" xfId="0" applyFont="1" applyFill="1" applyBorder="1" applyAlignment="1"/>
    <xf numFmtId="16" fontId="1" fillId="0" borderId="11" xfId="0" applyNumberFormat="1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11" borderId="44" xfId="0" applyFont="1" applyFill="1" applyBorder="1" applyAlignment="1">
      <alignment horizontal="center"/>
    </xf>
    <xf numFmtId="0" fontId="1" fillId="11" borderId="45" xfId="0" applyFont="1" applyFill="1" applyBorder="1" applyAlignment="1">
      <alignment horizontal="center"/>
    </xf>
    <xf numFmtId="3" fontId="1" fillId="0" borderId="33" xfId="0" applyNumberFormat="1" applyFont="1" applyBorder="1" applyAlignment="1"/>
    <xf numFmtId="3" fontId="1" fillId="0" borderId="16" xfId="0" applyNumberFormat="1" applyFont="1" applyBorder="1" applyAlignment="1"/>
    <xf numFmtId="3" fontId="0" fillId="0" borderId="15" xfId="0" applyNumberFormat="1" applyBorder="1" applyAlignment="1"/>
    <xf numFmtId="3" fontId="0" fillId="0" borderId="16" xfId="0" applyNumberFormat="1" applyBorder="1" applyAlignment="1"/>
    <xf numFmtId="3" fontId="0" fillId="0" borderId="42" xfId="0" applyNumberFormat="1" applyBorder="1" applyAlignment="1"/>
    <xf numFmtId="0" fontId="1" fillId="2" borderId="9" xfId="0" applyFont="1" applyFill="1" applyBorder="1" applyAlignment="1"/>
    <xf numFmtId="0" fontId="1" fillId="2" borderId="23" xfId="0" applyFont="1" applyFill="1" applyBorder="1" applyAlignment="1"/>
    <xf numFmtId="0" fontId="1" fillId="0" borderId="9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11" borderId="32" xfId="0" applyFont="1" applyFill="1" applyBorder="1" applyAlignment="1">
      <alignment horizontal="center" vertical="center" wrapText="1"/>
    </xf>
    <xf numFmtId="0" fontId="1" fillId="11" borderId="38" xfId="0" applyFont="1" applyFill="1" applyBorder="1" applyAlignment="1">
      <alignment horizontal="center" vertical="center" wrapText="1"/>
    </xf>
    <xf numFmtId="0" fontId="1" fillId="11" borderId="39" xfId="0" applyFont="1" applyFill="1" applyBorder="1" applyAlignment="1">
      <alignment horizontal="center" vertical="center" wrapText="1"/>
    </xf>
    <xf numFmtId="3" fontId="0" fillId="0" borderId="37" xfId="0" applyNumberFormat="1" applyBorder="1" applyAlignment="1"/>
    <xf numFmtId="3" fontId="0" fillId="0" borderId="39" xfId="0" applyNumberFormat="1" applyBorder="1" applyAlignment="1"/>
    <xf numFmtId="3" fontId="0" fillId="0" borderId="29" xfId="0" applyNumberFormat="1" applyBorder="1" applyAlignment="1"/>
    <xf numFmtId="3" fontId="0" fillId="0" borderId="31" xfId="0" applyNumberFormat="1" applyBorder="1" applyAlignment="1"/>
    <xf numFmtId="3" fontId="0" fillId="0" borderId="36" xfId="0" applyNumberFormat="1" applyBorder="1" applyAlignment="1"/>
    <xf numFmtId="3" fontId="1" fillId="0" borderId="38" xfId="0" applyNumberFormat="1" applyFont="1" applyBorder="1" applyAlignment="1"/>
    <xf numFmtId="3" fontId="1" fillId="0" borderId="36" xfId="0" applyNumberFormat="1" applyFont="1" applyBorder="1" applyAlignment="1"/>
    <xf numFmtId="3" fontId="1" fillId="0" borderId="35" xfId="0" applyNumberFormat="1" applyFont="1" applyBorder="1" applyAlignment="1"/>
    <xf numFmtId="3" fontId="1" fillId="0" borderId="31" xfId="0" applyNumberFormat="1" applyFont="1" applyBorder="1" applyAlignment="1"/>
    <xf numFmtId="3" fontId="0" fillId="0" borderId="43" xfId="0" applyNumberFormat="1" applyBorder="1" applyAlignment="1"/>
    <xf numFmtId="0" fontId="1" fillId="12" borderId="46" xfId="0" applyFont="1" applyFill="1" applyBorder="1" applyAlignment="1">
      <alignment horizontal="center"/>
    </xf>
    <xf numFmtId="0" fontId="1" fillId="12" borderId="45" xfId="0" applyFont="1" applyFill="1" applyBorder="1" applyAlignment="1">
      <alignment horizontal="center"/>
    </xf>
    <xf numFmtId="0" fontId="1" fillId="12" borderId="47" xfId="0" applyFont="1" applyFill="1" applyBorder="1" applyAlignment="1">
      <alignment horizontal="center"/>
    </xf>
    <xf numFmtId="0" fontId="1" fillId="11" borderId="32" xfId="0" applyFont="1" applyFill="1" applyBorder="1" applyAlignment="1">
      <alignment horizontal="center" vertical="center"/>
    </xf>
    <xf numFmtId="0" fontId="1" fillId="11" borderId="38" xfId="0" applyFont="1" applyFill="1" applyBorder="1" applyAlignment="1">
      <alignment horizontal="center" vertical="center"/>
    </xf>
    <xf numFmtId="0" fontId="1" fillId="11" borderId="39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left"/>
    </xf>
    <xf numFmtId="0" fontId="1" fillId="3" borderId="30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1" fillId="12" borderId="8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1" fillId="12" borderId="22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1" fillId="12" borderId="1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27" xfId="0" applyFont="1" applyFill="1" applyBorder="1" applyAlignment="1">
      <alignment horizontal="center" vertical="center" wrapText="1"/>
    </xf>
    <xf numFmtId="0" fontId="1" fillId="12" borderId="24" xfId="0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 wrapText="1"/>
    </xf>
    <xf numFmtId="0" fontId="1" fillId="12" borderId="25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26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12" borderId="20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10" fillId="0" borderId="0" xfId="0" applyFont="1" applyAlignment="1">
      <alignment wrapText="1"/>
    </xf>
    <xf numFmtId="0" fontId="1" fillId="0" borderId="1" xfId="0" applyFont="1" applyFill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vertical="center"/>
    </xf>
    <xf numFmtId="0" fontId="1" fillId="11" borderId="15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8"/>
  <sheetViews>
    <sheetView showGridLines="0" tabSelected="1" workbookViewId="0">
      <pane ySplit="5" topLeftCell="A6" activePane="bottomLeft" state="frozen"/>
      <selection pane="bottomLeft" activeCell="A4" sqref="A4"/>
    </sheetView>
  </sheetViews>
  <sheetFormatPr defaultRowHeight="15" x14ac:dyDescent="0.25"/>
  <cols>
    <col min="1" max="1" width="17.85546875" customWidth="1"/>
    <col min="2" max="4" width="17" customWidth="1"/>
    <col min="5" max="21" width="11.140625" customWidth="1"/>
    <col min="22" max="22" width="11.140625" style="3" customWidth="1"/>
    <col min="23" max="43" width="11.140625" customWidth="1"/>
  </cols>
  <sheetData>
    <row r="1" spans="1:22" x14ac:dyDescent="0.25">
      <c r="A1" s="3" t="s">
        <v>0</v>
      </c>
      <c r="B1" s="24"/>
      <c r="C1" s="24"/>
    </row>
    <row r="2" spans="1:22" x14ac:dyDescent="0.25">
      <c r="A2" s="3" t="s">
        <v>1</v>
      </c>
      <c r="B2" s="24"/>
      <c r="C2" s="24"/>
      <c r="F2" s="4"/>
    </row>
    <row r="3" spans="1:22" x14ac:dyDescent="0.25">
      <c r="A3" s="24"/>
      <c r="B3" s="24"/>
      <c r="C3" s="24"/>
      <c r="F3" s="4"/>
    </row>
    <row r="4" spans="1:22" x14ac:dyDescent="0.25">
      <c r="A4" s="1" t="s">
        <v>343</v>
      </c>
      <c r="B4" s="24"/>
      <c r="C4" s="24"/>
      <c r="F4" s="4"/>
      <c r="H4" s="4"/>
    </row>
    <row r="5" spans="1:22" ht="14.45" customHeight="1" thickBot="1" x14ac:dyDescent="0.3">
      <c r="A5" s="1"/>
      <c r="B5" s="24"/>
      <c r="C5" s="24"/>
      <c r="E5" s="4"/>
      <c r="F5" s="4"/>
      <c r="H5" s="4"/>
    </row>
    <row r="6" spans="1:22" ht="21" customHeight="1" x14ac:dyDescent="0.25">
      <c r="A6" s="24"/>
      <c r="B6" s="243" t="s">
        <v>157</v>
      </c>
      <c r="C6" s="244"/>
      <c r="G6" s="6"/>
      <c r="H6" s="4"/>
      <c r="I6" s="4"/>
    </row>
    <row r="7" spans="1:22" s="6" customFormat="1" ht="75.75" customHeight="1" thickBot="1" x14ac:dyDescent="0.3">
      <c r="B7" s="183" t="s">
        <v>3</v>
      </c>
      <c r="C7" s="184" t="s">
        <v>4</v>
      </c>
      <c r="G7"/>
      <c r="H7" s="7"/>
      <c r="I7" s="7"/>
      <c r="V7" s="10"/>
    </row>
    <row r="8" spans="1:22" x14ac:dyDescent="0.25">
      <c r="A8" s="180" t="s">
        <v>161</v>
      </c>
      <c r="B8" s="185">
        <v>8</v>
      </c>
      <c r="C8" s="178">
        <f>+B8</f>
        <v>8</v>
      </c>
      <c r="E8" s="4"/>
      <c r="H8" s="4"/>
      <c r="I8" s="4"/>
    </row>
    <row r="9" spans="1:22" x14ac:dyDescent="0.25">
      <c r="A9" s="181" t="s">
        <v>162</v>
      </c>
      <c r="B9" s="186">
        <v>85</v>
      </c>
      <c r="C9" s="179">
        <f>+C8+B9</f>
        <v>93</v>
      </c>
      <c r="E9" s="4"/>
      <c r="H9" s="4"/>
      <c r="I9" s="4"/>
    </row>
    <row r="10" spans="1:22" x14ac:dyDescent="0.25">
      <c r="A10" s="181" t="s">
        <v>163</v>
      </c>
      <c r="B10" s="186">
        <v>108</v>
      </c>
      <c r="C10" s="179">
        <f t="shared" ref="C10:C73" si="0">+C9+B10</f>
        <v>201</v>
      </c>
      <c r="H10" s="4"/>
      <c r="I10" s="4"/>
    </row>
    <row r="11" spans="1:22" x14ac:dyDescent="0.25">
      <c r="A11" s="181" t="s">
        <v>164</v>
      </c>
      <c r="B11" s="186">
        <v>113</v>
      </c>
      <c r="C11" s="179">
        <f t="shared" si="0"/>
        <v>314</v>
      </c>
      <c r="H11" s="4"/>
      <c r="I11" s="4"/>
    </row>
    <row r="12" spans="1:22" x14ac:dyDescent="0.25">
      <c r="A12" s="181" t="s">
        <v>165</v>
      </c>
      <c r="B12" s="186">
        <v>98</v>
      </c>
      <c r="C12" s="179">
        <f t="shared" si="0"/>
        <v>412</v>
      </c>
      <c r="H12" s="4"/>
      <c r="I12" s="4"/>
    </row>
    <row r="13" spans="1:22" x14ac:dyDescent="0.25">
      <c r="A13" s="181" t="s">
        <v>166</v>
      </c>
      <c r="B13" s="186">
        <v>101</v>
      </c>
      <c r="C13" s="179">
        <f t="shared" si="0"/>
        <v>513</v>
      </c>
      <c r="H13" s="4"/>
      <c r="I13" s="4"/>
    </row>
    <row r="14" spans="1:22" x14ac:dyDescent="0.25">
      <c r="A14" s="181" t="s">
        <v>167</v>
      </c>
      <c r="B14" s="186">
        <v>35</v>
      </c>
      <c r="C14" s="179">
        <f t="shared" si="0"/>
        <v>548</v>
      </c>
      <c r="H14" s="4"/>
      <c r="I14" s="4"/>
    </row>
    <row r="15" spans="1:22" x14ac:dyDescent="0.25">
      <c r="A15" s="181" t="s">
        <v>168</v>
      </c>
      <c r="B15" s="186">
        <v>28</v>
      </c>
      <c r="C15" s="179">
        <f t="shared" si="0"/>
        <v>576</v>
      </c>
      <c r="H15" s="4"/>
    </row>
    <row r="16" spans="1:22" x14ac:dyDescent="0.25">
      <c r="A16" s="181" t="s">
        <v>169</v>
      </c>
      <c r="B16" s="186">
        <v>166</v>
      </c>
      <c r="C16" s="179">
        <f t="shared" si="0"/>
        <v>742</v>
      </c>
      <c r="H16" s="4"/>
    </row>
    <row r="17" spans="1:8" x14ac:dyDescent="0.25">
      <c r="A17" s="181" t="s">
        <v>170</v>
      </c>
      <c r="B17" s="186">
        <v>166</v>
      </c>
      <c r="C17" s="179">
        <f t="shared" si="0"/>
        <v>908</v>
      </c>
      <c r="H17" s="4"/>
    </row>
    <row r="18" spans="1:8" x14ac:dyDescent="0.25">
      <c r="A18" s="181" t="s">
        <v>171</v>
      </c>
      <c r="B18" s="186">
        <v>254</v>
      </c>
      <c r="C18" s="179">
        <f t="shared" si="0"/>
        <v>1162</v>
      </c>
      <c r="H18" s="4"/>
    </row>
    <row r="19" spans="1:8" x14ac:dyDescent="0.25">
      <c r="A19" s="181" t="s">
        <v>172</v>
      </c>
      <c r="B19" s="186">
        <v>255</v>
      </c>
      <c r="C19" s="179">
        <f t="shared" si="0"/>
        <v>1417</v>
      </c>
      <c r="H19" s="4"/>
    </row>
    <row r="20" spans="1:8" x14ac:dyDescent="0.25">
      <c r="A20" s="181" t="s">
        <v>173</v>
      </c>
      <c r="B20" s="186">
        <v>340</v>
      </c>
      <c r="C20" s="179">
        <f t="shared" si="0"/>
        <v>1757</v>
      </c>
    </row>
    <row r="21" spans="1:8" x14ac:dyDescent="0.25">
      <c r="A21" s="181" t="s">
        <v>174</v>
      </c>
      <c r="B21" s="186">
        <v>133</v>
      </c>
      <c r="C21" s="179">
        <f t="shared" si="0"/>
        <v>1890</v>
      </c>
    </row>
    <row r="22" spans="1:8" x14ac:dyDescent="0.25">
      <c r="A22" s="181" t="s">
        <v>175</v>
      </c>
      <c r="B22" s="186">
        <v>59</v>
      </c>
      <c r="C22" s="179">
        <f t="shared" si="0"/>
        <v>1949</v>
      </c>
    </row>
    <row r="23" spans="1:8" x14ac:dyDescent="0.25">
      <c r="A23" s="181" t="s">
        <v>176</v>
      </c>
      <c r="B23" s="186">
        <v>364</v>
      </c>
      <c r="C23" s="179">
        <f t="shared" si="0"/>
        <v>2313</v>
      </c>
    </row>
    <row r="24" spans="1:8" x14ac:dyDescent="0.25">
      <c r="A24" s="181" t="s">
        <v>177</v>
      </c>
      <c r="B24" s="186">
        <v>453</v>
      </c>
      <c r="C24" s="179">
        <f t="shared" si="0"/>
        <v>2766</v>
      </c>
    </row>
    <row r="25" spans="1:8" x14ac:dyDescent="0.25">
      <c r="A25" s="181" t="s">
        <v>178</v>
      </c>
      <c r="B25" s="186">
        <v>3499</v>
      </c>
      <c r="C25" s="179">
        <f t="shared" si="0"/>
        <v>6265</v>
      </c>
    </row>
    <row r="26" spans="1:8" x14ac:dyDescent="0.25">
      <c r="A26" s="181" t="s">
        <v>179</v>
      </c>
      <c r="B26" s="186">
        <v>996</v>
      </c>
      <c r="C26" s="179">
        <f t="shared" si="0"/>
        <v>7261</v>
      </c>
    </row>
    <row r="27" spans="1:8" x14ac:dyDescent="0.25">
      <c r="A27" s="181" t="s">
        <v>180</v>
      </c>
      <c r="B27" s="186">
        <v>1834</v>
      </c>
      <c r="C27" s="179">
        <f t="shared" si="0"/>
        <v>9095</v>
      </c>
    </row>
    <row r="28" spans="1:8" x14ac:dyDescent="0.25">
      <c r="A28" s="181" t="s">
        <v>181</v>
      </c>
      <c r="B28" s="186">
        <v>590</v>
      </c>
      <c r="C28" s="179">
        <f t="shared" si="0"/>
        <v>9685</v>
      </c>
    </row>
    <row r="29" spans="1:8" x14ac:dyDescent="0.25">
      <c r="A29" s="181" t="s">
        <v>182</v>
      </c>
      <c r="B29" s="186">
        <v>1909</v>
      </c>
      <c r="C29" s="179">
        <f t="shared" si="0"/>
        <v>11594</v>
      </c>
    </row>
    <row r="30" spans="1:8" x14ac:dyDescent="0.25">
      <c r="A30" s="181" t="s">
        <v>183</v>
      </c>
      <c r="B30" s="186">
        <v>3346</v>
      </c>
      <c r="C30" s="179">
        <f t="shared" si="0"/>
        <v>14940</v>
      </c>
    </row>
    <row r="31" spans="1:8" x14ac:dyDescent="0.25">
      <c r="A31" s="181" t="s">
        <v>184</v>
      </c>
      <c r="B31" s="186">
        <v>2010</v>
      </c>
      <c r="C31" s="179">
        <f t="shared" si="0"/>
        <v>16950</v>
      </c>
    </row>
    <row r="32" spans="1:8" x14ac:dyDescent="0.25">
      <c r="A32" s="181" t="s">
        <v>185</v>
      </c>
      <c r="B32" s="186">
        <v>1781</v>
      </c>
      <c r="C32" s="179">
        <f t="shared" si="0"/>
        <v>18731</v>
      </c>
    </row>
    <row r="33" spans="1:3" x14ac:dyDescent="0.25">
      <c r="A33" s="181" t="s">
        <v>186</v>
      </c>
      <c r="B33" s="186">
        <v>2578</v>
      </c>
      <c r="C33" s="179">
        <f t="shared" si="0"/>
        <v>21309</v>
      </c>
    </row>
    <row r="34" spans="1:3" x14ac:dyDescent="0.25">
      <c r="A34" s="181" t="s">
        <v>187</v>
      </c>
      <c r="B34" s="186">
        <v>1671</v>
      </c>
      <c r="C34" s="179">
        <f t="shared" si="0"/>
        <v>22980</v>
      </c>
    </row>
    <row r="35" spans="1:3" x14ac:dyDescent="0.25">
      <c r="A35" s="181" t="s">
        <v>188</v>
      </c>
      <c r="B35" s="186">
        <v>600</v>
      </c>
      <c r="C35" s="179">
        <f t="shared" si="0"/>
        <v>23580</v>
      </c>
    </row>
    <row r="36" spans="1:3" x14ac:dyDescent="0.25">
      <c r="A36" s="181" t="s">
        <v>189</v>
      </c>
      <c r="B36" s="186">
        <v>218</v>
      </c>
      <c r="C36" s="179">
        <f t="shared" si="0"/>
        <v>23798</v>
      </c>
    </row>
    <row r="37" spans="1:3" x14ac:dyDescent="0.25">
      <c r="A37" s="181" t="s">
        <v>190</v>
      </c>
      <c r="B37" s="186">
        <v>2401</v>
      </c>
      <c r="C37" s="179">
        <f t="shared" si="0"/>
        <v>26199</v>
      </c>
    </row>
    <row r="38" spans="1:3" x14ac:dyDescent="0.25">
      <c r="A38" s="181" t="s">
        <v>191</v>
      </c>
      <c r="B38" s="186">
        <v>2455</v>
      </c>
      <c r="C38" s="179">
        <f t="shared" si="0"/>
        <v>28654</v>
      </c>
    </row>
    <row r="39" spans="1:3" x14ac:dyDescent="0.25">
      <c r="A39" s="181" t="s">
        <v>192</v>
      </c>
      <c r="B39" s="186">
        <v>1919</v>
      </c>
      <c r="C39" s="179">
        <f t="shared" si="0"/>
        <v>30573</v>
      </c>
    </row>
    <row r="40" spans="1:3" x14ac:dyDescent="0.25">
      <c r="A40" s="181" t="s">
        <v>193</v>
      </c>
      <c r="B40" s="186">
        <v>1261</v>
      </c>
      <c r="C40" s="179">
        <f t="shared" si="0"/>
        <v>31834</v>
      </c>
    </row>
    <row r="41" spans="1:3" x14ac:dyDescent="0.25">
      <c r="A41" s="181" t="s">
        <v>194</v>
      </c>
      <c r="B41" s="186">
        <v>4404</v>
      </c>
      <c r="C41" s="179">
        <f t="shared" si="0"/>
        <v>36238</v>
      </c>
    </row>
    <row r="42" spans="1:3" x14ac:dyDescent="0.25">
      <c r="A42" s="181" t="s">
        <v>195</v>
      </c>
      <c r="B42" s="186">
        <v>1646</v>
      </c>
      <c r="C42" s="179">
        <f t="shared" si="0"/>
        <v>37884</v>
      </c>
    </row>
    <row r="43" spans="1:3" x14ac:dyDescent="0.25">
      <c r="A43" s="181" t="s">
        <v>196</v>
      </c>
      <c r="B43" s="186">
        <v>258</v>
      </c>
      <c r="C43" s="179">
        <f t="shared" si="0"/>
        <v>38142</v>
      </c>
    </row>
    <row r="44" spans="1:3" x14ac:dyDescent="0.25">
      <c r="A44" s="181" t="s">
        <v>197</v>
      </c>
      <c r="B44" s="186">
        <v>2089</v>
      </c>
      <c r="C44" s="179">
        <f t="shared" si="0"/>
        <v>40231</v>
      </c>
    </row>
    <row r="45" spans="1:3" x14ac:dyDescent="0.25">
      <c r="A45" s="181" t="s">
        <v>198</v>
      </c>
      <c r="B45" s="186">
        <v>2184</v>
      </c>
      <c r="C45" s="179">
        <f t="shared" si="0"/>
        <v>42415</v>
      </c>
    </row>
    <row r="46" spans="1:3" x14ac:dyDescent="0.25">
      <c r="A46" s="181" t="s">
        <v>199</v>
      </c>
      <c r="B46" s="186">
        <v>2007</v>
      </c>
      <c r="C46" s="179">
        <f t="shared" si="0"/>
        <v>44422</v>
      </c>
    </row>
    <row r="47" spans="1:3" x14ac:dyDescent="0.25">
      <c r="A47" s="181" t="s">
        <v>200</v>
      </c>
      <c r="B47" s="186">
        <v>1439</v>
      </c>
      <c r="C47" s="179">
        <f t="shared" si="0"/>
        <v>45861</v>
      </c>
    </row>
    <row r="48" spans="1:3" x14ac:dyDescent="0.25">
      <c r="A48" s="181" t="s">
        <v>201</v>
      </c>
      <c r="B48" s="186">
        <v>605</v>
      </c>
      <c r="C48" s="179">
        <f t="shared" si="0"/>
        <v>46466</v>
      </c>
    </row>
    <row r="49" spans="1:3" x14ac:dyDescent="0.25">
      <c r="A49" s="181" t="s">
        <v>202</v>
      </c>
      <c r="B49" s="186">
        <v>208</v>
      </c>
      <c r="C49" s="179">
        <f t="shared" si="0"/>
        <v>46674</v>
      </c>
    </row>
    <row r="50" spans="1:3" x14ac:dyDescent="0.25">
      <c r="A50" s="181" t="s">
        <v>203</v>
      </c>
      <c r="B50" s="186">
        <v>98</v>
      </c>
      <c r="C50" s="179">
        <f t="shared" si="0"/>
        <v>46772</v>
      </c>
    </row>
    <row r="51" spans="1:3" x14ac:dyDescent="0.25">
      <c r="A51" s="181" t="s">
        <v>204</v>
      </c>
      <c r="B51" s="186">
        <v>1242</v>
      </c>
      <c r="C51" s="179">
        <f t="shared" si="0"/>
        <v>48014</v>
      </c>
    </row>
    <row r="52" spans="1:3" x14ac:dyDescent="0.25">
      <c r="A52" s="181" t="s">
        <v>205</v>
      </c>
      <c r="B52" s="186">
        <v>2129</v>
      </c>
      <c r="C52" s="179">
        <f t="shared" si="0"/>
        <v>50143</v>
      </c>
    </row>
    <row r="53" spans="1:3" x14ac:dyDescent="0.25">
      <c r="A53" s="181" t="s">
        <v>206</v>
      </c>
      <c r="B53" s="186">
        <v>2252</v>
      </c>
      <c r="C53" s="179">
        <f t="shared" si="0"/>
        <v>52395</v>
      </c>
    </row>
    <row r="54" spans="1:3" x14ac:dyDescent="0.25">
      <c r="A54" s="181" t="s">
        <v>207</v>
      </c>
      <c r="B54" s="186">
        <v>1354</v>
      </c>
      <c r="C54" s="179">
        <f t="shared" si="0"/>
        <v>53749</v>
      </c>
    </row>
    <row r="55" spans="1:3" x14ac:dyDescent="0.25">
      <c r="A55" s="181" t="s">
        <v>208</v>
      </c>
      <c r="B55" s="186">
        <v>1329</v>
      </c>
      <c r="C55" s="179">
        <f t="shared" si="0"/>
        <v>55078</v>
      </c>
    </row>
    <row r="56" spans="1:3" x14ac:dyDescent="0.25">
      <c r="A56" s="181" t="s">
        <v>209</v>
      </c>
      <c r="B56" s="186">
        <v>359</v>
      </c>
      <c r="C56" s="179">
        <f t="shared" si="0"/>
        <v>55437</v>
      </c>
    </row>
    <row r="57" spans="1:3" x14ac:dyDescent="0.25">
      <c r="A57" s="181" t="s">
        <v>210</v>
      </c>
      <c r="B57" s="186">
        <v>94</v>
      </c>
      <c r="C57" s="179">
        <f t="shared" si="0"/>
        <v>55531</v>
      </c>
    </row>
    <row r="58" spans="1:3" x14ac:dyDescent="0.25">
      <c r="A58" s="181" t="s">
        <v>211</v>
      </c>
      <c r="B58" s="186">
        <v>1701</v>
      </c>
      <c r="C58" s="179">
        <f t="shared" si="0"/>
        <v>57232</v>
      </c>
    </row>
    <row r="59" spans="1:3" x14ac:dyDescent="0.25">
      <c r="A59" s="181" t="s">
        <v>212</v>
      </c>
      <c r="B59" s="186">
        <v>1563</v>
      </c>
      <c r="C59" s="179">
        <f t="shared" si="0"/>
        <v>58795</v>
      </c>
    </row>
    <row r="60" spans="1:3" x14ac:dyDescent="0.25">
      <c r="A60" s="181" t="s">
        <v>213</v>
      </c>
      <c r="B60" s="186">
        <v>1635</v>
      </c>
      <c r="C60" s="179">
        <f t="shared" si="0"/>
        <v>60430</v>
      </c>
    </row>
    <row r="61" spans="1:3" x14ac:dyDescent="0.25">
      <c r="A61" s="181" t="s">
        <v>214</v>
      </c>
      <c r="B61" s="186">
        <v>879</v>
      </c>
      <c r="C61" s="179">
        <f t="shared" si="0"/>
        <v>61309</v>
      </c>
    </row>
    <row r="62" spans="1:3" x14ac:dyDescent="0.25">
      <c r="A62" s="181" t="s">
        <v>215</v>
      </c>
      <c r="B62" s="186">
        <v>1293</v>
      </c>
      <c r="C62" s="179">
        <f t="shared" si="0"/>
        <v>62602</v>
      </c>
    </row>
    <row r="63" spans="1:3" x14ac:dyDescent="0.25">
      <c r="A63" s="181" t="s">
        <v>216</v>
      </c>
      <c r="B63" s="186">
        <v>452</v>
      </c>
      <c r="C63" s="179">
        <f t="shared" si="0"/>
        <v>63054</v>
      </c>
    </row>
    <row r="64" spans="1:3" x14ac:dyDescent="0.25">
      <c r="A64" s="181" t="s">
        <v>217</v>
      </c>
      <c r="B64" s="186">
        <v>185</v>
      </c>
      <c r="C64" s="179">
        <f t="shared" si="0"/>
        <v>63239</v>
      </c>
    </row>
    <row r="65" spans="1:3" x14ac:dyDescent="0.25">
      <c r="A65" s="181" t="s">
        <v>218</v>
      </c>
      <c r="B65" s="186">
        <v>1133</v>
      </c>
      <c r="C65" s="179">
        <f t="shared" si="0"/>
        <v>64372</v>
      </c>
    </row>
    <row r="66" spans="1:3" x14ac:dyDescent="0.25">
      <c r="A66" s="181" t="s">
        <v>219</v>
      </c>
      <c r="B66" s="186">
        <v>1615</v>
      </c>
      <c r="C66" s="179">
        <f t="shared" si="0"/>
        <v>65987</v>
      </c>
    </row>
    <row r="67" spans="1:3" x14ac:dyDescent="0.25">
      <c r="A67" s="181" t="s">
        <v>220</v>
      </c>
      <c r="B67" s="186">
        <v>1243</v>
      </c>
      <c r="C67" s="179">
        <f t="shared" si="0"/>
        <v>67230</v>
      </c>
    </row>
    <row r="68" spans="1:3" x14ac:dyDescent="0.25">
      <c r="A68" s="181" t="s">
        <v>221</v>
      </c>
      <c r="B68" s="186">
        <v>1626</v>
      </c>
      <c r="C68" s="179">
        <f t="shared" si="0"/>
        <v>68856</v>
      </c>
    </row>
    <row r="69" spans="1:3" x14ac:dyDescent="0.25">
      <c r="A69" s="181" t="s">
        <v>222</v>
      </c>
      <c r="B69" s="186">
        <v>258</v>
      </c>
      <c r="C69" s="179">
        <f t="shared" si="0"/>
        <v>69114</v>
      </c>
    </row>
    <row r="70" spans="1:3" x14ac:dyDescent="0.25">
      <c r="A70" s="181" t="s">
        <v>223</v>
      </c>
      <c r="B70" s="186">
        <v>258</v>
      </c>
      <c r="C70" s="179">
        <f t="shared" si="0"/>
        <v>69372</v>
      </c>
    </row>
    <row r="71" spans="1:3" x14ac:dyDescent="0.25">
      <c r="A71" s="181" t="s">
        <v>224</v>
      </c>
      <c r="B71" s="187">
        <v>129</v>
      </c>
      <c r="C71" s="179">
        <f t="shared" si="0"/>
        <v>69501</v>
      </c>
    </row>
    <row r="72" spans="1:3" x14ac:dyDescent="0.25">
      <c r="A72" s="181" t="s">
        <v>225</v>
      </c>
      <c r="B72" s="187">
        <v>1233</v>
      </c>
      <c r="C72" s="179">
        <f t="shared" si="0"/>
        <v>70734</v>
      </c>
    </row>
    <row r="73" spans="1:3" x14ac:dyDescent="0.25">
      <c r="A73" s="181" t="s">
        <v>226</v>
      </c>
      <c r="B73" s="187">
        <v>1183</v>
      </c>
      <c r="C73" s="179">
        <f t="shared" si="0"/>
        <v>71917</v>
      </c>
    </row>
    <row r="74" spans="1:3" x14ac:dyDescent="0.25">
      <c r="A74" s="181" t="s">
        <v>227</v>
      </c>
      <c r="B74" s="187">
        <v>1247</v>
      </c>
      <c r="C74" s="179">
        <f t="shared" ref="C74:C129" si="1">+C73+B74</f>
        <v>73164</v>
      </c>
    </row>
    <row r="75" spans="1:3" x14ac:dyDescent="0.25">
      <c r="A75" s="181" t="s">
        <v>228</v>
      </c>
      <c r="B75" s="187">
        <v>846</v>
      </c>
      <c r="C75" s="179">
        <f t="shared" si="1"/>
        <v>74010</v>
      </c>
    </row>
    <row r="76" spans="1:3" x14ac:dyDescent="0.25">
      <c r="A76" s="181" t="s">
        <v>229</v>
      </c>
      <c r="B76" s="187">
        <v>1204</v>
      </c>
      <c r="C76" s="179">
        <f t="shared" si="1"/>
        <v>75214</v>
      </c>
    </row>
    <row r="77" spans="1:3" x14ac:dyDescent="0.25">
      <c r="A77" s="181" t="s">
        <v>230</v>
      </c>
      <c r="B77" s="187">
        <v>134</v>
      </c>
      <c r="C77" s="179">
        <f t="shared" si="1"/>
        <v>75348</v>
      </c>
    </row>
    <row r="78" spans="1:3" x14ac:dyDescent="0.25">
      <c r="A78" s="181" t="s">
        <v>231</v>
      </c>
      <c r="B78" s="187">
        <v>212</v>
      </c>
      <c r="C78" s="179">
        <f t="shared" si="1"/>
        <v>75560</v>
      </c>
    </row>
    <row r="79" spans="1:3" x14ac:dyDescent="0.25">
      <c r="A79" s="181" t="s">
        <v>232</v>
      </c>
      <c r="B79" s="187">
        <v>1179</v>
      </c>
      <c r="C79" s="179">
        <f t="shared" si="1"/>
        <v>76739</v>
      </c>
    </row>
    <row r="80" spans="1:3" x14ac:dyDescent="0.25">
      <c r="A80" s="181" t="s">
        <v>233</v>
      </c>
      <c r="B80" s="187">
        <v>1367</v>
      </c>
      <c r="C80" s="179">
        <f t="shared" si="1"/>
        <v>78106</v>
      </c>
    </row>
    <row r="81" spans="1:3" x14ac:dyDescent="0.25">
      <c r="A81" s="181" t="s">
        <v>234</v>
      </c>
      <c r="B81" s="187">
        <v>688</v>
      </c>
      <c r="C81" s="179">
        <f t="shared" si="1"/>
        <v>78794</v>
      </c>
    </row>
    <row r="82" spans="1:3" x14ac:dyDescent="0.25">
      <c r="A82" s="181" t="s">
        <v>235</v>
      </c>
      <c r="B82" s="187">
        <v>555</v>
      </c>
      <c r="C82" s="179">
        <f t="shared" si="1"/>
        <v>79349</v>
      </c>
    </row>
    <row r="83" spans="1:3" x14ac:dyDescent="0.25">
      <c r="A83" s="181" t="s">
        <v>236</v>
      </c>
      <c r="B83" s="187">
        <v>702</v>
      </c>
      <c r="C83" s="179">
        <f t="shared" si="1"/>
        <v>80051</v>
      </c>
    </row>
    <row r="84" spans="1:3" x14ac:dyDescent="0.25">
      <c r="A84" s="181" t="s">
        <v>237</v>
      </c>
      <c r="B84" s="187">
        <v>63</v>
      </c>
      <c r="C84" s="179">
        <f t="shared" si="1"/>
        <v>80114</v>
      </c>
    </row>
    <row r="85" spans="1:3" x14ac:dyDescent="0.25">
      <c r="A85" s="181" t="s">
        <v>238</v>
      </c>
      <c r="B85" s="187">
        <v>27</v>
      </c>
      <c r="C85" s="179">
        <f t="shared" si="1"/>
        <v>80141</v>
      </c>
    </row>
    <row r="86" spans="1:3" x14ac:dyDescent="0.25">
      <c r="A86" s="181" t="s">
        <v>239</v>
      </c>
      <c r="B86" s="187">
        <v>489</v>
      </c>
      <c r="C86" s="179">
        <f t="shared" si="1"/>
        <v>80630</v>
      </c>
    </row>
    <row r="87" spans="1:3" x14ac:dyDescent="0.25">
      <c r="A87" s="181" t="s">
        <v>240</v>
      </c>
      <c r="B87" s="187">
        <v>443</v>
      </c>
      <c r="C87" s="179">
        <f t="shared" si="1"/>
        <v>81073</v>
      </c>
    </row>
    <row r="88" spans="1:3" x14ac:dyDescent="0.25">
      <c r="A88" s="181" t="s">
        <v>241</v>
      </c>
      <c r="B88" s="187">
        <v>474</v>
      </c>
      <c r="C88" s="179">
        <f t="shared" si="1"/>
        <v>81547</v>
      </c>
    </row>
    <row r="89" spans="1:3" x14ac:dyDescent="0.25">
      <c r="A89" s="181" t="s">
        <v>242</v>
      </c>
      <c r="B89" s="187">
        <v>420</v>
      </c>
      <c r="C89" s="179">
        <f t="shared" si="1"/>
        <v>81967</v>
      </c>
    </row>
    <row r="90" spans="1:3" x14ac:dyDescent="0.25">
      <c r="A90" s="181" t="s">
        <v>243</v>
      </c>
      <c r="B90" s="187">
        <v>1006</v>
      </c>
      <c r="C90" s="179">
        <f t="shared" si="1"/>
        <v>82973</v>
      </c>
    </row>
    <row r="91" spans="1:3" x14ac:dyDescent="0.25">
      <c r="A91" s="181" t="s">
        <v>244</v>
      </c>
      <c r="B91" s="187">
        <v>33</v>
      </c>
      <c r="C91" s="179">
        <f t="shared" si="1"/>
        <v>83006</v>
      </c>
    </row>
    <row r="92" spans="1:3" x14ac:dyDescent="0.25">
      <c r="A92" s="181" t="s">
        <v>245</v>
      </c>
      <c r="B92" s="187">
        <v>16</v>
      </c>
      <c r="C92" s="179">
        <f t="shared" si="1"/>
        <v>83022</v>
      </c>
    </row>
    <row r="93" spans="1:3" x14ac:dyDescent="0.25">
      <c r="A93" s="181" t="s">
        <v>246</v>
      </c>
      <c r="B93" s="187">
        <v>1726</v>
      </c>
      <c r="C93" s="179">
        <f t="shared" si="1"/>
        <v>84748</v>
      </c>
    </row>
    <row r="94" spans="1:3" x14ac:dyDescent="0.25">
      <c r="A94" s="181" t="s">
        <v>247</v>
      </c>
      <c r="B94" s="187">
        <v>3610</v>
      </c>
      <c r="C94" s="179">
        <f t="shared" si="1"/>
        <v>88358</v>
      </c>
    </row>
    <row r="95" spans="1:3" x14ac:dyDescent="0.25">
      <c r="A95" s="181" t="s">
        <v>248</v>
      </c>
      <c r="B95" s="187">
        <v>532</v>
      </c>
      <c r="C95" s="179">
        <f t="shared" si="1"/>
        <v>88890</v>
      </c>
    </row>
    <row r="96" spans="1:3" x14ac:dyDescent="0.25">
      <c r="A96" s="181" t="s">
        <v>249</v>
      </c>
      <c r="B96" s="187">
        <v>975</v>
      </c>
      <c r="C96" s="179">
        <f t="shared" si="1"/>
        <v>89865</v>
      </c>
    </row>
    <row r="97" spans="1:22" x14ac:dyDescent="0.25">
      <c r="A97" s="181" t="s">
        <v>250</v>
      </c>
      <c r="B97" s="187">
        <v>16718</v>
      </c>
      <c r="C97" s="179">
        <f t="shared" si="1"/>
        <v>106583</v>
      </c>
    </row>
    <row r="98" spans="1:22" x14ac:dyDescent="0.25">
      <c r="A98" s="181" t="s">
        <v>251</v>
      </c>
      <c r="B98" s="187">
        <v>35</v>
      </c>
      <c r="C98" s="179">
        <f t="shared" si="1"/>
        <v>106618</v>
      </c>
    </row>
    <row r="99" spans="1:22" x14ac:dyDescent="0.25">
      <c r="A99" s="171" t="s">
        <v>252</v>
      </c>
      <c r="B99" s="188">
        <v>43</v>
      </c>
      <c r="C99" s="179">
        <f t="shared" si="1"/>
        <v>106661</v>
      </c>
    </row>
    <row r="100" spans="1:22" x14ac:dyDescent="0.25">
      <c r="A100" s="171" t="s">
        <v>253</v>
      </c>
      <c r="B100" s="188">
        <v>16654</v>
      </c>
      <c r="C100" s="179">
        <f t="shared" si="1"/>
        <v>123315</v>
      </c>
    </row>
    <row r="101" spans="1:22" s="24" customFormat="1" x14ac:dyDescent="0.25">
      <c r="A101" s="171" t="s">
        <v>274</v>
      </c>
      <c r="B101" s="188">
        <v>620</v>
      </c>
      <c r="C101" s="179">
        <f t="shared" si="1"/>
        <v>123935</v>
      </c>
      <c r="V101" s="3"/>
    </row>
    <row r="102" spans="1:22" s="24" customFormat="1" x14ac:dyDescent="0.25">
      <c r="A102" s="171" t="s">
        <v>290</v>
      </c>
      <c r="B102" s="188">
        <v>749</v>
      </c>
      <c r="C102" s="179">
        <f t="shared" si="1"/>
        <v>124684</v>
      </c>
      <c r="V102" s="3"/>
    </row>
    <row r="103" spans="1:22" x14ac:dyDescent="0.25">
      <c r="A103" s="171" t="s">
        <v>291</v>
      </c>
      <c r="B103" s="188">
        <v>496</v>
      </c>
      <c r="C103" s="179">
        <f t="shared" si="1"/>
        <v>125180</v>
      </c>
    </row>
    <row r="104" spans="1:22" s="24" customFormat="1" x14ac:dyDescent="0.25">
      <c r="A104" s="171" t="s">
        <v>292</v>
      </c>
      <c r="B104" s="188">
        <v>589</v>
      </c>
      <c r="C104" s="179">
        <f t="shared" si="1"/>
        <v>125769</v>
      </c>
      <c r="V104" s="3"/>
    </row>
    <row r="105" spans="1:22" s="24" customFormat="1" x14ac:dyDescent="0.25">
      <c r="A105" s="171" t="s">
        <v>293</v>
      </c>
      <c r="B105" s="188">
        <v>37</v>
      </c>
      <c r="C105" s="179">
        <f t="shared" si="1"/>
        <v>125806</v>
      </c>
      <c r="V105" s="3"/>
    </row>
    <row r="106" spans="1:22" x14ac:dyDescent="0.25">
      <c r="A106" s="171" t="s">
        <v>294</v>
      </c>
      <c r="B106" s="188">
        <v>84</v>
      </c>
      <c r="C106" s="179">
        <f t="shared" si="1"/>
        <v>125890</v>
      </c>
    </row>
    <row r="107" spans="1:22" x14ac:dyDescent="0.25">
      <c r="A107" s="171" t="s">
        <v>295</v>
      </c>
      <c r="B107" s="188">
        <v>595</v>
      </c>
      <c r="C107" s="179">
        <f t="shared" si="1"/>
        <v>126485</v>
      </c>
    </row>
    <row r="108" spans="1:22" x14ac:dyDescent="0.25">
      <c r="A108" s="171" t="s">
        <v>311</v>
      </c>
      <c r="B108" s="188">
        <v>641</v>
      </c>
      <c r="C108" s="179">
        <f t="shared" si="1"/>
        <v>127126</v>
      </c>
    </row>
    <row r="109" spans="1:22" x14ac:dyDescent="0.25">
      <c r="A109" s="171" t="s">
        <v>312</v>
      </c>
      <c r="B109" s="188">
        <v>82</v>
      </c>
      <c r="C109" s="179">
        <f t="shared" si="1"/>
        <v>127208</v>
      </c>
    </row>
    <row r="110" spans="1:22" s="24" customFormat="1" x14ac:dyDescent="0.25">
      <c r="A110" s="171" t="s">
        <v>313</v>
      </c>
      <c r="B110" s="188">
        <v>52</v>
      </c>
      <c r="C110" s="179">
        <f t="shared" si="1"/>
        <v>127260</v>
      </c>
      <c r="V110" s="3"/>
    </row>
    <row r="111" spans="1:22" s="24" customFormat="1" x14ac:dyDescent="0.25">
      <c r="A111" s="171" t="s">
        <v>314</v>
      </c>
      <c r="B111" s="188">
        <v>577</v>
      </c>
      <c r="C111" s="179">
        <f t="shared" si="1"/>
        <v>127837</v>
      </c>
      <c r="V111" s="3"/>
    </row>
    <row r="112" spans="1:22" s="24" customFormat="1" x14ac:dyDescent="0.25">
      <c r="A112" s="171" t="s">
        <v>315</v>
      </c>
      <c r="B112" s="188">
        <v>65</v>
      </c>
      <c r="C112" s="179">
        <f t="shared" si="1"/>
        <v>127902</v>
      </c>
      <c r="V112" s="3"/>
    </row>
    <row r="113" spans="1:22" s="24" customFormat="1" x14ac:dyDescent="0.25">
      <c r="A113" s="171" t="s">
        <v>316</v>
      </c>
      <c r="B113" s="188">
        <v>18</v>
      </c>
      <c r="C113" s="179">
        <f t="shared" si="1"/>
        <v>127920</v>
      </c>
      <c r="V113" s="3"/>
    </row>
    <row r="114" spans="1:22" s="24" customFormat="1" x14ac:dyDescent="0.25">
      <c r="A114" s="171" t="s">
        <v>317</v>
      </c>
      <c r="B114" s="188">
        <v>345</v>
      </c>
      <c r="C114" s="179">
        <f t="shared" si="1"/>
        <v>128265</v>
      </c>
      <c r="V114" s="3"/>
    </row>
    <row r="115" spans="1:22" s="24" customFormat="1" x14ac:dyDescent="0.25">
      <c r="A115" s="171" t="s">
        <v>320</v>
      </c>
      <c r="B115" s="188">
        <v>573</v>
      </c>
      <c r="C115" s="179">
        <f t="shared" si="1"/>
        <v>128838</v>
      </c>
      <c r="V115" s="3"/>
    </row>
    <row r="116" spans="1:22" s="24" customFormat="1" x14ac:dyDescent="0.25">
      <c r="A116" s="171" t="s">
        <v>321</v>
      </c>
      <c r="B116" s="188">
        <v>450</v>
      </c>
      <c r="C116" s="179">
        <f t="shared" si="1"/>
        <v>129288</v>
      </c>
      <c r="V116" s="3"/>
    </row>
    <row r="117" spans="1:22" s="24" customFormat="1" x14ac:dyDescent="0.25">
      <c r="A117" s="171" t="s">
        <v>322</v>
      </c>
      <c r="B117" s="188">
        <v>406</v>
      </c>
      <c r="C117" s="179">
        <f t="shared" si="1"/>
        <v>129694</v>
      </c>
      <c r="V117" s="3"/>
    </row>
    <row r="118" spans="1:22" s="24" customFormat="1" x14ac:dyDescent="0.25">
      <c r="A118" s="171" t="s">
        <v>323</v>
      </c>
      <c r="B118" s="188">
        <v>302</v>
      </c>
      <c r="C118" s="179">
        <f t="shared" si="1"/>
        <v>129996</v>
      </c>
      <c r="V118" s="3"/>
    </row>
    <row r="119" spans="1:22" s="24" customFormat="1" x14ac:dyDescent="0.25">
      <c r="A119" s="171" t="s">
        <v>324</v>
      </c>
      <c r="B119" s="188">
        <v>118</v>
      </c>
      <c r="C119" s="179">
        <f t="shared" si="1"/>
        <v>130114</v>
      </c>
      <c r="V119" s="3"/>
    </row>
    <row r="120" spans="1:22" s="24" customFormat="1" x14ac:dyDescent="0.25">
      <c r="A120" s="171" t="s">
        <v>325</v>
      </c>
      <c r="B120" s="188">
        <v>14</v>
      </c>
      <c r="C120" s="179">
        <f t="shared" si="1"/>
        <v>130128</v>
      </c>
      <c r="V120" s="3"/>
    </row>
    <row r="121" spans="1:22" s="24" customFormat="1" x14ac:dyDescent="0.25">
      <c r="A121" s="171" t="s">
        <v>326</v>
      </c>
      <c r="B121" s="188">
        <v>448</v>
      </c>
      <c r="C121" s="179">
        <f t="shared" si="1"/>
        <v>130576</v>
      </c>
      <c r="V121" s="3"/>
    </row>
    <row r="122" spans="1:22" s="24" customFormat="1" x14ac:dyDescent="0.25">
      <c r="A122" s="171" t="s">
        <v>334</v>
      </c>
      <c r="B122" s="188">
        <v>490</v>
      </c>
      <c r="C122" s="179">
        <f t="shared" si="1"/>
        <v>131066</v>
      </c>
      <c r="V122" s="3"/>
    </row>
    <row r="123" spans="1:22" s="24" customFormat="1" x14ac:dyDescent="0.25">
      <c r="A123" s="171" t="s">
        <v>335</v>
      </c>
      <c r="B123" s="188">
        <v>398</v>
      </c>
      <c r="C123" s="179">
        <f t="shared" si="1"/>
        <v>131464</v>
      </c>
      <c r="V123" s="3"/>
    </row>
    <row r="124" spans="1:22" s="24" customFormat="1" x14ac:dyDescent="0.25">
      <c r="A124" s="171" t="s">
        <v>336</v>
      </c>
      <c r="B124" s="188">
        <v>381</v>
      </c>
      <c r="C124" s="179">
        <f t="shared" si="1"/>
        <v>131845</v>
      </c>
      <c r="V124" s="3"/>
    </row>
    <row r="125" spans="1:22" s="24" customFormat="1" x14ac:dyDescent="0.25">
      <c r="A125" s="171" t="s">
        <v>337</v>
      </c>
      <c r="B125" s="188">
        <v>330</v>
      </c>
      <c r="C125" s="179">
        <f t="shared" si="1"/>
        <v>132175</v>
      </c>
      <c r="V125" s="3"/>
    </row>
    <row r="126" spans="1:22" s="24" customFormat="1" x14ac:dyDescent="0.25">
      <c r="A126" s="171" t="s">
        <v>338</v>
      </c>
      <c r="B126" s="188">
        <v>36</v>
      </c>
      <c r="C126" s="179">
        <f t="shared" si="1"/>
        <v>132211</v>
      </c>
      <c r="V126" s="3"/>
    </row>
    <row r="127" spans="1:22" s="24" customFormat="1" x14ac:dyDescent="0.25">
      <c r="A127" s="171" t="s">
        <v>339</v>
      </c>
      <c r="B127" s="188">
        <v>1</v>
      </c>
      <c r="C127" s="179">
        <f t="shared" si="1"/>
        <v>132212</v>
      </c>
      <c r="V127" s="3"/>
    </row>
    <row r="128" spans="1:22" s="24" customFormat="1" x14ac:dyDescent="0.25">
      <c r="A128" s="171" t="s">
        <v>340</v>
      </c>
      <c r="B128" s="188">
        <v>146</v>
      </c>
      <c r="C128" s="179">
        <f t="shared" si="1"/>
        <v>132358</v>
      </c>
      <c r="V128" s="3"/>
    </row>
    <row r="129" spans="1:22" s="24" customFormat="1" ht="15.75" thickBot="1" x14ac:dyDescent="0.3">
      <c r="A129" s="182" t="s">
        <v>341</v>
      </c>
      <c r="B129" s="189">
        <v>175</v>
      </c>
      <c r="C129" s="237">
        <f t="shared" si="1"/>
        <v>132533</v>
      </c>
      <c r="V129" s="3"/>
    </row>
    <row r="130" spans="1:22" s="24" customFormat="1" x14ac:dyDescent="0.25">
      <c r="V130" s="3"/>
    </row>
    <row r="131" spans="1:22" s="24" customFormat="1" x14ac:dyDescent="0.25">
      <c r="V131" s="3"/>
    </row>
    <row r="132" spans="1:22" s="24" customFormat="1" x14ac:dyDescent="0.25">
      <c r="V132" s="3"/>
    </row>
    <row r="133" spans="1:22" x14ac:dyDescent="0.25">
      <c r="A133" s="3" t="s">
        <v>0</v>
      </c>
      <c r="B133" s="24"/>
    </row>
    <row r="134" spans="1:22" x14ac:dyDescent="0.25">
      <c r="A134" s="3" t="s">
        <v>297</v>
      </c>
      <c r="B134" s="24"/>
    </row>
    <row r="135" spans="1:22" ht="15.75" thickBot="1" x14ac:dyDescent="0.3">
      <c r="A135" s="3"/>
      <c r="B135" s="24"/>
    </row>
    <row r="136" spans="1:22" x14ac:dyDescent="0.25">
      <c r="A136" s="241" t="s">
        <v>2</v>
      </c>
      <c r="B136" s="242"/>
      <c r="C136" s="204">
        <f>SUM(C137:C156)</f>
        <v>132533</v>
      </c>
    </row>
    <row r="137" spans="1:22" x14ac:dyDescent="0.25">
      <c r="A137" s="245" t="s">
        <v>7</v>
      </c>
      <c r="B137" s="246"/>
      <c r="C137" s="205">
        <v>68550</v>
      </c>
    </row>
    <row r="138" spans="1:22" x14ac:dyDescent="0.25">
      <c r="A138" s="245" t="s">
        <v>33</v>
      </c>
      <c r="B138" s="246"/>
      <c r="C138" s="205">
        <v>433</v>
      </c>
    </row>
    <row r="139" spans="1:22" x14ac:dyDescent="0.25">
      <c r="A139" s="245" t="s">
        <v>30</v>
      </c>
      <c r="B139" s="246"/>
      <c r="C139" s="205">
        <v>7834</v>
      </c>
    </row>
    <row r="140" spans="1:22" x14ac:dyDescent="0.25">
      <c r="A140" s="245" t="s">
        <v>23</v>
      </c>
      <c r="B140" s="246"/>
      <c r="C140" s="205">
        <v>520</v>
      </c>
    </row>
    <row r="141" spans="1:22" x14ac:dyDescent="0.25">
      <c r="A141" s="245" t="s">
        <v>35</v>
      </c>
      <c r="B141" s="246"/>
      <c r="C141" s="205">
        <v>400</v>
      </c>
    </row>
    <row r="142" spans="1:22" x14ac:dyDescent="0.25">
      <c r="A142" s="245" t="s">
        <v>20</v>
      </c>
      <c r="B142" s="246"/>
      <c r="C142" s="205">
        <v>1658</v>
      </c>
    </row>
    <row r="143" spans="1:22" x14ac:dyDescent="0.25">
      <c r="A143" s="245" t="s">
        <v>32</v>
      </c>
      <c r="B143" s="246"/>
      <c r="C143" s="205">
        <v>290</v>
      </c>
    </row>
    <row r="144" spans="1:22" x14ac:dyDescent="0.25">
      <c r="A144" s="245" t="s">
        <v>24</v>
      </c>
      <c r="B144" s="246"/>
      <c r="C144" s="205">
        <v>1712</v>
      </c>
    </row>
    <row r="145" spans="1:4" x14ac:dyDescent="0.25">
      <c r="A145" s="245" t="s">
        <v>36</v>
      </c>
      <c r="B145" s="246"/>
      <c r="C145" s="205">
        <v>407</v>
      </c>
    </row>
    <row r="146" spans="1:4" x14ac:dyDescent="0.25">
      <c r="A146" s="245" t="s">
        <v>31</v>
      </c>
      <c r="B146" s="246"/>
      <c r="C146" s="205">
        <v>2537</v>
      </c>
    </row>
    <row r="147" spans="1:4" x14ac:dyDescent="0.25">
      <c r="A147" s="245" t="s">
        <v>6</v>
      </c>
      <c r="B147" s="246"/>
      <c r="C147" s="205">
        <v>9657</v>
      </c>
    </row>
    <row r="148" spans="1:4" x14ac:dyDescent="0.25">
      <c r="A148" s="245" t="s">
        <v>27</v>
      </c>
      <c r="B148" s="246"/>
      <c r="C148" s="205">
        <v>225</v>
      </c>
    </row>
    <row r="149" spans="1:4" x14ac:dyDescent="0.25">
      <c r="A149" s="245" t="s">
        <v>5</v>
      </c>
      <c r="B149" s="246"/>
      <c r="C149" s="205">
        <v>25247</v>
      </c>
    </row>
    <row r="150" spans="1:4" x14ac:dyDescent="0.25">
      <c r="A150" s="245" t="s">
        <v>34</v>
      </c>
      <c r="B150" s="246"/>
      <c r="C150" s="205">
        <v>2180</v>
      </c>
    </row>
    <row r="151" spans="1:4" x14ac:dyDescent="0.25">
      <c r="A151" s="245" t="s">
        <v>8</v>
      </c>
      <c r="B151" s="246"/>
      <c r="C151" s="205">
        <v>3010</v>
      </c>
    </row>
    <row r="152" spans="1:4" x14ac:dyDescent="0.25">
      <c r="A152" s="245" t="s">
        <v>26</v>
      </c>
      <c r="B152" s="246"/>
      <c r="C152" s="205">
        <v>1378</v>
      </c>
    </row>
    <row r="153" spans="1:4" x14ac:dyDescent="0.25">
      <c r="A153" s="245" t="s">
        <v>25</v>
      </c>
      <c r="B153" s="246"/>
      <c r="C153" s="205">
        <v>406</v>
      </c>
    </row>
    <row r="154" spans="1:4" x14ac:dyDescent="0.25">
      <c r="A154" s="245" t="s">
        <v>29</v>
      </c>
      <c r="B154" s="246"/>
      <c r="C154" s="205">
        <v>1284</v>
      </c>
    </row>
    <row r="155" spans="1:4" x14ac:dyDescent="0.25">
      <c r="A155" s="245" t="s">
        <v>254</v>
      </c>
      <c r="B155" s="246"/>
      <c r="C155" s="205">
        <v>2403</v>
      </c>
    </row>
    <row r="156" spans="1:4" ht="15.75" thickBot="1" x14ac:dyDescent="0.3">
      <c r="A156" s="247" t="s">
        <v>141</v>
      </c>
      <c r="B156" s="248"/>
      <c r="C156" s="206">
        <v>2402</v>
      </c>
    </row>
    <row r="160" spans="1:4" x14ac:dyDescent="0.25">
      <c r="A160" s="3" t="s">
        <v>255</v>
      </c>
      <c r="B160" s="24"/>
      <c r="C160" s="24"/>
      <c r="D160" s="24"/>
    </row>
    <row r="161" spans="1:4" x14ac:dyDescent="0.25">
      <c r="A161" s="30" t="s">
        <v>296</v>
      </c>
      <c r="B161" s="24"/>
      <c r="C161" s="24"/>
      <c r="D161" s="24"/>
    </row>
    <row r="162" spans="1:4" ht="15.75" thickBot="1" x14ac:dyDescent="0.3">
      <c r="A162" s="30"/>
      <c r="B162" s="24"/>
      <c r="C162" s="24"/>
      <c r="D162" s="24"/>
    </row>
    <row r="163" spans="1:4" ht="15.75" thickBot="1" x14ac:dyDescent="0.3">
      <c r="A163" s="1"/>
      <c r="B163" s="195" t="s">
        <v>2</v>
      </c>
      <c r="C163" s="196" t="s">
        <v>149</v>
      </c>
      <c r="D163" s="197" t="s">
        <v>150</v>
      </c>
    </row>
    <row r="164" spans="1:4" x14ac:dyDescent="0.25">
      <c r="A164" s="201">
        <v>202003</v>
      </c>
      <c r="B164" s="198">
        <v>118</v>
      </c>
      <c r="C164" s="190">
        <v>92</v>
      </c>
      <c r="D164" s="191">
        <v>26</v>
      </c>
    </row>
    <row r="165" spans="1:4" x14ac:dyDescent="0.25">
      <c r="A165" s="202">
        <v>202004</v>
      </c>
      <c r="B165" s="199">
        <v>28413</v>
      </c>
      <c r="C165" s="13">
        <v>13535</v>
      </c>
      <c r="D165" s="192">
        <v>14878</v>
      </c>
    </row>
    <row r="166" spans="1:4" x14ac:dyDescent="0.25">
      <c r="A166" s="202">
        <v>202005</v>
      </c>
      <c r="B166" s="199">
        <v>28687</v>
      </c>
      <c r="C166" s="13">
        <v>15373</v>
      </c>
      <c r="D166" s="192">
        <v>13314</v>
      </c>
    </row>
    <row r="167" spans="1:4" x14ac:dyDescent="0.25">
      <c r="A167" s="202">
        <v>202006</v>
      </c>
      <c r="B167" s="199">
        <v>25632</v>
      </c>
      <c r="C167" s="13">
        <v>12027</v>
      </c>
      <c r="D167" s="192">
        <v>13605</v>
      </c>
    </row>
    <row r="168" spans="1:4" ht="15.75" thickBot="1" x14ac:dyDescent="0.3">
      <c r="A168" s="203" t="s">
        <v>104</v>
      </c>
      <c r="B168" s="200">
        <v>60552</v>
      </c>
      <c r="C168" s="193">
        <v>31510</v>
      </c>
      <c r="D168" s="194">
        <v>29042</v>
      </c>
    </row>
  </sheetData>
  <mergeCells count="22">
    <mergeCell ref="A155:B155"/>
    <mergeCell ref="A156:B156"/>
    <mergeCell ref="A150:B150"/>
    <mergeCell ref="A151:B151"/>
    <mergeCell ref="A152:B152"/>
    <mergeCell ref="A153:B153"/>
    <mergeCell ref="A154:B154"/>
    <mergeCell ref="A145:B145"/>
    <mergeCell ref="A146:B146"/>
    <mergeCell ref="A147:B147"/>
    <mergeCell ref="A148:B148"/>
    <mergeCell ref="A149:B149"/>
    <mergeCell ref="A140:B140"/>
    <mergeCell ref="A141:B141"/>
    <mergeCell ref="A142:B142"/>
    <mergeCell ref="A143:B143"/>
    <mergeCell ref="A144:B144"/>
    <mergeCell ref="A136:B136"/>
    <mergeCell ref="B6:C6"/>
    <mergeCell ref="A137:B137"/>
    <mergeCell ref="A138:B138"/>
    <mergeCell ref="A139:B139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workbookViewId="0">
      <selection activeCell="A7" sqref="A7"/>
    </sheetView>
  </sheetViews>
  <sheetFormatPr defaultRowHeight="15" x14ac:dyDescent="0.25"/>
  <cols>
    <col min="1" max="1" width="15.7109375" customWidth="1"/>
    <col min="2" max="2" width="22.42578125" style="20" customWidth="1"/>
    <col min="3" max="4" width="21.140625" style="24" customWidth="1"/>
  </cols>
  <sheetData>
    <row r="1" spans="1:4" x14ac:dyDescent="0.25">
      <c r="A1" s="3" t="s">
        <v>53</v>
      </c>
    </row>
    <row r="2" spans="1:4" x14ac:dyDescent="0.25">
      <c r="A2" s="24"/>
    </row>
    <row r="3" spans="1:4" x14ac:dyDescent="0.25">
      <c r="A3" s="3" t="s">
        <v>38</v>
      </c>
    </row>
    <row r="4" spans="1:4" x14ac:dyDescent="0.25">
      <c r="A4" s="3"/>
    </row>
    <row r="5" spans="1:4" x14ac:dyDescent="0.25">
      <c r="A5" s="3" t="s">
        <v>153</v>
      </c>
    </row>
    <row r="6" spans="1:4" x14ac:dyDescent="0.25">
      <c r="A6" s="24"/>
    </row>
    <row r="7" spans="1:4" x14ac:dyDescent="0.25">
      <c r="A7" s="1" t="s">
        <v>342</v>
      </c>
    </row>
    <row r="8" spans="1:4" x14ac:dyDescent="0.25">
      <c r="A8" s="24"/>
    </row>
    <row r="9" spans="1:4" x14ac:dyDescent="0.25">
      <c r="A9" s="24"/>
      <c r="B9" s="345" t="s">
        <v>54</v>
      </c>
      <c r="C9" s="346"/>
      <c r="D9" s="347"/>
    </row>
    <row r="10" spans="1:4" x14ac:dyDescent="0.25">
      <c r="A10" s="24"/>
      <c r="B10" s="76" t="s">
        <v>2</v>
      </c>
      <c r="C10" s="21" t="s">
        <v>149</v>
      </c>
      <c r="D10" s="21" t="s">
        <v>150</v>
      </c>
    </row>
    <row r="11" spans="1:4" x14ac:dyDescent="0.25">
      <c r="A11" s="11">
        <v>202003</v>
      </c>
      <c r="B11" s="75">
        <f>+C11+D11</f>
        <v>7067</v>
      </c>
      <c r="C11" s="49">
        <v>4272</v>
      </c>
      <c r="D11" s="49">
        <v>2795</v>
      </c>
    </row>
    <row r="12" spans="1:4" x14ac:dyDescent="0.25">
      <c r="A12" s="11">
        <v>202004</v>
      </c>
      <c r="B12" s="75">
        <f>+C12+D12</f>
        <v>14580</v>
      </c>
      <c r="C12" s="49">
        <v>8779</v>
      </c>
      <c r="D12" s="49">
        <v>5801</v>
      </c>
    </row>
    <row r="13" spans="1:4" x14ac:dyDescent="0.25">
      <c r="A13" s="11">
        <v>202005</v>
      </c>
      <c r="B13" s="75">
        <f>+C13+D13</f>
        <v>23573</v>
      </c>
      <c r="C13" s="49">
        <v>14183</v>
      </c>
      <c r="D13" s="49">
        <v>9390</v>
      </c>
    </row>
    <row r="14" spans="1:4" x14ac:dyDescent="0.25">
      <c r="A14" s="11">
        <v>202006</v>
      </c>
      <c r="B14" s="75">
        <f>+C14+D14</f>
        <v>32767</v>
      </c>
      <c r="C14" s="49">
        <v>19731</v>
      </c>
      <c r="D14" s="49">
        <v>13036</v>
      </c>
    </row>
    <row r="15" spans="1:4" x14ac:dyDescent="0.25">
      <c r="A15" s="24"/>
    </row>
    <row r="16" spans="1:4" x14ac:dyDescent="0.25">
      <c r="A16" s="50" t="s">
        <v>104</v>
      </c>
      <c r="B16" s="51">
        <f>+C16+D16</f>
        <v>32799</v>
      </c>
      <c r="C16" s="51">
        <v>19751</v>
      </c>
      <c r="D16" s="51">
        <v>13048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showGridLines="0" workbookViewId="0">
      <selection activeCell="A7" sqref="A7"/>
    </sheetView>
  </sheetViews>
  <sheetFormatPr defaultRowHeight="15" x14ac:dyDescent="0.25"/>
  <cols>
    <col min="1" max="1" width="17.5703125" style="24" customWidth="1"/>
    <col min="2" max="5" width="20.5703125" style="24" customWidth="1"/>
    <col min="6" max="16384" width="9.140625" style="24"/>
  </cols>
  <sheetData>
    <row r="1" spans="1:5" ht="15.75" customHeight="1" x14ac:dyDescent="0.25">
      <c r="A1" s="3" t="s">
        <v>146</v>
      </c>
      <c r="B1" s="20"/>
      <c r="C1" s="20"/>
      <c r="D1" s="20"/>
      <c r="E1" s="20"/>
    </row>
    <row r="2" spans="1:5" x14ac:dyDescent="0.25">
      <c r="A2" s="62" t="s">
        <v>147</v>
      </c>
    </row>
    <row r="3" spans="1:5" x14ac:dyDescent="0.25">
      <c r="B3" s="20"/>
      <c r="C3" s="20"/>
      <c r="D3" s="20"/>
      <c r="E3" s="20"/>
    </row>
    <row r="4" spans="1:5" x14ac:dyDescent="0.25">
      <c r="A4" s="3" t="s">
        <v>278</v>
      </c>
      <c r="B4" s="20"/>
      <c r="C4" s="20"/>
      <c r="D4" s="20"/>
      <c r="E4" s="20"/>
    </row>
    <row r="5" spans="1:5" x14ac:dyDescent="0.25">
      <c r="A5" s="3" t="s">
        <v>39</v>
      </c>
      <c r="B5" s="20"/>
      <c r="C5" s="20"/>
      <c r="D5" s="20"/>
      <c r="E5" s="20"/>
    </row>
    <row r="6" spans="1:5" x14ac:dyDescent="0.25">
      <c r="B6" s="20"/>
      <c r="C6" s="20"/>
      <c r="D6" s="20"/>
      <c r="E6" s="20"/>
    </row>
    <row r="7" spans="1:5" x14ac:dyDescent="0.25">
      <c r="A7" s="1" t="s">
        <v>342</v>
      </c>
      <c r="B7" s="20"/>
      <c r="C7" s="20"/>
      <c r="D7" s="20"/>
      <c r="E7" s="20"/>
    </row>
    <row r="10" spans="1:5" x14ac:dyDescent="0.25">
      <c r="B10" s="348" t="s">
        <v>148</v>
      </c>
      <c r="C10" s="345" t="s">
        <v>54</v>
      </c>
      <c r="D10" s="346"/>
      <c r="E10" s="347"/>
    </row>
    <row r="11" spans="1:5" x14ac:dyDescent="0.25">
      <c r="B11" s="349"/>
      <c r="C11" s="132" t="s">
        <v>2</v>
      </c>
      <c r="D11" s="133" t="s">
        <v>149</v>
      </c>
      <c r="E11" s="133" t="s">
        <v>150</v>
      </c>
    </row>
    <row r="12" spans="1:5" x14ac:dyDescent="0.25">
      <c r="A12" s="11">
        <v>202003</v>
      </c>
      <c r="B12" s="63">
        <v>2648</v>
      </c>
      <c r="C12" s="63">
        <v>6689</v>
      </c>
      <c r="D12" s="63">
        <v>3663</v>
      </c>
      <c r="E12" s="63">
        <v>3026</v>
      </c>
    </row>
    <row r="13" spans="1:5" x14ac:dyDescent="0.25">
      <c r="A13" s="11">
        <v>202004</v>
      </c>
      <c r="B13" s="63">
        <v>4790</v>
      </c>
      <c r="C13" s="63">
        <v>12105</v>
      </c>
      <c r="D13" s="63">
        <v>6576</v>
      </c>
      <c r="E13" s="63">
        <v>5529</v>
      </c>
    </row>
    <row r="14" spans="1:5" x14ac:dyDescent="0.25">
      <c r="A14" s="11">
        <v>202005</v>
      </c>
      <c r="B14" s="63">
        <v>7234</v>
      </c>
      <c r="C14" s="63">
        <v>18222</v>
      </c>
      <c r="D14" s="63">
        <v>9858</v>
      </c>
      <c r="E14" s="63">
        <v>8364</v>
      </c>
    </row>
    <row r="15" spans="1:5" x14ac:dyDescent="0.25">
      <c r="B15" s="14"/>
      <c r="C15" s="72"/>
      <c r="D15" s="72"/>
      <c r="E15" s="72"/>
    </row>
    <row r="16" spans="1:5" x14ac:dyDescent="0.25">
      <c r="A16" s="50" t="s">
        <v>104</v>
      </c>
      <c r="B16" s="51">
        <v>7384</v>
      </c>
      <c r="C16" s="51">
        <v>18668</v>
      </c>
      <c r="D16" s="51">
        <v>10092</v>
      </c>
      <c r="E16" s="51">
        <v>8576</v>
      </c>
    </row>
    <row r="18" spans="4:5" x14ac:dyDescent="0.25">
      <c r="D18" s="64"/>
      <c r="E18" s="64"/>
    </row>
    <row r="19" spans="4:5" x14ac:dyDescent="0.25">
      <c r="D19" s="64"/>
      <c r="E19" s="64"/>
    </row>
    <row r="20" spans="4:5" x14ac:dyDescent="0.25">
      <c r="D20" s="64"/>
      <c r="E20" s="64"/>
    </row>
  </sheetData>
  <mergeCells count="2">
    <mergeCell ref="B10:B11"/>
    <mergeCell ref="C10:E10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showGridLines="0" workbookViewId="0">
      <pane ySplit="4" topLeftCell="A5" activePane="bottomLeft" state="frozen"/>
      <selection pane="bottomLeft" activeCell="A4" sqref="A4"/>
    </sheetView>
  </sheetViews>
  <sheetFormatPr defaultRowHeight="15" x14ac:dyDescent="0.25"/>
  <cols>
    <col min="1" max="1" width="18.140625" customWidth="1"/>
    <col min="2" max="2" width="15.28515625" customWidth="1"/>
    <col min="3" max="3" width="16.140625" customWidth="1"/>
    <col min="4" max="4" width="4.7109375" customWidth="1"/>
    <col min="5" max="6" width="16.140625" customWidth="1"/>
    <col min="7" max="7" width="5" customWidth="1"/>
    <col min="8" max="8" width="16" customWidth="1"/>
  </cols>
  <sheetData>
    <row r="1" spans="1:8" x14ac:dyDescent="0.25">
      <c r="A1" s="3" t="s">
        <v>9</v>
      </c>
      <c r="B1" s="24"/>
      <c r="C1" s="24"/>
      <c r="D1" s="24"/>
      <c r="E1" s="24"/>
      <c r="F1" s="24"/>
      <c r="G1" s="24"/>
      <c r="H1" s="24"/>
    </row>
    <row r="2" spans="1:8" ht="14.45" customHeight="1" x14ac:dyDescent="0.25">
      <c r="A2" s="3" t="s">
        <v>21</v>
      </c>
      <c r="B2" s="24"/>
      <c r="C2" s="24"/>
      <c r="D2" s="24"/>
      <c r="E2" s="24"/>
      <c r="F2" s="24"/>
      <c r="G2" s="24"/>
      <c r="H2" s="24"/>
    </row>
    <row r="3" spans="1:8" x14ac:dyDescent="0.25">
      <c r="A3" s="24"/>
      <c r="B3" s="24"/>
      <c r="C3" s="24"/>
      <c r="D3" s="24"/>
      <c r="E3" s="24"/>
      <c r="F3" s="24"/>
      <c r="G3" s="24"/>
      <c r="H3" s="24"/>
    </row>
    <row r="4" spans="1:8" x14ac:dyDescent="0.25">
      <c r="A4" s="1" t="s">
        <v>342</v>
      </c>
      <c r="B4" s="24"/>
      <c r="C4" s="24"/>
      <c r="D4" s="24"/>
      <c r="E4" s="24"/>
      <c r="F4" s="24"/>
      <c r="G4" s="24"/>
      <c r="H4" s="24"/>
    </row>
    <row r="5" spans="1:8" x14ac:dyDescent="0.25">
      <c r="A5" s="24"/>
      <c r="B5" s="24"/>
      <c r="C5" s="24"/>
      <c r="D5" s="24"/>
      <c r="E5" s="24"/>
      <c r="F5" s="24"/>
      <c r="G5" s="24"/>
      <c r="H5" s="24"/>
    </row>
    <row r="6" spans="1:8" ht="14.45" customHeight="1" x14ac:dyDescent="0.25">
      <c r="A6" s="249" t="s">
        <v>113</v>
      </c>
      <c r="B6" s="249"/>
      <c r="C6" s="249"/>
      <c r="D6" s="249"/>
      <c r="E6" s="249"/>
      <c r="F6" s="249"/>
      <c r="G6" s="249"/>
      <c r="H6" s="249"/>
    </row>
    <row r="7" spans="1:8" s="24" customFormat="1" x14ac:dyDescent="0.25">
      <c r="A7" s="121"/>
      <c r="B7" s="121"/>
      <c r="C7" s="121"/>
      <c r="D7" s="121"/>
      <c r="E7" s="121"/>
      <c r="F7" s="121"/>
      <c r="G7" s="121"/>
      <c r="H7" s="121"/>
    </row>
    <row r="8" spans="1:8" s="24" customFormat="1" ht="45" x14ac:dyDescent="0.25">
      <c r="A8" s="31"/>
      <c r="B8" s="218" t="s">
        <v>12</v>
      </c>
      <c r="C8" s="218" t="s">
        <v>10</v>
      </c>
      <c r="E8" s="218" t="s">
        <v>13</v>
      </c>
      <c r="F8" s="218" t="s">
        <v>11</v>
      </c>
      <c r="H8" s="218" t="s">
        <v>14</v>
      </c>
    </row>
    <row r="9" spans="1:8" ht="14.45" customHeight="1" x14ac:dyDescent="0.25">
      <c r="A9" s="8">
        <v>43920</v>
      </c>
      <c r="B9" s="13">
        <v>12705</v>
      </c>
      <c r="C9" s="13">
        <v>26347</v>
      </c>
      <c r="D9" s="14"/>
      <c r="E9" s="13">
        <v>926</v>
      </c>
      <c r="F9" s="13">
        <v>10263</v>
      </c>
      <c r="G9" s="14"/>
      <c r="H9" s="9">
        <f t="shared" ref="H9:H21" si="0">+C9+E9+F9</f>
        <v>37536</v>
      </c>
    </row>
    <row r="10" spans="1:8" ht="14.45" customHeight="1" x14ac:dyDescent="0.25">
      <c r="A10" s="8">
        <v>43921</v>
      </c>
      <c r="B10" s="13">
        <v>9745</v>
      </c>
      <c r="C10" s="13">
        <v>21550</v>
      </c>
      <c r="D10" s="14"/>
      <c r="E10" s="13">
        <v>340</v>
      </c>
      <c r="F10" s="13">
        <v>3490</v>
      </c>
      <c r="G10" s="14"/>
      <c r="H10" s="9">
        <f t="shared" si="0"/>
        <v>25380</v>
      </c>
    </row>
    <row r="11" spans="1:8" ht="14.45" customHeight="1" x14ac:dyDescent="0.25">
      <c r="A11" s="8">
        <v>43922</v>
      </c>
      <c r="B11" s="13">
        <v>7479</v>
      </c>
      <c r="C11" s="13">
        <v>16073</v>
      </c>
      <c r="D11" s="14"/>
      <c r="E11" s="13">
        <v>250</v>
      </c>
      <c r="F11" s="13">
        <v>1701</v>
      </c>
      <c r="G11" s="14"/>
      <c r="H11" s="9">
        <f t="shared" si="0"/>
        <v>18024</v>
      </c>
    </row>
    <row r="12" spans="1:8" ht="14.45" customHeight="1" x14ac:dyDescent="0.25">
      <c r="A12" s="8">
        <v>43923</v>
      </c>
      <c r="B12" s="13">
        <v>7061</v>
      </c>
      <c r="C12" s="13">
        <v>14687</v>
      </c>
      <c r="D12" s="14"/>
      <c r="E12" s="13">
        <v>161</v>
      </c>
      <c r="F12" s="13">
        <v>1034</v>
      </c>
      <c r="G12" s="14"/>
      <c r="H12" s="9">
        <f t="shared" si="0"/>
        <v>15882</v>
      </c>
    </row>
    <row r="13" spans="1:8" ht="14.45" customHeight="1" x14ac:dyDescent="0.25">
      <c r="A13" s="8">
        <v>43924</v>
      </c>
      <c r="B13" s="13">
        <v>5740</v>
      </c>
      <c r="C13" s="13">
        <v>11518</v>
      </c>
      <c r="D13" s="14"/>
      <c r="E13" s="13">
        <v>109</v>
      </c>
      <c r="F13" s="13">
        <v>647</v>
      </c>
      <c r="G13" s="14"/>
      <c r="H13" s="9">
        <f t="shared" si="0"/>
        <v>12274</v>
      </c>
    </row>
    <row r="14" spans="1:8" ht="14.45" customHeight="1" x14ac:dyDescent="0.25">
      <c r="A14" s="8">
        <v>43925</v>
      </c>
      <c r="B14" s="13">
        <v>955</v>
      </c>
      <c r="C14" s="13">
        <v>2797</v>
      </c>
      <c r="D14" s="14"/>
      <c r="E14" s="13">
        <v>46</v>
      </c>
      <c r="F14" s="13">
        <v>229</v>
      </c>
      <c r="G14" s="14"/>
      <c r="H14" s="9">
        <f t="shared" si="0"/>
        <v>3072</v>
      </c>
    </row>
    <row r="15" spans="1:8" ht="14.45" customHeight="1" x14ac:dyDescent="0.25">
      <c r="A15" s="8">
        <v>43926</v>
      </c>
      <c r="B15" s="13">
        <v>789</v>
      </c>
      <c r="C15" s="13">
        <v>2020</v>
      </c>
      <c r="D15" s="14"/>
      <c r="E15" s="13">
        <v>33</v>
      </c>
      <c r="F15" s="13">
        <v>186</v>
      </c>
      <c r="G15" s="14"/>
      <c r="H15" s="9">
        <f t="shared" si="0"/>
        <v>2239</v>
      </c>
    </row>
    <row r="16" spans="1:8" ht="14.45" customHeight="1" x14ac:dyDescent="0.25">
      <c r="A16" s="8">
        <v>43927</v>
      </c>
      <c r="B16" s="13">
        <v>5537</v>
      </c>
      <c r="C16" s="13">
        <v>13540</v>
      </c>
      <c r="D16" s="14"/>
      <c r="E16" s="13">
        <v>127</v>
      </c>
      <c r="F16" s="13">
        <v>713</v>
      </c>
      <c r="G16" s="14"/>
      <c r="H16" s="9">
        <f t="shared" si="0"/>
        <v>14380</v>
      </c>
    </row>
    <row r="17" spans="1:8" ht="14.45" customHeight="1" x14ac:dyDescent="0.25">
      <c r="A17" s="8">
        <v>43928</v>
      </c>
      <c r="B17" s="13">
        <v>4795</v>
      </c>
      <c r="C17" s="13">
        <v>11898</v>
      </c>
      <c r="D17" s="14"/>
      <c r="E17" s="13">
        <v>107</v>
      </c>
      <c r="F17" s="13">
        <v>539</v>
      </c>
      <c r="G17" s="14"/>
      <c r="H17" s="9">
        <f t="shared" si="0"/>
        <v>12544</v>
      </c>
    </row>
    <row r="18" spans="1:8" ht="14.45" customHeight="1" x14ac:dyDescent="0.25">
      <c r="A18" s="8">
        <v>43929</v>
      </c>
      <c r="B18" s="13">
        <v>5126</v>
      </c>
      <c r="C18" s="13">
        <v>14188</v>
      </c>
      <c r="D18" s="14"/>
      <c r="E18" s="13">
        <v>117</v>
      </c>
      <c r="F18" s="13">
        <v>528</v>
      </c>
      <c r="G18" s="14"/>
      <c r="H18" s="9">
        <f t="shared" si="0"/>
        <v>14833</v>
      </c>
    </row>
    <row r="19" spans="1:8" ht="14.45" customHeight="1" x14ac:dyDescent="0.25">
      <c r="A19" s="8">
        <v>43930</v>
      </c>
      <c r="B19" s="13">
        <v>5686</v>
      </c>
      <c r="C19" s="13">
        <v>15163</v>
      </c>
      <c r="D19" s="14"/>
      <c r="E19" s="13">
        <v>142</v>
      </c>
      <c r="F19" s="13">
        <v>788</v>
      </c>
      <c r="G19" s="14"/>
      <c r="H19" s="9">
        <f t="shared" si="0"/>
        <v>16093</v>
      </c>
    </row>
    <row r="20" spans="1:8" ht="14.45" customHeight="1" x14ac:dyDescent="0.25">
      <c r="A20" s="8">
        <v>43931</v>
      </c>
      <c r="B20" s="13">
        <v>7</v>
      </c>
      <c r="C20" s="13">
        <v>15</v>
      </c>
      <c r="D20" s="14"/>
      <c r="E20" s="13"/>
      <c r="F20" s="13">
        <v>2</v>
      </c>
      <c r="G20" s="14"/>
      <c r="H20" s="9">
        <f t="shared" si="0"/>
        <v>17</v>
      </c>
    </row>
    <row r="21" spans="1:8" x14ac:dyDescent="0.25">
      <c r="A21" s="12" t="s">
        <v>2</v>
      </c>
      <c r="B21" s="15">
        <f>SUM(B9:B20)</f>
        <v>65625</v>
      </c>
      <c r="C21" s="15">
        <v>149796</v>
      </c>
      <c r="D21" s="14"/>
      <c r="E21" s="15">
        <v>2358</v>
      </c>
      <c r="F21" s="15">
        <v>20120</v>
      </c>
      <c r="G21" s="14"/>
      <c r="H21" s="17">
        <f t="shared" si="0"/>
        <v>172274</v>
      </c>
    </row>
    <row r="22" spans="1:8" x14ac:dyDescent="0.25">
      <c r="A22" s="24"/>
      <c r="B22" s="24"/>
      <c r="C22" s="24"/>
      <c r="D22" s="24"/>
      <c r="E22" s="24"/>
      <c r="F22" s="24"/>
      <c r="G22" s="24"/>
      <c r="H22" s="24"/>
    </row>
    <row r="23" spans="1:8" ht="15" customHeight="1" x14ac:dyDescent="0.25">
      <c r="A23" s="250" t="s">
        <v>16</v>
      </c>
      <c r="B23" s="250"/>
      <c r="C23" s="16">
        <v>60641</v>
      </c>
      <c r="D23" s="24"/>
      <c r="E23" s="24"/>
      <c r="F23" s="24"/>
      <c r="G23" s="24"/>
      <c r="H23" s="24"/>
    </row>
    <row r="24" spans="1:8" x14ac:dyDescent="0.25">
      <c r="A24" s="24"/>
      <c r="B24" s="24"/>
      <c r="C24" s="24"/>
      <c r="D24" s="24"/>
      <c r="E24" s="24"/>
      <c r="F24" s="24"/>
      <c r="G24" s="24"/>
      <c r="H24" s="24"/>
    </row>
    <row r="25" spans="1:8" ht="15" customHeight="1" x14ac:dyDescent="0.25">
      <c r="A25" s="250" t="s">
        <v>15</v>
      </c>
      <c r="B25" s="250"/>
      <c r="C25" s="16">
        <v>171323</v>
      </c>
      <c r="D25" s="24"/>
      <c r="E25" s="24"/>
      <c r="F25" s="24"/>
      <c r="G25" s="24"/>
      <c r="H25" s="24"/>
    </row>
    <row r="26" spans="1:8" x14ac:dyDescent="0.25">
      <c r="A26" s="54"/>
      <c r="B26" s="54"/>
      <c r="C26" s="54"/>
      <c r="D26" s="54"/>
      <c r="E26" s="54"/>
      <c r="F26" s="54"/>
      <c r="G26" s="54"/>
      <c r="H26" s="54"/>
    </row>
    <row r="27" spans="1:8" x14ac:dyDescent="0.25">
      <c r="A27" s="251" t="s">
        <v>22</v>
      </c>
      <c r="B27" s="252"/>
      <c r="C27" s="253"/>
      <c r="D27" s="24"/>
      <c r="E27" s="24"/>
      <c r="F27" s="24"/>
      <c r="G27" s="24"/>
      <c r="H27" s="24"/>
    </row>
    <row r="28" spans="1:8" x14ac:dyDescent="0.25">
      <c r="A28" s="16" t="s">
        <v>10</v>
      </c>
      <c r="B28" s="5"/>
      <c r="C28" s="16">
        <v>12.7885321644355</v>
      </c>
      <c r="D28" s="24"/>
      <c r="E28" s="24"/>
      <c r="F28" s="24"/>
      <c r="G28" s="24"/>
      <c r="H28" s="24"/>
    </row>
    <row r="29" spans="1:8" x14ac:dyDescent="0.25">
      <c r="A29" s="16" t="s">
        <v>11</v>
      </c>
      <c r="B29" s="5"/>
      <c r="C29" s="16">
        <v>14.6581558817449</v>
      </c>
      <c r="D29" s="24"/>
      <c r="E29" s="24"/>
      <c r="F29" s="24"/>
      <c r="G29" s="24"/>
      <c r="H29" s="24"/>
    </row>
    <row r="30" spans="1:8" x14ac:dyDescent="0.25">
      <c r="A30" s="16" t="s">
        <v>13</v>
      </c>
      <c r="B30" s="5"/>
      <c r="C30" s="16">
        <v>14.9765342960289</v>
      </c>
      <c r="D30" s="24"/>
      <c r="E30" s="24"/>
      <c r="F30" s="24"/>
      <c r="G30" s="24"/>
      <c r="H30" s="24"/>
    </row>
    <row r="31" spans="1:8" x14ac:dyDescent="0.25">
      <c r="A31" s="54"/>
      <c r="B31" s="54"/>
      <c r="C31" s="54"/>
      <c r="D31" s="54"/>
      <c r="E31" s="54"/>
      <c r="F31" s="54"/>
      <c r="G31" s="54"/>
      <c r="H31" s="54"/>
    </row>
    <row r="32" spans="1:8" x14ac:dyDescent="0.25">
      <c r="A32" s="54"/>
      <c r="B32" s="54"/>
      <c r="C32" s="54"/>
      <c r="D32" s="54"/>
      <c r="E32" s="54"/>
      <c r="F32" s="54"/>
      <c r="G32" s="54"/>
      <c r="H32" s="54"/>
    </row>
    <row r="33" spans="1:8" x14ac:dyDescent="0.25">
      <c r="A33" s="24"/>
      <c r="B33" s="24"/>
      <c r="C33" s="24"/>
      <c r="D33" s="24"/>
      <c r="E33" s="24"/>
      <c r="F33" s="24"/>
      <c r="G33" s="24"/>
      <c r="H33" s="24"/>
    </row>
    <row r="34" spans="1:8" x14ac:dyDescent="0.25">
      <c r="A34" s="249" t="s">
        <v>114</v>
      </c>
      <c r="B34" s="249"/>
      <c r="C34" s="249"/>
      <c r="D34" s="249"/>
      <c r="E34" s="249"/>
      <c r="F34" s="249"/>
      <c r="G34" s="249"/>
      <c r="H34" s="249"/>
    </row>
    <row r="35" spans="1:8" x14ac:dyDescent="0.25">
      <c r="A35" s="55"/>
      <c r="B35" s="56"/>
      <c r="C35" s="56"/>
      <c r="D35" s="57"/>
      <c r="E35" s="56"/>
      <c r="F35" s="56"/>
      <c r="G35" s="57"/>
      <c r="H35" s="56"/>
    </row>
    <row r="36" spans="1:8" ht="45" x14ac:dyDescent="0.25">
      <c r="A36" s="31"/>
      <c r="B36" s="218" t="s">
        <v>12</v>
      </c>
      <c r="C36" s="218" t="s">
        <v>10</v>
      </c>
      <c r="D36" s="24"/>
      <c r="E36" s="218" t="s">
        <v>13</v>
      </c>
      <c r="F36" s="218" t="s">
        <v>11</v>
      </c>
      <c r="G36" s="24"/>
      <c r="H36" s="218" t="s">
        <v>14</v>
      </c>
    </row>
    <row r="37" spans="1:8" x14ac:dyDescent="0.25">
      <c r="A37" s="8">
        <v>43952</v>
      </c>
      <c r="B37" s="13">
        <v>1754</v>
      </c>
      <c r="C37" s="13">
        <v>2853</v>
      </c>
      <c r="D37" s="14"/>
      <c r="E37" s="13">
        <v>315</v>
      </c>
      <c r="F37" s="13">
        <v>1189</v>
      </c>
      <c r="G37" s="14"/>
      <c r="H37" s="9">
        <f>+C37+E37+F37</f>
        <v>4357</v>
      </c>
    </row>
    <row r="38" spans="1:8" x14ac:dyDescent="0.25">
      <c r="A38" s="8">
        <v>43953</v>
      </c>
      <c r="B38" s="13">
        <v>958</v>
      </c>
      <c r="C38" s="13">
        <v>1724</v>
      </c>
      <c r="D38" s="14"/>
      <c r="E38" s="13">
        <v>149</v>
      </c>
      <c r="F38" s="13">
        <v>522</v>
      </c>
      <c r="G38" s="14"/>
      <c r="H38" s="9">
        <f>+C38+E38+F38</f>
        <v>2395</v>
      </c>
    </row>
    <row r="39" spans="1:8" x14ac:dyDescent="0.25">
      <c r="A39" s="8">
        <v>43954</v>
      </c>
      <c r="B39" s="13">
        <v>534</v>
      </c>
      <c r="C39" s="13">
        <v>1139</v>
      </c>
      <c r="D39" s="14"/>
      <c r="E39" s="13">
        <v>108</v>
      </c>
      <c r="F39" s="13">
        <v>347</v>
      </c>
      <c r="G39" s="14"/>
      <c r="H39" s="9">
        <f t="shared" ref="H39:H49" si="1">+C39+E39+F39</f>
        <v>1594</v>
      </c>
    </row>
    <row r="40" spans="1:8" x14ac:dyDescent="0.25">
      <c r="A40" s="8">
        <v>43955</v>
      </c>
      <c r="B40" s="13">
        <v>9607</v>
      </c>
      <c r="C40" s="13">
        <v>18491</v>
      </c>
      <c r="D40" s="14"/>
      <c r="E40" s="13">
        <v>369</v>
      </c>
      <c r="F40" s="13">
        <v>1938</v>
      </c>
      <c r="G40" s="14"/>
      <c r="H40" s="9">
        <f t="shared" si="1"/>
        <v>20798</v>
      </c>
    </row>
    <row r="41" spans="1:8" x14ac:dyDescent="0.25">
      <c r="A41" s="8">
        <v>43956</v>
      </c>
      <c r="B41" s="13">
        <v>6871</v>
      </c>
      <c r="C41" s="13">
        <v>13719</v>
      </c>
      <c r="D41" s="14"/>
      <c r="E41" s="13">
        <v>254</v>
      </c>
      <c r="F41" s="13">
        <v>1011</v>
      </c>
      <c r="G41" s="14"/>
      <c r="H41" s="9">
        <f t="shared" si="1"/>
        <v>14984</v>
      </c>
    </row>
    <row r="42" spans="1:8" ht="15" customHeight="1" x14ac:dyDescent="0.25">
      <c r="A42" s="8">
        <v>43957</v>
      </c>
      <c r="B42" s="13">
        <v>5391</v>
      </c>
      <c r="C42" s="13">
        <v>10901</v>
      </c>
      <c r="D42" s="14"/>
      <c r="E42" s="13">
        <v>147</v>
      </c>
      <c r="F42" s="13">
        <v>738</v>
      </c>
      <c r="G42" s="14"/>
      <c r="H42" s="9">
        <f t="shared" si="1"/>
        <v>11786</v>
      </c>
    </row>
    <row r="43" spans="1:8" ht="15" customHeight="1" x14ac:dyDescent="0.25">
      <c r="A43" s="8">
        <v>43958</v>
      </c>
      <c r="B43" s="13">
        <v>5034</v>
      </c>
      <c r="C43" s="13">
        <v>11703</v>
      </c>
      <c r="D43" s="14"/>
      <c r="E43" s="13">
        <v>138</v>
      </c>
      <c r="F43" s="13">
        <v>643</v>
      </c>
      <c r="G43" s="14"/>
      <c r="H43" s="9">
        <f t="shared" si="1"/>
        <v>12484</v>
      </c>
    </row>
    <row r="44" spans="1:8" ht="15" customHeight="1" x14ac:dyDescent="0.25">
      <c r="A44" s="8">
        <v>43959</v>
      </c>
      <c r="B44" s="13">
        <v>6036</v>
      </c>
      <c r="C44" s="13">
        <v>16061</v>
      </c>
      <c r="D44" s="14"/>
      <c r="E44" s="13">
        <v>118</v>
      </c>
      <c r="F44" s="13">
        <v>676</v>
      </c>
      <c r="G44" s="14"/>
      <c r="H44" s="9">
        <f t="shared" si="1"/>
        <v>16855</v>
      </c>
    </row>
    <row r="45" spans="1:8" ht="15" customHeight="1" x14ac:dyDescent="0.25">
      <c r="A45" s="8">
        <v>43960</v>
      </c>
      <c r="B45" s="13">
        <v>1492</v>
      </c>
      <c r="C45" s="13">
        <v>3699</v>
      </c>
      <c r="D45" s="14"/>
      <c r="E45" s="13">
        <v>35</v>
      </c>
      <c r="F45" s="13">
        <v>240</v>
      </c>
      <c r="G45" s="14"/>
      <c r="H45" s="9">
        <f t="shared" si="1"/>
        <v>3974</v>
      </c>
    </row>
    <row r="46" spans="1:8" ht="15" customHeight="1" x14ac:dyDescent="0.25">
      <c r="A46" s="8">
        <v>43961</v>
      </c>
      <c r="B46" s="13">
        <v>1681</v>
      </c>
      <c r="C46" s="13">
        <v>3859</v>
      </c>
      <c r="D46" s="14"/>
      <c r="E46" s="13">
        <v>50</v>
      </c>
      <c r="F46" s="13">
        <v>318</v>
      </c>
      <c r="G46" s="14"/>
      <c r="H46" s="9">
        <f t="shared" si="1"/>
        <v>4227</v>
      </c>
    </row>
    <row r="47" spans="1:8" x14ac:dyDescent="0.25">
      <c r="A47" s="8">
        <v>43962</v>
      </c>
      <c r="B47" s="13">
        <v>1454</v>
      </c>
      <c r="C47" s="13">
        <v>2567</v>
      </c>
      <c r="D47" s="14"/>
      <c r="E47" s="13">
        <v>47</v>
      </c>
      <c r="F47" s="13">
        <v>191</v>
      </c>
      <c r="G47" s="14"/>
      <c r="H47" s="9">
        <f t="shared" si="1"/>
        <v>2805</v>
      </c>
    </row>
    <row r="48" spans="1:8" ht="15" customHeight="1" x14ac:dyDescent="0.25">
      <c r="A48" s="8">
        <v>43963</v>
      </c>
      <c r="B48" s="13">
        <v>661</v>
      </c>
      <c r="C48" s="13">
        <v>1135</v>
      </c>
      <c r="D48" s="14"/>
      <c r="E48" s="13">
        <v>50</v>
      </c>
      <c r="F48" s="13">
        <v>231</v>
      </c>
      <c r="G48" s="14"/>
      <c r="H48" s="9">
        <f t="shared" si="1"/>
        <v>1416</v>
      </c>
    </row>
    <row r="49" spans="1:8" ht="15" customHeight="1" x14ac:dyDescent="0.25">
      <c r="A49" s="8">
        <v>43964</v>
      </c>
      <c r="B49" s="13">
        <v>778</v>
      </c>
      <c r="C49" s="13">
        <v>1249</v>
      </c>
      <c r="D49" s="14"/>
      <c r="E49" s="13">
        <v>50</v>
      </c>
      <c r="F49" s="13">
        <v>211</v>
      </c>
      <c r="G49" s="14"/>
      <c r="H49" s="9">
        <f t="shared" si="1"/>
        <v>1510</v>
      </c>
    </row>
    <row r="50" spans="1:8" ht="15" customHeight="1" x14ac:dyDescent="0.25">
      <c r="A50" s="12" t="s">
        <v>2</v>
      </c>
      <c r="B50" s="15">
        <f>SUM(B37:B49)</f>
        <v>42251</v>
      </c>
      <c r="C50" s="15">
        <f>SUM(C37:C49)</f>
        <v>89100</v>
      </c>
      <c r="D50" s="14"/>
      <c r="E50" s="15">
        <f>SUM(E37:E49)</f>
        <v>1830</v>
      </c>
      <c r="F50" s="15">
        <f>SUM(F37:F49)</f>
        <v>8255</v>
      </c>
      <c r="G50" s="14"/>
      <c r="H50" s="17">
        <f>+C50+E50+F50</f>
        <v>99185</v>
      </c>
    </row>
    <row r="51" spans="1:8" ht="15" customHeight="1" x14ac:dyDescent="0.25">
      <c r="A51" s="24"/>
      <c r="B51" s="24"/>
      <c r="C51" s="24"/>
      <c r="D51" s="24"/>
      <c r="E51" s="24"/>
      <c r="F51" s="24"/>
      <c r="G51" s="24"/>
      <c r="H51" s="24"/>
    </row>
    <row r="52" spans="1:8" ht="15" customHeight="1" x14ac:dyDescent="0.25">
      <c r="A52" s="250" t="s">
        <v>16</v>
      </c>
      <c r="B52" s="250"/>
      <c r="C52" s="16">
        <v>40597</v>
      </c>
      <c r="D52" s="24"/>
      <c r="E52" s="24"/>
      <c r="F52" s="24"/>
      <c r="G52" s="24"/>
      <c r="H52" s="24"/>
    </row>
    <row r="53" spans="1:8" ht="15" customHeight="1" x14ac:dyDescent="0.25">
      <c r="A53" s="24"/>
      <c r="B53" s="24"/>
      <c r="C53" s="24"/>
      <c r="D53" s="24"/>
      <c r="E53" s="24"/>
      <c r="F53" s="24"/>
      <c r="G53" s="24"/>
      <c r="H53" s="24"/>
    </row>
    <row r="54" spans="1:8" ht="15" customHeight="1" x14ac:dyDescent="0.25">
      <c r="A54" s="250" t="s">
        <v>15</v>
      </c>
      <c r="B54" s="250"/>
      <c r="C54" s="16">
        <v>98736</v>
      </c>
      <c r="D54" s="24"/>
      <c r="E54" s="24"/>
      <c r="F54" s="24"/>
      <c r="G54" s="24"/>
      <c r="H54" s="24"/>
    </row>
    <row r="55" spans="1:8" x14ac:dyDescent="0.25">
      <c r="A55" s="24"/>
      <c r="B55" s="24"/>
      <c r="C55" s="24"/>
      <c r="D55" s="24"/>
      <c r="E55" s="24"/>
      <c r="F55" s="24"/>
      <c r="G55" s="24"/>
      <c r="H55" s="24"/>
    </row>
    <row r="56" spans="1:8" x14ac:dyDescent="0.25">
      <c r="A56" s="251" t="s">
        <v>22</v>
      </c>
      <c r="B56" s="252"/>
      <c r="C56" s="253"/>
      <c r="D56" s="58"/>
      <c r="E56" s="58"/>
      <c r="F56" s="61"/>
      <c r="G56" s="60"/>
      <c r="H56" s="60"/>
    </row>
    <row r="57" spans="1:8" x14ac:dyDescent="0.25">
      <c r="A57" s="16" t="s">
        <v>10</v>
      </c>
      <c r="B57" s="5"/>
      <c r="C57" s="16">
        <v>19.466862852603199</v>
      </c>
      <c r="D57" s="58"/>
      <c r="E57" s="77"/>
      <c r="F57" s="78"/>
      <c r="G57" s="79"/>
      <c r="H57" s="60"/>
    </row>
    <row r="58" spans="1:8" x14ac:dyDescent="0.25">
      <c r="A58" s="16" t="s">
        <v>11</v>
      </c>
      <c r="B58" s="5"/>
      <c r="C58" s="16">
        <v>26.476196244700201</v>
      </c>
      <c r="D58" s="58"/>
      <c r="E58" s="77"/>
      <c r="F58" s="78"/>
      <c r="G58" s="79"/>
      <c r="H58" s="60"/>
    </row>
    <row r="59" spans="1:8" x14ac:dyDescent="0.25">
      <c r="A59" s="16" t="s">
        <v>13</v>
      </c>
      <c r="B59" s="5"/>
      <c r="C59" s="16">
        <v>27.1355191256831</v>
      </c>
      <c r="D59" s="58"/>
      <c r="E59" s="77"/>
      <c r="F59" s="79"/>
      <c r="G59" s="79"/>
      <c r="H59" s="58"/>
    </row>
    <row r="60" spans="1:8" x14ac:dyDescent="0.25">
      <c r="A60" s="24"/>
      <c r="B60" s="24"/>
      <c r="C60" s="24"/>
      <c r="D60" s="24"/>
      <c r="E60" s="24"/>
      <c r="F60" s="24"/>
      <c r="G60" s="24"/>
      <c r="H60" s="24"/>
    </row>
    <row r="61" spans="1:8" x14ac:dyDescent="0.25">
      <c r="A61" s="24"/>
      <c r="B61" s="24"/>
      <c r="C61" s="24"/>
      <c r="D61" s="24"/>
      <c r="E61" s="24"/>
      <c r="F61" s="24"/>
      <c r="G61" s="24"/>
      <c r="H61" s="24"/>
    </row>
    <row r="62" spans="1:8" x14ac:dyDescent="0.25">
      <c r="A62" s="24"/>
      <c r="B62" s="24"/>
      <c r="C62" s="24"/>
      <c r="D62" s="24"/>
      <c r="E62" s="24"/>
      <c r="F62" s="24"/>
      <c r="G62" s="24"/>
      <c r="H62" s="24"/>
    </row>
    <row r="63" spans="1:8" x14ac:dyDescent="0.25">
      <c r="A63" s="249" t="s">
        <v>256</v>
      </c>
      <c r="B63" s="249"/>
      <c r="C63" s="249"/>
      <c r="D63" s="249"/>
      <c r="E63" s="249"/>
      <c r="F63" s="249"/>
      <c r="G63" s="249"/>
      <c r="H63" s="249"/>
    </row>
    <row r="64" spans="1:8" ht="15" customHeight="1" x14ac:dyDescent="0.25">
      <c r="A64" s="55"/>
      <c r="B64" s="56"/>
      <c r="C64" s="56"/>
      <c r="D64" s="57"/>
      <c r="E64" s="56"/>
      <c r="F64" s="56"/>
      <c r="G64" s="57"/>
      <c r="H64" s="56"/>
    </row>
    <row r="65" spans="1:8" ht="45" x14ac:dyDescent="0.25">
      <c r="A65" s="31"/>
      <c r="B65" s="218" t="s">
        <v>12</v>
      </c>
      <c r="C65" s="218" t="s">
        <v>10</v>
      </c>
      <c r="D65" s="24"/>
      <c r="E65" s="218" t="s">
        <v>13</v>
      </c>
      <c r="F65" s="218" t="s">
        <v>11</v>
      </c>
      <c r="G65" s="24"/>
      <c r="H65" s="218" t="s">
        <v>14</v>
      </c>
    </row>
    <row r="66" spans="1:8" ht="15" customHeight="1" x14ac:dyDescent="0.25">
      <c r="A66" s="8">
        <v>43983</v>
      </c>
      <c r="B66" s="13">
        <v>9689</v>
      </c>
      <c r="C66" s="13">
        <v>16440</v>
      </c>
      <c r="D66" s="14"/>
      <c r="E66" s="13">
        <v>456</v>
      </c>
      <c r="F66" s="13">
        <v>3071</v>
      </c>
      <c r="G66" s="14"/>
      <c r="H66" s="9">
        <f>+C66+E66+F66</f>
        <v>19967</v>
      </c>
    </row>
    <row r="67" spans="1:8" x14ac:dyDescent="0.25">
      <c r="A67" s="8">
        <v>43984</v>
      </c>
      <c r="B67" s="13">
        <v>6620</v>
      </c>
      <c r="C67" s="13">
        <v>13196</v>
      </c>
      <c r="D67" s="14"/>
      <c r="E67" s="13">
        <v>304</v>
      </c>
      <c r="F67" s="13">
        <v>1487</v>
      </c>
      <c r="G67" s="14"/>
      <c r="H67" s="9">
        <f t="shared" ref="H67:H77" si="2">+C67+E67+F67</f>
        <v>14987</v>
      </c>
    </row>
    <row r="68" spans="1:8" ht="15" customHeight="1" x14ac:dyDescent="0.25">
      <c r="A68" s="8">
        <v>43985</v>
      </c>
      <c r="B68" s="13">
        <v>4616</v>
      </c>
      <c r="C68" s="13">
        <v>10793</v>
      </c>
      <c r="D68" s="14"/>
      <c r="E68" s="13">
        <v>189</v>
      </c>
      <c r="F68" s="13">
        <v>915</v>
      </c>
      <c r="G68" s="14"/>
      <c r="H68" s="9">
        <f t="shared" si="2"/>
        <v>11897</v>
      </c>
    </row>
    <row r="69" spans="1:8" x14ac:dyDescent="0.25">
      <c r="A69" s="8">
        <v>43986</v>
      </c>
      <c r="B69" s="13">
        <v>3862</v>
      </c>
      <c r="C69" s="13">
        <v>7764</v>
      </c>
      <c r="D69" s="14"/>
      <c r="E69" s="13">
        <v>164</v>
      </c>
      <c r="F69" s="13">
        <v>749</v>
      </c>
      <c r="G69" s="14"/>
      <c r="H69" s="9">
        <f t="shared" si="2"/>
        <v>8677</v>
      </c>
    </row>
    <row r="70" spans="1:8" x14ac:dyDescent="0.25">
      <c r="A70" s="8">
        <v>43987</v>
      </c>
      <c r="B70" s="13">
        <v>3566</v>
      </c>
      <c r="C70" s="13">
        <v>8874</v>
      </c>
      <c r="D70" s="14"/>
      <c r="E70" s="13">
        <v>89</v>
      </c>
      <c r="F70" s="13">
        <v>554</v>
      </c>
      <c r="G70" s="14"/>
      <c r="H70" s="9">
        <f t="shared" si="2"/>
        <v>9517</v>
      </c>
    </row>
    <row r="71" spans="1:8" x14ac:dyDescent="0.25">
      <c r="A71" s="8">
        <v>43988</v>
      </c>
      <c r="B71" s="13">
        <v>504</v>
      </c>
      <c r="C71" s="13">
        <v>897</v>
      </c>
      <c r="D71" s="14"/>
      <c r="E71" s="13">
        <v>46</v>
      </c>
      <c r="F71" s="13">
        <v>160</v>
      </c>
      <c r="G71" s="14"/>
      <c r="H71" s="9">
        <f t="shared" si="2"/>
        <v>1103</v>
      </c>
    </row>
    <row r="72" spans="1:8" x14ac:dyDescent="0.25">
      <c r="A72" s="8">
        <v>43989</v>
      </c>
      <c r="B72" s="13">
        <v>501</v>
      </c>
      <c r="C72" s="13">
        <v>850</v>
      </c>
      <c r="D72" s="14"/>
      <c r="E72" s="13">
        <v>44</v>
      </c>
      <c r="F72" s="13">
        <v>203</v>
      </c>
      <c r="G72" s="14"/>
      <c r="H72" s="9">
        <f t="shared" si="2"/>
        <v>1097</v>
      </c>
    </row>
    <row r="73" spans="1:8" x14ac:dyDescent="0.25">
      <c r="A73" s="8">
        <v>43990</v>
      </c>
      <c r="B73" s="13">
        <v>3905</v>
      </c>
      <c r="C73" s="13">
        <v>8980</v>
      </c>
      <c r="D73" s="14"/>
      <c r="E73" s="13">
        <v>103</v>
      </c>
      <c r="F73" s="13">
        <v>677</v>
      </c>
      <c r="G73" s="14"/>
      <c r="H73" s="9">
        <f t="shared" si="2"/>
        <v>9760</v>
      </c>
    </row>
    <row r="74" spans="1:8" ht="15" customHeight="1" x14ac:dyDescent="0.25">
      <c r="A74" s="8">
        <v>43991</v>
      </c>
      <c r="B74" s="13">
        <v>4054</v>
      </c>
      <c r="C74" s="13">
        <v>10169</v>
      </c>
      <c r="D74" s="14"/>
      <c r="E74" s="13">
        <v>79</v>
      </c>
      <c r="F74" s="13">
        <v>643</v>
      </c>
      <c r="G74" s="14"/>
      <c r="H74" s="9">
        <f t="shared" si="2"/>
        <v>10891</v>
      </c>
    </row>
    <row r="75" spans="1:8" x14ac:dyDescent="0.25">
      <c r="A75" s="8">
        <v>43992</v>
      </c>
      <c r="B75" s="13">
        <v>661</v>
      </c>
      <c r="C75" s="13">
        <v>1768</v>
      </c>
      <c r="D75" s="14"/>
      <c r="E75" s="13">
        <v>26</v>
      </c>
      <c r="F75" s="13">
        <v>125</v>
      </c>
      <c r="G75" s="14"/>
      <c r="H75" s="9">
        <f t="shared" si="2"/>
        <v>1919</v>
      </c>
    </row>
    <row r="76" spans="1:8" ht="15" customHeight="1" x14ac:dyDescent="0.25">
      <c r="A76" s="8">
        <v>43993</v>
      </c>
      <c r="B76" s="13">
        <v>209</v>
      </c>
      <c r="C76" s="13">
        <v>435</v>
      </c>
      <c r="D76" s="14"/>
      <c r="E76" s="13">
        <v>15</v>
      </c>
      <c r="F76" s="13">
        <v>99</v>
      </c>
      <c r="G76" s="14"/>
      <c r="H76" s="9">
        <f t="shared" si="2"/>
        <v>549</v>
      </c>
    </row>
    <row r="77" spans="1:8" ht="15" customHeight="1" x14ac:dyDescent="0.25">
      <c r="A77" s="8">
        <v>43994</v>
      </c>
      <c r="B77" s="13">
        <v>1215</v>
      </c>
      <c r="C77" s="13">
        <v>4426</v>
      </c>
      <c r="D77" s="14"/>
      <c r="E77" s="13">
        <v>20</v>
      </c>
      <c r="F77" s="13">
        <v>153</v>
      </c>
      <c r="G77" s="14"/>
      <c r="H77" s="9">
        <f t="shared" si="2"/>
        <v>4599</v>
      </c>
    </row>
    <row r="78" spans="1:8" x14ac:dyDescent="0.25">
      <c r="A78" s="12" t="s">
        <v>2</v>
      </c>
      <c r="B78" s="15">
        <f>SUM(B66:B77)</f>
        <v>39402</v>
      </c>
      <c r="C78" s="15">
        <f>SUM(C66:C77)</f>
        <v>84592</v>
      </c>
      <c r="D78" s="14"/>
      <c r="E78" s="15">
        <f>SUM(E66:E77)</f>
        <v>1535</v>
      </c>
      <c r="F78" s="15">
        <f>SUM(F66:F77)</f>
        <v>8836</v>
      </c>
      <c r="G78" s="14"/>
      <c r="H78" s="17">
        <f>+C78+E78+F78</f>
        <v>94963</v>
      </c>
    </row>
    <row r="79" spans="1:8" ht="15" customHeight="1" x14ac:dyDescent="0.25">
      <c r="A79" s="24"/>
      <c r="B79" s="24"/>
      <c r="C79" s="24"/>
      <c r="D79" s="24"/>
      <c r="E79" s="24"/>
      <c r="F79" s="24"/>
      <c r="G79" s="24"/>
      <c r="H79" s="24"/>
    </row>
    <row r="80" spans="1:8" x14ac:dyDescent="0.25">
      <c r="A80" s="250" t="s">
        <v>16</v>
      </c>
      <c r="B80" s="250"/>
      <c r="C80" s="16">
        <v>38437</v>
      </c>
      <c r="D80" s="24"/>
      <c r="E80" s="24"/>
      <c r="F80" s="24"/>
      <c r="G80" s="24"/>
      <c r="H80" s="24"/>
    </row>
    <row r="81" spans="1:8" x14ac:dyDescent="0.25">
      <c r="A81" s="24"/>
      <c r="B81" s="24"/>
      <c r="C81" s="24"/>
      <c r="D81" s="24"/>
      <c r="E81" s="24"/>
      <c r="F81" s="24"/>
      <c r="G81" s="24"/>
      <c r="H81" s="24"/>
    </row>
    <row r="82" spans="1:8" ht="15" customHeight="1" x14ac:dyDescent="0.25">
      <c r="A82" s="250" t="s">
        <v>15</v>
      </c>
      <c r="B82" s="250"/>
      <c r="C82" s="16">
        <v>94574</v>
      </c>
      <c r="D82" s="24"/>
      <c r="E82" s="24"/>
      <c r="F82" s="24"/>
      <c r="G82" s="24"/>
      <c r="H82" s="24"/>
    </row>
    <row r="83" spans="1:8" x14ac:dyDescent="0.25">
      <c r="A83" s="24"/>
      <c r="B83" s="24"/>
      <c r="C83" s="24"/>
      <c r="D83" s="24"/>
      <c r="E83" s="24"/>
      <c r="F83" s="24"/>
      <c r="G83" s="4"/>
      <c r="H83" s="24"/>
    </row>
    <row r="84" spans="1:8" x14ac:dyDescent="0.25">
      <c r="A84" s="251" t="s">
        <v>22</v>
      </c>
      <c r="B84" s="252"/>
      <c r="C84" s="253"/>
      <c r="D84" s="58"/>
      <c r="E84" s="58"/>
      <c r="F84" s="61"/>
      <c r="G84" s="60"/>
      <c r="H84" s="60"/>
    </row>
    <row r="85" spans="1:8" x14ac:dyDescent="0.25">
      <c r="A85" s="16" t="s">
        <v>10</v>
      </c>
      <c r="B85" s="5"/>
      <c r="C85" s="16">
        <v>26.715615471031899</v>
      </c>
      <c r="D85" s="58"/>
      <c r="E85" s="77"/>
      <c r="F85" s="78"/>
      <c r="G85" s="79"/>
      <c r="H85" s="60"/>
    </row>
    <row r="86" spans="1:8" x14ac:dyDescent="0.25">
      <c r="A86" s="16" t="s">
        <v>11</v>
      </c>
      <c r="B86" s="5"/>
      <c r="C86" s="16">
        <v>29.956588160407399</v>
      </c>
      <c r="D86" s="58"/>
      <c r="E86" s="77"/>
      <c r="F86" s="78"/>
      <c r="G86" s="79"/>
      <c r="H86" s="24"/>
    </row>
    <row r="87" spans="1:8" x14ac:dyDescent="0.25">
      <c r="A87" s="16" t="s">
        <v>13</v>
      </c>
      <c r="B87" s="5"/>
      <c r="C87" s="16">
        <v>30.121881682109802</v>
      </c>
      <c r="D87" s="58"/>
      <c r="E87" s="77"/>
      <c r="F87" s="79"/>
      <c r="G87" s="79"/>
      <c r="H87" s="60"/>
    </row>
  </sheetData>
  <mergeCells count="12">
    <mergeCell ref="A63:H63"/>
    <mergeCell ref="A80:B80"/>
    <mergeCell ref="A82:B82"/>
    <mergeCell ref="A84:C84"/>
    <mergeCell ref="A23:B23"/>
    <mergeCell ref="A54:B54"/>
    <mergeCell ref="A56:C56"/>
    <mergeCell ref="A6:H6"/>
    <mergeCell ref="A25:B25"/>
    <mergeCell ref="A52:B52"/>
    <mergeCell ref="A27:C27"/>
    <mergeCell ref="A34:H34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GridLines="0" workbookViewId="0">
      <pane ySplit="4" topLeftCell="A5" activePane="bottomLeft" state="frozen"/>
      <selection pane="bottomLeft" activeCell="A3" sqref="A3"/>
    </sheetView>
  </sheetViews>
  <sheetFormatPr defaultRowHeight="15" x14ac:dyDescent="0.25"/>
  <cols>
    <col min="1" max="1" width="33.140625" style="24" customWidth="1"/>
    <col min="2" max="2" width="7" style="24" bestFit="1" customWidth="1"/>
    <col min="3" max="3" width="20.7109375" style="24" customWidth="1"/>
    <col min="4" max="4" width="15" style="24" bestFit="1" customWidth="1"/>
    <col min="5" max="5" width="20.7109375" style="24" customWidth="1"/>
    <col min="6" max="6" width="15" style="24" customWidth="1"/>
    <col min="7" max="9" width="20.7109375" style="24" customWidth="1"/>
    <col min="10" max="16384" width="9.140625" style="24"/>
  </cols>
  <sheetData>
    <row r="1" spans="1:6" x14ac:dyDescent="0.25">
      <c r="A1" s="3" t="s">
        <v>257</v>
      </c>
      <c r="B1" s="3"/>
      <c r="F1" s="4"/>
    </row>
    <row r="2" spans="1:6" x14ac:dyDescent="0.25">
      <c r="A2" s="3"/>
      <c r="B2" s="3"/>
      <c r="F2" s="4"/>
    </row>
    <row r="3" spans="1:6" x14ac:dyDescent="0.25">
      <c r="A3" s="1" t="s">
        <v>343</v>
      </c>
      <c r="B3" s="1"/>
      <c r="F3" s="4"/>
    </row>
    <row r="4" spans="1:6" x14ac:dyDescent="0.25">
      <c r="F4" s="4"/>
    </row>
    <row r="5" spans="1:6" x14ac:dyDescent="0.25">
      <c r="A5" s="31" t="s">
        <v>298</v>
      </c>
      <c r="B5" s="31"/>
      <c r="F5" s="4"/>
    </row>
    <row r="6" spans="1:6" x14ac:dyDescent="0.25">
      <c r="F6" s="4"/>
    </row>
    <row r="7" spans="1:6" ht="30" x14ac:dyDescent="0.25">
      <c r="C7" s="80" t="s">
        <v>258</v>
      </c>
      <c r="D7" s="80" t="s">
        <v>259</v>
      </c>
      <c r="E7" s="81" t="s">
        <v>260</v>
      </c>
    </row>
    <row r="8" spans="1:6" x14ac:dyDescent="0.25">
      <c r="A8" s="260" t="s">
        <v>261</v>
      </c>
      <c r="B8" s="11">
        <v>202003</v>
      </c>
      <c r="C8" s="13">
        <v>143914</v>
      </c>
      <c r="D8" s="82">
        <v>13.1119800286881</v>
      </c>
      <c r="E8" s="13">
        <v>59071</v>
      </c>
    </row>
    <row r="9" spans="1:6" x14ac:dyDescent="0.25">
      <c r="A9" s="261"/>
      <c r="B9" s="11">
        <v>202004</v>
      </c>
      <c r="C9" s="13">
        <v>83829</v>
      </c>
      <c r="D9" s="82">
        <v>18.369978207314801</v>
      </c>
      <c r="E9" s="13">
        <v>39088</v>
      </c>
    </row>
    <row r="10" spans="1:6" x14ac:dyDescent="0.25">
      <c r="A10" s="262"/>
      <c r="B10" s="11">
        <v>202005</v>
      </c>
      <c r="C10" s="13">
        <v>81432</v>
      </c>
      <c r="D10" s="82">
        <v>25.704485584662699</v>
      </c>
      <c r="E10" s="13">
        <v>37590</v>
      </c>
    </row>
    <row r="11" spans="1:6" x14ac:dyDescent="0.25">
      <c r="A11" s="260" t="s">
        <v>262</v>
      </c>
      <c r="B11" s="11">
        <v>202003</v>
      </c>
      <c r="C11" s="13">
        <v>15938</v>
      </c>
      <c r="D11" s="82">
        <v>14.288663027793501</v>
      </c>
      <c r="E11" s="82"/>
    </row>
    <row r="12" spans="1:6" x14ac:dyDescent="0.25">
      <c r="A12" s="261" t="s">
        <v>299</v>
      </c>
      <c r="B12" s="11">
        <v>202004</v>
      </c>
      <c r="C12" s="13">
        <v>6942</v>
      </c>
      <c r="D12" s="82">
        <v>20.856093344857399</v>
      </c>
      <c r="E12" s="82"/>
    </row>
    <row r="13" spans="1:6" x14ac:dyDescent="0.25">
      <c r="A13" s="262"/>
      <c r="B13" s="11">
        <v>202005</v>
      </c>
      <c r="C13" s="13">
        <v>7630</v>
      </c>
      <c r="D13" s="82">
        <v>28.990301441677602</v>
      </c>
      <c r="E13" s="82"/>
    </row>
    <row r="14" spans="1:6" x14ac:dyDescent="0.25">
      <c r="A14" s="263" t="s">
        <v>263</v>
      </c>
      <c r="B14" s="11">
        <v>202003</v>
      </c>
      <c r="C14" s="13">
        <v>929</v>
      </c>
      <c r="D14" s="82">
        <v>14.3462365591398</v>
      </c>
      <c r="E14" s="82"/>
      <c r="F14" s="126"/>
    </row>
    <row r="15" spans="1:6" x14ac:dyDescent="0.25">
      <c r="A15" s="263"/>
      <c r="B15" s="11">
        <v>202004</v>
      </c>
      <c r="C15" s="13">
        <v>809</v>
      </c>
      <c r="D15" s="82">
        <v>20.364647713226201</v>
      </c>
      <c r="E15" s="82"/>
      <c r="F15" s="126"/>
    </row>
    <row r="16" spans="1:6" x14ac:dyDescent="0.25">
      <c r="A16" s="263"/>
      <c r="B16" s="11">
        <v>202005</v>
      </c>
      <c r="C16" s="13">
        <v>619</v>
      </c>
      <c r="D16" s="82">
        <v>29.365105008077499</v>
      </c>
      <c r="E16" s="82"/>
      <c r="F16" s="126"/>
    </row>
    <row r="17" spans="1:6" x14ac:dyDescent="0.25">
      <c r="A17" s="122"/>
      <c r="B17" s="122"/>
      <c r="C17" s="123"/>
      <c r="D17" s="124"/>
      <c r="E17" s="125"/>
      <c r="F17" s="126"/>
    </row>
    <row r="18" spans="1:6" x14ac:dyDescent="0.25">
      <c r="A18" s="122"/>
      <c r="B18" s="122"/>
      <c r="C18" s="123"/>
      <c r="D18" s="124"/>
      <c r="E18" s="125"/>
      <c r="F18" s="126"/>
    </row>
    <row r="19" spans="1:6" x14ac:dyDescent="0.25">
      <c r="A19" s="31" t="s">
        <v>2</v>
      </c>
      <c r="B19" s="31"/>
      <c r="C19" s="123"/>
      <c r="D19" s="124"/>
      <c r="E19" s="125"/>
      <c r="F19" s="126"/>
    </row>
    <row r="20" spans="1:6" x14ac:dyDescent="0.25">
      <c r="A20" s="122"/>
      <c r="B20" s="122"/>
      <c r="C20" s="123"/>
      <c r="D20" s="124"/>
      <c r="E20" s="125"/>
      <c r="F20" s="126"/>
    </row>
    <row r="21" spans="1:6" x14ac:dyDescent="0.25">
      <c r="C21" s="258" t="s">
        <v>2</v>
      </c>
      <c r="D21" s="259"/>
      <c r="E21" s="259"/>
      <c r="F21" s="126"/>
    </row>
    <row r="22" spans="1:6" ht="30" x14ac:dyDescent="0.25">
      <c r="C22" s="80" t="s">
        <v>258</v>
      </c>
      <c r="D22" s="80" t="s">
        <v>259</v>
      </c>
      <c r="E22" s="81" t="s">
        <v>260</v>
      </c>
    </row>
    <row r="23" spans="1:6" x14ac:dyDescent="0.25">
      <c r="A23" s="256" t="s">
        <v>261</v>
      </c>
      <c r="B23" s="257"/>
      <c r="C23" s="13">
        <v>175427</v>
      </c>
      <c r="D23" s="82">
        <v>17.852852592506999</v>
      </c>
      <c r="E23" s="13">
        <v>69631</v>
      </c>
    </row>
    <row r="24" spans="1:6" x14ac:dyDescent="0.25">
      <c r="A24" s="256" t="s">
        <v>262</v>
      </c>
      <c r="B24" s="257"/>
      <c r="C24" s="13">
        <v>18164</v>
      </c>
      <c r="D24" s="82">
        <v>19.459408082330999</v>
      </c>
      <c r="E24" s="5"/>
    </row>
    <row r="25" spans="1:6" x14ac:dyDescent="0.25">
      <c r="A25" s="256" t="s">
        <v>263</v>
      </c>
      <c r="B25" s="257"/>
      <c r="C25" s="13">
        <v>1170</v>
      </c>
      <c r="D25" s="82">
        <v>20.353689567429999</v>
      </c>
      <c r="E25" s="5"/>
    </row>
    <row r="28" spans="1:6" x14ac:dyDescent="0.25">
      <c r="A28" s="31" t="s">
        <v>300</v>
      </c>
      <c r="B28" s="31"/>
    </row>
    <row r="30" spans="1:6" x14ac:dyDescent="0.25">
      <c r="C30" s="254" t="s">
        <v>149</v>
      </c>
      <c r="D30" s="255"/>
      <c r="E30" s="254" t="s">
        <v>150</v>
      </c>
      <c r="F30" s="255"/>
    </row>
    <row r="31" spans="1:6" x14ac:dyDescent="0.25">
      <c r="C31" s="83" t="s">
        <v>258</v>
      </c>
      <c r="D31" s="83" t="s">
        <v>259</v>
      </c>
      <c r="E31" s="83" t="s">
        <v>258</v>
      </c>
      <c r="F31" s="83" t="s">
        <v>259</v>
      </c>
    </row>
    <row r="32" spans="1:6" x14ac:dyDescent="0.25">
      <c r="A32" s="256" t="s">
        <v>261</v>
      </c>
      <c r="B32" s="257"/>
      <c r="C32" s="13">
        <v>142852</v>
      </c>
      <c r="D32" s="82">
        <v>18.0543265126324</v>
      </c>
      <c r="E32" s="13">
        <v>32575</v>
      </c>
      <c r="F32" s="82">
        <v>16.911678473221301</v>
      </c>
    </row>
    <row r="33" spans="1:6" x14ac:dyDescent="0.25">
      <c r="A33" s="256" t="s">
        <v>262</v>
      </c>
      <c r="B33" s="257"/>
      <c r="C33" s="13">
        <v>13999</v>
      </c>
      <c r="D33" s="82">
        <v>19.5317319848293</v>
      </c>
      <c r="E33" s="13">
        <v>4165</v>
      </c>
      <c r="F33" s="82">
        <v>19.2063117534287</v>
      </c>
    </row>
    <row r="34" spans="1:6" x14ac:dyDescent="0.25">
      <c r="A34" s="256" t="s">
        <v>263</v>
      </c>
      <c r="B34" s="257"/>
      <c r="C34" s="13">
        <v>1166</v>
      </c>
      <c r="D34" s="82">
        <v>20.358876117496798</v>
      </c>
      <c r="E34" s="13">
        <v>4</v>
      </c>
      <c r="F34" s="82">
        <v>19</v>
      </c>
    </row>
  </sheetData>
  <mergeCells count="12">
    <mergeCell ref="A33:B33"/>
    <mergeCell ref="A34:B34"/>
    <mergeCell ref="A24:B24"/>
    <mergeCell ref="A25:B25"/>
    <mergeCell ref="C30:D30"/>
    <mergeCell ref="E30:F30"/>
    <mergeCell ref="A32:B32"/>
    <mergeCell ref="C21:E21"/>
    <mergeCell ref="A23:B23"/>
    <mergeCell ref="A8:A10"/>
    <mergeCell ref="A11:A13"/>
    <mergeCell ref="A14:A16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showGridLines="0" workbookViewId="0">
      <pane ySplit="7" topLeftCell="A42" activePane="bottomLeft" state="frozen"/>
      <selection pane="bottomLeft" activeCell="A4" sqref="A4"/>
    </sheetView>
  </sheetViews>
  <sheetFormatPr defaultRowHeight="15" x14ac:dyDescent="0.25"/>
  <cols>
    <col min="1" max="1" width="15.85546875" customWidth="1"/>
    <col min="2" max="2" width="13.5703125" customWidth="1"/>
    <col min="3" max="3" width="24.42578125" customWidth="1"/>
    <col min="4" max="4" width="35.85546875" customWidth="1"/>
  </cols>
  <sheetData>
    <row r="1" spans="1:6" x14ac:dyDescent="0.25">
      <c r="A1" s="2" t="s">
        <v>40</v>
      </c>
      <c r="B1" s="24"/>
      <c r="C1" s="24"/>
      <c r="D1" s="24"/>
    </row>
    <row r="2" spans="1:6" x14ac:dyDescent="0.25">
      <c r="A2" s="2" t="s">
        <v>17</v>
      </c>
      <c r="B2" s="24"/>
      <c r="C2" s="24"/>
      <c r="D2" s="24"/>
    </row>
    <row r="3" spans="1:6" x14ac:dyDescent="0.25">
      <c r="A3" s="2"/>
      <c r="B3" s="24"/>
      <c r="C3" s="24"/>
      <c r="D3" s="24"/>
    </row>
    <row r="4" spans="1:6" x14ac:dyDescent="0.25">
      <c r="A4" s="1" t="s">
        <v>343</v>
      </c>
      <c r="B4" s="24"/>
      <c r="C4" s="24"/>
      <c r="D4" s="24"/>
    </row>
    <row r="5" spans="1:6" x14ac:dyDescent="0.25">
      <c r="A5" s="1"/>
      <c r="B5" s="24"/>
      <c r="C5" s="24"/>
      <c r="D5" s="24"/>
    </row>
    <row r="6" spans="1:6" x14ac:dyDescent="0.25">
      <c r="A6" s="2"/>
      <c r="B6" s="264" t="s">
        <v>28</v>
      </c>
      <c r="C6" s="264"/>
      <c r="D6" s="264"/>
    </row>
    <row r="7" spans="1:6" x14ac:dyDescent="0.25">
      <c r="A7" s="6"/>
      <c r="B7" s="119" t="s">
        <v>18</v>
      </c>
      <c r="C7" s="119" t="s">
        <v>51</v>
      </c>
      <c r="D7" s="119" t="s">
        <v>19</v>
      </c>
    </row>
    <row r="8" spans="1:6" x14ac:dyDescent="0.25">
      <c r="A8" s="22">
        <v>43921</v>
      </c>
      <c r="B8" s="18">
        <v>3361</v>
      </c>
      <c r="C8" s="18">
        <v>72507</v>
      </c>
      <c r="D8" s="19">
        <v>69174523</v>
      </c>
    </row>
    <row r="9" spans="1:6" x14ac:dyDescent="0.25">
      <c r="A9" s="22">
        <v>43922</v>
      </c>
      <c r="B9" s="18">
        <v>10322</v>
      </c>
      <c r="C9" s="18">
        <v>231683</v>
      </c>
      <c r="D9" s="19">
        <v>225500911</v>
      </c>
    </row>
    <row r="10" spans="1:6" x14ac:dyDescent="0.25">
      <c r="A10" s="22">
        <v>43923</v>
      </c>
      <c r="B10" s="18">
        <v>17109</v>
      </c>
      <c r="C10" s="18">
        <v>350028</v>
      </c>
      <c r="D10" s="19">
        <v>339900463</v>
      </c>
    </row>
    <row r="11" spans="1:6" x14ac:dyDescent="0.25">
      <c r="A11" s="22">
        <v>43924</v>
      </c>
      <c r="B11" s="18">
        <v>22275</v>
      </c>
      <c r="C11" s="18">
        <v>425287</v>
      </c>
      <c r="D11" s="19">
        <v>434790415</v>
      </c>
    </row>
    <row r="12" spans="1:6" x14ac:dyDescent="0.25">
      <c r="A12" s="22">
        <v>43925</v>
      </c>
      <c r="B12" s="18">
        <v>31914</v>
      </c>
      <c r="C12" s="18">
        <v>551955</v>
      </c>
      <c r="D12" s="19">
        <v>570960157</v>
      </c>
    </row>
    <row r="13" spans="1:6" x14ac:dyDescent="0.25">
      <c r="A13" s="22">
        <v>43926</v>
      </c>
      <c r="B13" s="18">
        <v>33633</v>
      </c>
      <c r="C13" s="18">
        <v>566751</v>
      </c>
      <c r="D13" s="19">
        <v>583655511</v>
      </c>
    </row>
    <row r="14" spans="1:6" x14ac:dyDescent="0.25">
      <c r="A14" s="22">
        <v>43927</v>
      </c>
      <c r="B14" s="18">
        <v>34060</v>
      </c>
      <c r="C14" s="18">
        <v>572727</v>
      </c>
      <c r="D14" s="19">
        <v>589001243.53999996</v>
      </c>
    </row>
    <row r="15" spans="1:6" x14ac:dyDescent="0.25">
      <c r="A15" s="22">
        <v>43928</v>
      </c>
      <c r="B15" s="18">
        <v>39837</v>
      </c>
      <c r="C15" s="18">
        <v>641731</v>
      </c>
      <c r="D15" s="19">
        <v>654727658.29999995</v>
      </c>
      <c r="E15" s="24"/>
      <c r="F15" s="24"/>
    </row>
    <row r="16" spans="1:6" x14ac:dyDescent="0.25">
      <c r="A16" s="22">
        <v>43929</v>
      </c>
      <c r="B16" s="18">
        <v>48905</v>
      </c>
      <c r="C16" s="18">
        <v>729512</v>
      </c>
      <c r="D16" s="19">
        <v>746301278.51999998</v>
      </c>
      <c r="E16" s="24"/>
      <c r="F16" s="24"/>
    </row>
    <row r="17" spans="1:6" x14ac:dyDescent="0.25">
      <c r="A17" s="22">
        <v>43930</v>
      </c>
      <c r="B17" s="18">
        <v>55639</v>
      </c>
      <c r="C17" s="18">
        <v>796088</v>
      </c>
      <c r="D17" s="19">
        <v>811077994.66999996</v>
      </c>
      <c r="E17" s="24"/>
      <c r="F17" s="24"/>
    </row>
    <row r="18" spans="1:6" x14ac:dyDescent="0.25">
      <c r="A18" s="22">
        <v>43931</v>
      </c>
      <c r="B18" s="18">
        <v>62341</v>
      </c>
      <c r="C18" s="18">
        <v>868863</v>
      </c>
      <c r="D18" s="19">
        <v>882742534.41999996</v>
      </c>
      <c r="E18" s="24"/>
      <c r="F18" s="24"/>
    </row>
    <row r="19" spans="1:6" x14ac:dyDescent="0.25">
      <c r="A19" s="22">
        <v>43932</v>
      </c>
      <c r="B19" s="18">
        <v>64192</v>
      </c>
      <c r="C19" s="18">
        <v>883798</v>
      </c>
      <c r="D19" s="19">
        <v>901547920.66999996</v>
      </c>
      <c r="E19" s="24"/>
      <c r="F19" s="24"/>
    </row>
    <row r="20" spans="1:6" x14ac:dyDescent="0.25">
      <c r="A20" s="22">
        <v>43933</v>
      </c>
      <c r="B20" s="18">
        <v>65035</v>
      </c>
      <c r="C20" s="18">
        <v>903387</v>
      </c>
      <c r="D20" s="19">
        <v>916598658.75</v>
      </c>
      <c r="E20" s="24"/>
      <c r="F20" s="24"/>
    </row>
    <row r="21" spans="1:6" x14ac:dyDescent="0.25">
      <c r="A21" s="22">
        <v>43934</v>
      </c>
      <c r="B21" s="18">
        <v>65410</v>
      </c>
      <c r="C21" s="18">
        <v>909653</v>
      </c>
      <c r="D21" s="19">
        <v>921889215.96000004</v>
      </c>
      <c r="E21" s="24"/>
      <c r="F21" s="24"/>
    </row>
    <row r="22" spans="1:6" x14ac:dyDescent="0.25">
      <c r="A22" s="22">
        <v>43935</v>
      </c>
      <c r="B22" s="18">
        <v>69114</v>
      </c>
      <c r="C22" s="18">
        <v>938821</v>
      </c>
      <c r="D22" s="19">
        <v>950948580.36000001</v>
      </c>
      <c r="E22" s="24"/>
      <c r="F22" s="24"/>
    </row>
    <row r="23" spans="1:6" x14ac:dyDescent="0.25">
      <c r="A23" s="22">
        <v>43936</v>
      </c>
      <c r="B23" s="18">
        <v>74055</v>
      </c>
      <c r="C23" s="18">
        <v>980592</v>
      </c>
      <c r="D23" s="19">
        <v>991044873.58000004</v>
      </c>
      <c r="E23" s="24"/>
      <c r="F23" s="24"/>
    </row>
    <row r="24" spans="1:6" x14ac:dyDescent="0.25">
      <c r="A24" s="22">
        <v>43937</v>
      </c>
      <c r="B24" s="18">
        <v>79131</v>
      </c>
      <c r="C24" s="18">
        <v>1018244</v>
      </c>
      <c r="D24" s="19">
        <v>1025372101.4</v>
      </c>
      <c r="E24" s="24"/>
      <c r="F24" s="24"/>
    </row>
    <row r="25" spans="1:6" x14ac:dyDescent="0.25">
      <c r="A25" s="22" t="s">
        <v>52</v>
      </c>
      <c r="B25" s="18">
        <v>82230</v>
      </c>
      <c r="C25" s="18">
        <v>1045187</v>
      </c>
      <c r="D25" s="19">
        <v>1051781310.88</v>
      </c>
      <c r="E25" s="24"/>
      <c r="F25" s="24"/>
    </row>
    <row r="26" spans="1:6" x14ac:dyDescent="0.25">
      <c r="A26" s="22" t="s">
        <v>101</v>
      </c>
      <c r="B26" s="18">
        <v>84836</v>
      </c>
      <c r="C26" s="18">
        <v>1079347</v>
      </c>
      <c r="D26" s="19">
        <v>1094397677.47</v>
      </c>
      <c r="E26" s="24"/>
      <c r="F26" s="24"/>
    </row>
    <row r="27" spans="1:6" x14ac:dyDescent="0.25">
      <c r="A27" s="22" t="s">
        <v>102</v>
      </c>
      <c r="B27" s="18">
        <v>85279</v>
      </c>
      <c r="C27" s="18">
        <v>1083062</v>
      </c>
      <c r="D27" s="19">
        <v>1097691719.01</v>
      </c>
    </row>
    <row r="28" spans="1:6" x14ac:dyDescent="0.25">
      <c r="A28" s="22" t="s">
        <v>103</v>
      </c>
      <c r="B28" s="18">
        <v>85591</v>
      </c>
      <c r="C28" s="18">
        <v>1085824</v>
      </c>
      <c r="D28" s="19">
        <v>1100631821.99</v>
      </c>
    </row>
    <row r="29" spans="1:6" x14ac:dyDescent="0.25">
      <c r="A29" s="22">
        <v>44307</v>
      </c>
      <c r="B29" s="18">
        <v>87778</v>
      </c>
      <c r="C29" s="18">
        <v>1112312</v>
      </c>
      <c r="D29" s="19">
        <v>1129520573.0899999</v>
      </c>
    </row>
    <row r="30" spans="1:6" x14ac:dyDescent="0.25">
      <c r="A30" s="22">
        <v>44308</v>
      </c>
      <c r="B30" s="18">
        <v>90013</v>
      </c>
      <c r="C30" s="18">
        <v>1132572</v>
      </c>
      <c r="D30" s="19">
        <v>1147338055.26</v>
      </c>
    </row>
    <row r="31" spans="1:6" s="24" customFormat="1" x14ac:dyDescent="0.25">
      <c r="A31" s="22">
        <v>44309</v>
      </c>
      <c r="B31" s="18">
        <v>91597</v>
      </c>
      <c r="C31" s="18">
        <v>1145660</v>
      </c>
      <c r="D31" s="19">
        <v>1162468645.8</v>
      </c>
    </row>
    <row r="32" spans="1:6" x14ac:dyDescent="0.25">
      <c r="A32" s="22" t="s">
        <v>105</v>
      </c>
      <c r="B32" s="18">
        <v>93309</v>
      </c>
      <c r="C32" s="18">
        <v>1162159</v>
      </c>
      <c r="D32" s="19">
        <v>1179346012.24</v>
      </c>
    </row>
    <row r="33" spans="1:4" x14ac:dyDescent="0.25">
      <c r="A33" s="22">
        <v>44311</v>
      </c>
      <c r="B33" s="18">
        <v>94752</v>
      </c>
      <c r="C33" s="18">
        <v>1178380</v>
      </c>
      <c r="D33" s="19">
        <v>1193033221.9400001</v>
      </c>
    </row>
    <row r="34" spans="1:4" x14ac:dyDescent="0.25">
      <c r="A34" s="22">
        <v>44312</v>
      </c>
      <c r="B34" s="18">
        <v>94915</v>
      </c>
      <c r="C34" s="18">
        <v>1179816</v>
      </c>
      <c r="D34" s="19">
        <v>1194227768.4400001</v>
      </c>
    </row>
    <row r="35" spans="1:4" x14ac:dyDescent="0.25">
      <c r="A35" s="22">
        <v>44313</v>
      </c>
      <c r="B35" s="18">
        <v>95058</v>
      </c>
      <c r="C35" s="18">
        <v>1180769</v>
      </c>
      <c r="D35" s="19">
        <v>1194991587.27</v>
      </c>
    </row>
    <row r="36" spans="1:4" x14ac:dyDescent="0.25">
      <c r="A36" s="22" t="s">
        <v>106</v>
      </c>
      <c r="B36" s="18">
        <v>96389</v>
      </c>
      <c r="C36" s="18">
        <v>1191323</v>
      </c>
      <c r="D36" s="19">
        <v>1204553182.3299999</v>
      </c>
    </row>
    <row r="37" spans="1:4" x14ac:dyDescent="0.25">
      <c r="A37" s="22" t="s">
        <v>107</v>
      </c>
      <c r="B37" s="18">
        <v>96389</v>
      </c>
      <c r="C37" s="18">
        <v>1191323</v>
      </c>
      <c r="D37" s="19">
        <v>1204553183.3299999</v>
      </c>
    </row>
    <row r="38" spans="1:4" x14ac:dyDescent="0.25">
      <c r="A38" s="22" t="s">
        <v>108</v>
      </c>
      <c r="B38" s="18">
        <v>99140</v>
      </c>
      <c r="C38" s="18">
        <v>1211880</v>
      </c>
      <c r="D38" s="19">
        <v>1225110487.72</v>
      </c>
    </row>
    <row r="39" spans="1:4" x14ac:dyDescent="0.25">
      <c r="A39" s="22">
        <v>43952</v>
      </c>
      <c r="B39" s="18">
        <v>101802</v>
      </c>
      <c r="C39" s="18">
        <v>1250124</v>
      </c>
      <c r="D39" s="19">
        <v>1262031036.8900001</v>
      </c>
    </row>
    <row r="40" spans="1:4" x14ac:dyDescent="0.25">
      <c r="A40" s="22">
        <v>43953</v>
      </c>
      <c r="B40" s="18">
        <v>102184</v>
      </c>
      <c r="C40" s="18">
        <v>1256266</v>
      </c>
      <c r="D40" s="19">
        <v>1268635212.25</v>
      </c>
    </row>
    <row r="41" spans="1:4" x14ac:dyDescent="0.25">
      <c r="A41" s="22" t="s">
        <v>109</v>
      </c>
      <c r="B41" s="18">
        <v>102357</v>
      </c>
      <c r="C41" s="18">
        <v>1257766</v>
      </c>
      <c r="D41" s="19">
        <v>1270025370.05</v>
      </c>
    </row>
    <row r="42" spans="1:4" x14ac:dyDescent="0.25">
      <c r="A42" s="22">
        <v>44320</v>
      </c>
      <c r="B42" s="18">
        <v>102489</v>
      </c>
      <c r="C42" s="18">
        <v>1258938</v>
      </c>
      <c r="D42" s="19">
        <v>1271008109.6800001</v>
      </c>
    </row>
    <row r="43" spans="1:4" x14ac:dyDescent="0.25">
      <c r="A43" s="22">
        <v>44321</v>
      </c>
      <c r="B43" s="18">
        <v>103668</v>
      </c>
      <c r="C43" s="18">
        <v>1269728</v>
      </c>
      <c r="D43" s="19">
        <v>1282185597.53</v>
      </c>
    </row>
    <row r="44" spans="1:4" s="24" customFormat="1" x14ac:dyDescent="0.25">
      <c r="A44" s="22" t="s">
        <v>143</v>
      </c>
      <c r="B44" s="18">
        <v>104617</v>
      </c>
      <c r="C44" s="18">
        <v>1277526</v>
      </c>
      <c r="D44" s="19">
        <v>1290784001.79</v>
      </c>
    </row>
    <row r="45" spans="1:4" s="24" customFormat="1" x14ac:dyDescent="0.25">
      <c r="A45" s="22">
        <v>44323</v>
      </c>
      <c r="B45" s="18">
        <v>105484</v>
      </c>
      <c r="C45" s="18">
        <v>1283774</v>
      </c>
      <c r="D45" s="19">
        <v>1296586057.6300001</v>
      </c>
    </row>
    <row r="46" spans="1:4" s="24" customFormat="1" x14ac:dyDescent="0.25">
      <c r="A46" s="22" t="s">
        <v>144</v>
      </c>
      <c r="B46" s="18">
        <v>106314</v>
      </c>
      <c r="C46" s="18">
        <v>1290003</v>
      </c>
      <c r="D46" s="19">
        <v>1302478462.5599999</v>
      </c>
    </row>
    <row r="47" spans="1:4" s="24" customFormat="1" x14ac:dyDescent="0.25">
      <c r="A47" s="22" t="s">
        <v>151</v>
      </c>
      <c r="B47" s="18">
        <v>107013</v>
      </c>
      <c r="C47" s="18">
        <v>1297284</v>
      </c>
      <c r="D47" s="19">
        <v>1310193248.99</v>
      </c>
    </row>
    <row r="48" spans="1:4" s="24" customFormat="1" x14ac:dyDescent="0.25">
      <c r="A48" s="22" t="s">
        <v>152</v>
      </c>
      <c r="B48" s="18">
        <v>107261</v>
      </c>
      <c r="C48" s="18">
        <v>1298468</v>
      </c>
      <c r="D48" s="19">
        <v>1311195124.29</v>
      </c>
    </row>
    <row r="49" spans="1:4" s="24" customFormat="1" x14ac:dyDescent="0.25">
      <c r="A49" s="22">
        <v>43962</v>
      </c>
      <c r="B49" s="18">
        <v>107405</v>
      </c>
      <c r="C49" s="18">
        <v>1299115</v>
      </c>
      <c r="D49" s="19">
        <v>1311783279.3299999</v>
      </c>
    </row>
    <row r="50" spans="1:4" s="24" customFormat="1" x14ac:dyDescent="0.25">
      <c r="A50" s="22" t="s">
        <v>154</v>
      </c>
      <c r="B50" s="18">
        <v>107954</v>
      </c>
      <c r="C50" s="18">
        <v>1304013</v>
      </c>
      <c r="D50" s="19">
        <v>1317116599.1900001</v>
      </c>
    </row>
    <row r="51" spans="1:4" s="24" customFormat="1" x14ac:dyDescent="0.25">
      <c r="A51" s="22" t="s">
        <v>155</v>
      </c>
      <c r="B51" s="18">
        <v>108516</v>
      </c>
      <c r="C51" s="18">
        <v>1308646</v>
      </c>
      <c r="D51" s="19">
        <v>1321827433.9200001</v>
      </c>
    </row>
    <row r="52" spans="1:4" s="24" customFormat="1" x14ac:dyDescent="0.25">
      <c r="A52" s="22">
        <v>43965</v>
      </c>
      <c r="B52" s="18">
        <v>108995</v>
      </c>
      <c r="C52" s="18">
        <v>1312047</v>
      </c>
      <c r="D52" s="19">
        <v>1325015408.1900001</v>
      </c>
    </row>
    <row r="53" spans="1:4" s="24" customFormat="1" x14ac:dyDescent="0.25">
      <c r="A53" s="22">
        <v>43966</v>
      </c>
      <c r="B53" s="18">
        <v>109376</v>
      </c>
      <c r="C53" s="18">
        <v>1315187</v>
      </c>
      <c r="D53" s="19">
        <v>1327878091.3499999</v>
      </c>
    </row>
    <row r="54" spans="1:4" s="24" customFormat="1" x14ac:dyDescent="0.25">
      <c r="A54" s="22">
        <v>43967</v>
      </c>
      <c r="B54" s="18">
        <v>109748</v>
      </c>
      <c r="C54" s="18">
        <v>1318893</v>
      </c>
      <c r="D54" s="19">
        <v>1334509327.55</v>
      </c>
    </row>
    <row r="55" spans="1:4" s="24" customFormat="1" x14ac:dyDescent="0.25">
      <c r="A55" s="22">
        <v>43968</v>
      </c>
      <c r="B55" s="18">
        <v>109810</v>
      </c>
      <c r="C55" s="18">
        <v>1319393</v>
      </c>
      <c r="D55" s="19">
        <v>1334950814.1400001</v>
      </c>
    </row>
    <row r="56" spans="1:4" s="24" customFormat="1" x14ac:dyDescent="0.25">
      <c r="A56" s="22" t="s">
        <v>158</v>
      </c>
      <c r="B56" s="18">
        <v>109836</v>
      </c>
      <c r="C56" s="18">
        <v>1319584</v>
      </c>
      <c r="D56" s="19">
        <v>1335111718.9400001</v>
      </c>
    </row>
    <row r="57" spans="1:4" s="24" customFormat="1" x14ac:dyDescent="0.25">
      <c r="A57" s="22">
        <v>44335</v>
      </c>
      <c r="B57" s="18">
        <v>110114</v>
      </c>
      <c r="C57" s="18">
        <v>1321931</v>
      </c>
      <c r="D57" s="19">
        <v>1337420382.04</v>
      </c>
    </row>
    <row r="58" spans="1:4" s="24" customFormat="1" x14ac:dyDescent="0.25">
      <c r="A58" s="22">
        <v>43971</v>
      </c>
      <c r="B58" s="18">
        <v>110386</v>
      </c>
      <c r="C58" s="18">
        <v>1323435</v>
      </c>
      <c r="D58" s="19">
        <v>1338890402.48</v>
      </c>
    </row>
    <row r="59" spans="1:4" s="24" customFormat="1" x14ac:dyDescent="0.25">
      <c r="A59" s="22">
        <v>43972</v>
      </c>
      <c r="B59" s="18">
        <v>110641</v>
      </c>
      <c r="C59" s="18">
        <v>1325635</v>
      </c>
      <c r="D59" s="19">
        <v>1341053935.28</v>
      </c>
    </row>
    <row r="60" spans="1:4" s="24" customFormat="1" x14ac:dyDescent="0.25">
      <c r="A60" s="22" t="s">
        <v>159</v>
      </c>
      <c r="B60" s="18">
        <v>111258</v>
      </c>
      <c r="C60" s="18">
        <v>1329401</v>
      </c>
      <c r="D60" s="19">
        <v>1344475395.04</v>
      </c>
    </row>
    <row r="61" spans="1:4" s="24" customFormat="1" x14ac:dyDescent="0.25">
      <c r="A61" s="22" t="s">
        <v>160</v>
      </c>
      <c r="B61" s="18">
        <v>111536</v>
      </c>
      <c r="C61" s="18">
        <v>1332114</v>
      </c>
      <c r="D61" s="19">
        <v>1346686714.6099999</v>
      </c>
    </row>
    <row r="62" spans="1:4" s="24" customFormat="1" x14ac:dyDescent="0.25">
      <c r="A62" s="22" t="s">
        <v>264</v>
      </c>
      <c r="B62" s="18">
        <v>112549</v>
      </c>
      <c r="C62" s="18">
        <v>1343852</v>
      </c>
      <c r="D62" s="19">
        <v>1361803277.77</v>
      </c>
    </row>
    <row r="63" spans="1:4" s="24" customFormat="1" x14ac:dyDescent="0.25">
      <c r="A63" s="22">
        <v>43987</v>
      </c>
      <c r="B63" s="18">
        <v>112961</v>
      </c>
      <c r="C63" s="18">
        <v>1347145</v>
      </c>
      <c r="D63" s="19">
        <v>1365024174.96</v>
      </c>
    </row>
    <row r="64" spans="1:4" s="24" customFormat="1" x14ac:dyDescent="0.25">
      <c r="A64" s="22" t="s">
        <v>289</v>
      </c>
      <c r="B64" s="18">
        <v>113214</v>
      </c>
      <c r="C64" s="18">
        <v>1349103</v>
      </c>
      <c r="D64" s="19">
        <v>1366880761.3499999</v>
      </c>
    </row>
    <row r="65" spans="1:4" s="24" customFormat="1" x14ac:dyDescent="0.25">
      <c r="A65" s="22" t="s">
        <v>310</v>
      </c>
      <c r="B65" s="18">
        <v>113559</v>
      </c>
      <c r="C65" s="18">
        <v>1351414</v>
      </c>
      <c r="D65" s="19">
        <v>1369194529.0699999</v>
      </c>
    </row>
    <row r="66" spans="1:4" s="24" customFormat="1" x14ac:dyDescent="0.25">
      <c r="A66" s="22" t="s">
        <v>319</v>
      </c>
      <c r="B66" s="18">
        <v>113853</v>
      </c>
      <c r="C66" s="18">
        <v>1353556</v>
      </c>
      <c r="D66" s="19">
        <v>1371257251.3199999</v>
      </c>
    </row>
    <row r="67" spans="1:4" s="24" customFormat="1" x14ac:dyDescent="0.25">
      <c r="A67" s="22" t="s">
        <v>344</v>
      </c>
      <c r="B67" s="18">
        <v>114072</v>
      </c>
      <c r="C67" s="18">
        <v>1355086</v>
      </c>
      <c r="D67" s="19">
        <v>1372989011.8599999</v>
      </c>
    </row>
    <row r="68" spans="1:4" s="24" customFormat="1" x14ac:dyDescent="0.25">
      <c r="A68" s="238" t="s">
        <v>345</v>
      </c>
      <c r="B68" s="239">
        <v>114304</v>
      </c>
      <c r="C68" s="145">
        <v>1359622</v>
      </c>
      <c r="D68" s="146">
        <v>1378491676.1900001</v>
      </c>
    </row>
    <row r="69" spans="1:4" s="24" customFormat="1" x14ac:dyDescent="0.25">
      <c r="A69" s="240"/>
      <c r="B69" s="240"/>
      <c r="C69" s="240"/>
      <c r="D69" s="240"/>
    </row>
    <row r="70" spans="1:4" x14ac:dyDescent="0.25">
      <c r="A70" s="31" t="s">
        <v>111</v>
      </c>
      <c r="B70" s="52"/>
      <c r="C70" s="52"/>
      <c r="D70" s="52"/>
    </row>
    <row r="71" spans="1:4" x14ac:dyDescent="0.25">
      <c r="A71" s="52" t="s">
        <v>110</v>
      </c>
      <c r="B71" s="52"/>
      <c r="C71" s="52"/>
      <c r="D71" s="52"/>
    </row>
    <row r="72" spans="1:4" x14ac:dyDescent="0.25">
      <c r="A72" s="265" t="s">
        <v>138</v>
      </c>
      <c r="B72" s="265"/>
      <c r="C72" s="265"/>
      <c r="D72" s="265"/>
    </row>
    <row r="73" spans="1:4" x14ac:dyDescent="0.25">
      <c r="A73" s="265"/>
      <c r="B73" s="265"/>
      <c r="C73" s="265"/>
      <c r="D73" s="265"/>
    </row>
  </sheetData>
  <mergeCells count="2">
    <mergeCell ref="B6:D6"/>
    <mergeCell ref="A72:D73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workbookViewId="0">
      <pane ySplit="11" topLeftCell="A12" activePane="bottomLeft" state="frozen"/>
      <selection pane="bottomLeft" activeCell="A6" sqref="A6"/>
    </sheetView>
  </sheetViews>
  <sheetFormatPr defaultRowHeight="15" x14ac:dyDescent="0.25"/>
  <cols>
    <col min="1" max="1" width="9.140625" style="24"/>
    <col min="2" max="2" width="73.5703125" style="24" customWidth="1"/>
    <col min="3" max="3" width="13.5703125" style="24" customWidth="1"/>
    <col min="4" max="4" width="19.7109375" style="24" customWidth="1"/>
    <col min="5" max="6" width="10.7109375" style="24" customWidth="1"/>
    <col min="8" max="8" width="30" customWidth="1"/>
    <col min="10" max="10" width="7.140625" bestFit="1" customWidth="1"/>
    <col min="11" max="11" width="13.7109375" customWidth="1"/>
    <col min="12" max="15" width="13.7109375" style="24" customWidth="1"/>
  </cols>
  <sheetData>
    <row r="1" spans="1:15" x14ac:dyDescent="0.25">
      <c r="A1" s="2" t="s">
        <v>40</v>
      </c>
      <c r="B1" s="4"/>
      <c r="H1" s="30" t="s">
        <v>40</v>
      </c>
    </row>
    <row r="2" spans="1:15" x14ac:dyDescent="0.25">
      <c r="A2" s="2" t="s">
        <v>17</v>
      </c>
      <c r="B2" s="4"/>
      <c r="H2" s="30" t="s">
        <v>347</v>
      </c>
    </row>
    <row r="3" spans="1:15" x14ac:dyDescent="0.25">
      <c r="A3" s="2" t="s">
        <v>55</v>
      </c>
      <c r="B3" s="4"/>
      <c r="H3" s="3" t="s">
        <v>318</v>
      </c>
      <c r="K3" s="24"/>
    </row>
    <row r="4" spans="1:15" x14ac:dyDescent="0.25">
      <c r="A4" s="2"/>
      <c r="B4" s="4"/>
    </row>
    <row r="5" spans="1:15" x14ac:dyDescent="0.25">
      <c r="A5" s="1" t="s">
        <v>265</v>
      </c>
      <c r="B5" s="4"/>
      <c r="H5" s="31" t="s">
        <v>145</v>
      </c>
    </row>
    <row r="6" spans="1:15" x14ac:dyDescent="0.25">
      <c r="A6" s="1" t="s">
        <v>346</v>
      </c>
      <c r="B6" s="4"/>
      <c r="H6" s="1" t="s">
        <v>346</v>
      </c>
    </row>
    <row r="7" spans="1:15" x14ac:dyDescent="0.25">
      <c r="A7" s="4" t="s">
        <v>309</v>
      </c>
      <c r="B7" s="4"/>
      <c r="H7" s="24"/>
    </row>
    <row r="8" spans="1:15" x14ac:dyDescent="0.25">
      <c r="E8" s="268" t="s">
        <v>266</v>
      </c>
      <c r="F8" s="268"/>
    </row>
    <row r="9" spans="1:15" x14ac:dyDescent="0.25">
      <c r="A9" s="36"/>
      <c r="E9" s="269" t="s">
        <v>51</v>
      </c>
      <c r="F9" s="269"/>
    </row>
    <row r="10" spans="1:15" ht="30" x14ac:dyDescent="0.25">
      <c r="A10" s="36"/>
      <c r="B10" s="36"/>
      <c r="C10" s="33" t="s">
        <v>18</v>
      </c>
      <c r="D10" s="33" t="s">
        <v>51</v>
      </c>
      <c r="E10" s="33" t="s">
        <v>267</v>
      </c>
      <c r="F10" s="33" t="s">
        <v>268</v>
      </c>
      <c r="I10" s="33" t="s">
        <v>18</v>
      </c>
      <c r="K10" s="120" t="s">
        <v>95</v>
      </c>
      <c r="L10" s="120" t="s">
        <v>42</v>
      </c>
      <c r="M10" s="120" t="s">
        <v>43</v>
      </c>
      <c r="N10" s="120" t="s">
        <v>44</v>
      </c>
      <c r="O10" s="120" t="s">
        <v>45</v>
      </c>
    </row>
    <row r="11" spans="1:15" x14ac:dyDescent="0.25">
      <c r="A11" s="266" t="s">
        <v>2</v>
      </c>
      <c r="B11" s="267"/>
      <c r="C11" s="37">
        <f>SUM(C12:C32)</f>
        <v>114304</v>
      </c>
      <c r="D11" s="37">
        <f>SUM(D12:D32)</f>
        <v>1372779</v>
      </c>
      <c r="E11" s="37">
        <f t="shared" ref="E11:F11" si="0">SUM(E12:E32)</f>
        <v>707842</v>
      </c>
      <c r="F11" s="37">
        <f t="shared" si="0"/>
        <v>664937</v>
      </c>
      <c r="H11" s="39" t="s">
        <v>2</v>
      </c>
      <c r="I11" s="37">
        <f>SUM(I12:I32)</f>
        <v>114760</v>
      </c>
      <c r="J11" s="40">
        <f>+I11/I$11</f>
        <v>1</v>
      </c>
      <c r="K11" s="37">
        <f>SUM(K12:K32)</f>
        <v>93363</v>
      </c>
      <c r="L11" s="37">
        <f>SUM(L12:L32)</f>
        <v>13243</v>
      </c>
      <c r="M11" s="37">
        <f>SUM(M12:M32)</f>
        <v>4274</v>
      </c>
      <c r="N11" s="37">
        <f>SUM(N12:N32)</f>
        <v>3337</v>
      </c>
      <c r="O11" s="37">
        <f>SUM(O12:O32)</f>
        <v>543</v>
      </c>
    </row>
    <row r="12" spans="1:15" x14ac:dyDescent="0.25">
      <c r="A12" s="38"/>
      <c r="B12" s="38" t="s">
        <v>56</v>
      </c>
      <c r="C12" s="13">
        <v>5475</v>
      </c>
      <c r="D12" s="13">
        <v>10379</v>
      </c>
      <c r="E12" s="13">
        <v>6909</v>
      </c>
      <c r="F12" s="13">
        <v>3470</v>
      </c>
      <c r="G12" s="24"/>
      <c r="H12" s="38" t="s">
        <v>7</v>
      </c>
      <c r="I12" s="13">
        <v>7541</v>
      </c>
      <c r="J12" s="41">
        <f>+I12/I$11</f>
        <v>6.5711049146043921E-2</v>
      </c>
      <c r="K12" s="13">
        <v>5916</v>
      </c>
      <c r="L12" s="13">
        <v>949</v>
      </c>
      <c r="M12" s="13">
        <v>348</v>
      </c>
      <c r="N12" s="13">
        <v>287</v>
      </c>
      <c r="O12" s="13">
        <v>41</v>
      </c>
    </row>
    <row r="13" spans="1:15" x14ac:dyDescent="0.25">
      <c r="A13" s="38" t="s">
        <v>57</v>
      </c>
      <c r="B13" s="38" t="s">
        <v>58</v>
      </c>
      <c r="C13" s="13">
        <v>875</v>
      </c>
      <c r="D13" s="13">
        <v>7046</v>
      </c>
      <c r="E13" s="13">
        <v>2763</v>
      </c>
      <c r="F13" s="13">
        <v>4283</v>
      </c>
      <c r="G13" s="24"/>
      <c r="H13" s="38" t="s">
        <v>33</v>
      </c>
      <c r="I13" s="13">
        <v>1013</v>
      </c>
      <c r="J13" s="41">
        <f t="shared" ref="J13:J32" si="1">+I13/I$11</f>
        <v>8.8271174625304989E-3</v>
      </c>
      <c r="K13" s="13">
        <v>871</v>
      </c>
      <c r="L13" s="13">
        <v>92</v>
      </c>
      <c r="M13" s="13">
        <v>25</v>
      </c>
      <c r="N13" s="13">
        <v>24</v>
      </c>
      <c r="O13" s="13">
        <v>1</v>
      </c>
    </row>
    <row r="14" spans="1:15" x14ac:dyDescent="0.25">
      <c r="A14" s="38" t="s">
        <v>59</v>
      </c>
      <c r="B14" s="38" t="s">
        <v>60</v>
      </c>
      <c r="C14" s="13">
        <v>64</v>
      </c>
      <c r="D14" s="13">
        <v>1026</v>
      </c>
      <c r="E14" s="13">
        <v>158</v>
      </c>
      <c r="F14" s="13">
        <v>868</v>
      </c>
      <c r="G14" s="24"/>
      <c r="H14" s="38" t="s">
        <v>30</v>
      </c>
      <c r="I14" s="13">
        <v>10950</v>
      </c>
      <c r="J14" s="41">
        <f t="shared" si="1"/>
        <v>9.541652143604043E-2</v>
      </c>
      <c r="K14" s="13">
        <v>8604</v>
      </c>
      <c r="L14" s="13">
        <v>1348</v>
      </c>
      <c r="M14" s="13">
        <v>495</v>
      </c>
      <c r="N14" s="13">
        <v>463</v>
      </c>
      <c r="O14" s="13">
        <v>40</v>
      </c>
    </row>
    <row r="15" spans="1:15" x14ac:dyDescent="0.25">
      <c r="A15" s="38" t="s">
        <v>61</v>
      </c>
      <c r="B15" s="38" t="s">
        <v>62</v>
      </c>
      <c r="C15" s="13">
        <v>11516</v>
      </c>
      <c r="D15" s="13">
        <v>306706</v>
      </c>
      <c r="E15" s="13">
        <v>142054</v>
      </c>
      <c r="F15" s="13">
        <v>164652</v>
      </c>
      <c r="G15" s="24"/>
      <c r="H15" s="38" t="s">
        <v>23</v>
      </c>
      <c r="I15" s="13">
        <v>1253</v>
      </c>
      <c r="J15" s="41">
        <f t="shared" si="1"/>
        <v>1.0918438480306727E-2</v>
      </c>
      <c r="K15" s="13">
        <v>1130</v>
      </c>
      <c r="L15" s="13">
        <v>76</v>
      </c>
      <c r="M15" s="13">
        <v>37</v>
      </c>
      <c r="N15" s="13">
        <v>9</v>
      </c>
      <c r="O15" s="13">
        <v>1</v>
      </c>
    </row>
    <row r="16" spans="1:15" x14ac:dyDescent="0.25">
      <c r="A16" s="38" t="s">
        <v>63</v>
      </c>
      <c r="B16" s="38" t="s">
        <v>64</v>
      </c>
      <c r="C16" s="13">
        <v>35</v>
      </c>
      <c r="D16" s="13">
        <v>644</v>
      </c>
      <c r="E16" s="13">
        <v>93</v>
      </c>
      <c r="F16" s="13">
        <v>551</v>
      </c>
      <c r="G16" s="24"/>
      <c r="H16" s="38" t="s">
        <v>35</v>
      </c>
      <c r="I16" s="13">
        <v>1509</v>
      </c>
      <c r="J16" s="41">
        <f t="shared" si="1"/>
        <v>1.3149180899268038E-2</v>
      </c>
      <c r="K16" s="13">
        <v>1293</v>
      </c>
      <c r="L16" s="13">
        <v>133</v>
      </c>
      <c r="M16" s="13">
        <v>37</v>
      </c>
      <c r="N16" s="13">
        <v>39</v>
      </c>
      <c r="O16" s="13">
        <v>7</v>
      </c>
    </row>
    <row r="17" spans="1:15" x14ac:dyDescent="0.25">
      <c r="A17" s="38" t="s">
        <v>65</v>
      </c>
      <c r="B17" s="38" t="s">
        <v>66</v>
      </c>
      <c r="C17" s="13">
        <v>251</v>
      </c>
      <c r="D17" s="13">
        <v>4036</v>
      </c>
      <c r="E17" s="13">
        <v>1554</v>
      </c>
      <c r="F17" s="13">
        <v>2482</v>
      </c>
      <c r="G17" s="24"/>
      <c r="H17" s="38" t="s">
        <v>20</v>
      </c>
      <c r="I17" s="13">
        <v>3901</v>
      </c>
      <c r="J17" s="41">
        <f t="shared" si="1"/>
        <v>3.3992680376437781E-2</v>
      </c>
      <c r="K17" s="13">
        <v>3273</v>
      </c>
      <c r="L17" s="13">
        <v>392</v>
      </c>
      <c r="M17" s="13">
        <v>121</v>
      </c>
      <c r="N17" s="13">
        <v>101</v>
      </c>
      <c r="O17" s="13">
        <v>14</v>
      </c>
    </row>
    <row r="18" spans="1:15" x14ac:dyDescent="0.25">
      <c r="A18" s="38" t="s">
        <v>67</v>
      </c>
      <c r="B18" s="38" t="s">
        <v>68</v>
      </c>
      <c r="C18" s="13">
        <v>3969</v>
      </c>
      <c r="D18" s="13">
        <v>54220</v>
      </c>
      <c r="E18" s="13">
        <v>7809</v>
      </c>
      <c r="F18" s="13">
        <v>46411</v>
      </c>
      <c r="G18" s="24"/>
      <c r="H18" s="38" t="s">
        <v>32</v>
      </c>
      <c r="I18" s="13">
        <v>1360</v>
      </c>
      <c r="J18" s="41">
        <f t="shared" si="1"/>
        <v>1.1850819100731963E-2</v>
      </c>
      <c r="K18" s="13">
        <v>1147</v>
      </c>
      <c r="L18" s="13">
        <v>141</v>
      </c>
      <c r="M18" s="13">
        <v>39</v>
      </c>
      <c r="N18" s="13">
        <v>29</v>
      </c>
      <c r="O18" s="13">
        <v>4</v>
      </c>
    </row>
    <row r="19" spans="1:15" x14ac:dyDescent="0.25">
      <c r="A19" s="38" t="s">
        <v>69</v>
      </c>
      <c r="B19" s="38" t="s">
        <v>70</v>
      </c>
      <c r="C19" s="13">
        <v>25424</v>
      </c>
      <c r="D19" s="13">
        <v>245495</v>
      </c>
      <c r="E19" s="13">
        <v>120085</v>
      </c>
      <c r="F19" s="13">
        <v>125410</v>
      </c>
      <c r="G19" s="24"/>
      <c r="H19" s="38" t="s">
        <v>24</v>
      </c>
      <c r="I19" s="13">
        <v>7179</v>
      </c>
      <c r="J19" s="41">
        <f t="shared" si="1"/>
        <v>6.255663994423144E-2</v>
      </c>
      <c r="K19" s="13">
        <v>5955</v>
      </c>
      <c r="L19" s="13">
        <v>829</v>
      </c>
      <c r="M19" s="13">
        <v>226</v>
      </c>
      <c r="N19" s="13">
        <v>155</v>
      </c>
      <c r="O19" s="13">
        <v>14</v>
      </c>
    </row>
    <row r="20" spans="1:15" x14ac:dyDescent="0.25">
      <c r="A20" s="38" t="s">
        <v>71</v>
      </c>
      <c r="B20" s="38" t="s">
        <v>72</v>
      </c>
      <c r="C20" s="13">
        <v>6633</v>
      </c>
      <c r="D20" s="13">
        <v>68342</v>
      </c>
      <c r="E20" s="13">
        <v>17192</v>
      </c>
      <c r="F20" s="13">
        <v>51150</v>
      </c>
      <c r="G20" s="24"/>
      <c r="H20" s="38" t="s">
        <v>36</v>
      </c>
      <c r="I20" s="13">
        <v>1391</v>
      </c>
      <c r="J20" s="41">
        <f t="shared" si="1"/>
        <v>1.2120948065528058E-2</v>
      </c>
      <c r="K20" s="13">
        <v>1229</v>
      </c>
      <c r="L20" s="13">
        <v>105</v>
      </c>
      <c r="M20" s="13">
        <v>31</v>
      </c>
      <c r="N20" s="13">
        <v>24</v>
      </c>
      <c r="O20" s="13">
        <v>2</v>
      </c>
    </row>
    <row r="21" spans="1:15" x14ac:dyDescent="0.25">
      <c r="A21" s="38" t="s">
        <v>73</v>
      </c>
      <c r="B21" s="38" t="s">
        <v>74</v>
      </c>
      <c r="C21" s="13">
        <v>25605</v>
      </c>
      <c r="D21" s="13">
        <v>234980</v>
      </c>
      <c r="E21" s="13">
        <v>130193</v>
      </c>
      <c r="F21" s="13">
        <v>104787</v>
      </c>
      <c r="G21" s="24"/>
      <c r="H21" s="38" t="s">
        <v>31</v>
      </c>
      <c r="I21" s="13">
        <v>5300</v>
      </c>
      <c r="J21" s="41">
        <f t="shared" si="1"/>
        <v>4.6183339142558386E-2</v>
      </c>
      <c r="K21" s="13">
        <v>4303</v>
      </c>
      <c r="L21" s="13">
        <v>646</v>
      </c>
      <c r="M21" s="13">
        <v>194</v>
      </c>
      <c r="N21" s="13">
        <v>144</v>
      </c>
      <c r="O21" s="13">
        <v>13</v>
      </c>
    </row>
    <row r="22" spans="1:15" x14ac:dyDescent="0.25">
      <c r="A22" s="38" t="s">
        <v>75</v>
      </c>
      <c r="B22" s="38" t="s">
        <v>76</v>
      </c>
      <c r="C22" s="13">
        <v>1438</v>
      </c>
      <c r="D22" s="13">
        <v>24451</v>
      </c>
      <c r="E22" s="13">
        <v>9417</v>
      </c>
      <c r="F22" s="13">
        <v>15034</v>
      </c>
      <c r="G22" s="24"/>
      <c r="H22" s="38" t="s">
        <v>6</v>
      </c>
      <c r="I22" s="13">
        <v>27613</v>
      </c>
      <c r="J22" s="41">
        <f t="shared" si="1"/>
        <v>0.24061519693272918</v>
      </c>
      <c r="K22" s="13">
        <v>22079</v>
      </c>
      <c r="L22" s="13">
        <v>3430</v>
      </c>
      <c r="M22" s="13">
        <v>1064</v>
      </c>
      <c r="N22" s="13">
        <v>823</v>
      </c>
      <c r="O22" s="13">
        <v>217</v>
      </c>
    </row>
    <row r="23" spans="1:15" x14ac:dyDescent="0.25">
      <c r="A23" s="38" t="s">
        <v>77</v>
      </c>
      <c r="B23" s="38" t="s">
        <v>78</v>
      </c>
      <c r="C23" s="13">
        <v>383</v>
      </c>
      <c r="D23" s="13">
        <v>5267</v>
      </c>
      <c r="E23" s="13">
        <v>2885</v>
      </c>
      <c r="F23" s="13">
        <v>2382</v>
      </c>
      <c r="G23" s="24"/>
      <c r="H23" s="38" t="s">
        <v>27</v>
      </c>
      <c r="I23" s="13">
        <v>751</v>
      </c>
      <c r="J23" s="41">
        <f t="shared" si="1"/>
        <v>6.5440920181247825E-3</v>
      </c>
      <c r="K23" s="13">
        <v>654</v>
      </c>
      <c r="L23" s="13">
        <v>67</v>
      </c>
      <c r="M23" s="13">
        <v>16</v>
      </c>
      <c r="N23" s="13">
        <v>13</v>
      </c>
      <c r="O23" s="13">
        <v>1</v>
      </c>
    </row>
    <row r="24" spans="1:15" x14ac:dyDescent="0.25">
      <c r="A24" s="38" t="s">
        <v>79</v>
      </c>
      <c r="B24" s="38" t="s">
        <v>80</v>
      </c>
      <c r="C24" s="13">
        <v>2534</v>
      </c>
      <c r="D24" s="13">
        <v>16981</v>
      </c>
      <c r="E24" s="13">
        <v>9463</v>
      </c>
      <c r="F24" s="13">
        <v>7518</v>
      </c>
      <c r="G24" s="24"/>
      <c r="H24" s="38" t="s">
        <v>5</v>
      </c>
      <c r="I24" s="13">
        <v>21766</v>
      </c>
      <c r="J24" s="41">
        <f t="shared" si="1"/>
        <v>0.18966538863715579</v>
      </c>
      <c r="K24" s="13">
        <v>17335</v>
      </c>
      <c r="L24" s="13">
        <v>2680</v>
      </c>
      <c r="M24" s="13">
        <v>951</v>
      </c>
      <c r="N24" s="13">
        <v>702</v>
      </c>
      <c r="O24" s="13">
        <v>98</v>
      </c>
    </row>
    <row r="25" spans="1:15" x14ac:dyDescent="0.25">
      <c r="A25" s="38" t="s">
        <v>81</v>
      </c>
      <c r="B25" s="38" t="s">
        <v>82</v>
      </c>
      <c r="C25" s="13">
        <v>5377</v>
      </c>
      <c r="D25" s="13">
        <v>50813</v>
      </c>
      <c r="E25" s="13">
        <v>24950</v>
      </c>
      <c r="F25" s="13">
        <v>25863</v>
      </c>
      <c r="G25" s="24"/>
      <c r="H25" s="38" t="s">
        <v>34</v>
      </c>
      <c r="I25" s="13">
        <v>3597</v>
      </c>
      <c r="J25" s="41">
        <f t="shared" si="1"/>
        <v>3.1343673753921227E-2</v>
      </c>
      <c r="K25" s="13">
        <v>3033</v>
      </c>
      <c r="L25" s="13">
        <v>371</v>
      </c>
      <c r="M25" s="13">
        <v>104</v>
      </c>
      <c r="N25" s="13">
        <v>76</v>
      </c>
      <c r="O25" s="13">
        <v>13</v>
      </c>
    </row>
    <row r="26" spans="1:15" x14ac:dyDescent="0.25">
      <c r="A26" s="38" t="s">
        <v>83</v>
      </c>
      <c r="B26" s="38" t="s">
        <v>84</v>
      </c>
      <c r="C26" s="13">
        <v>3734</v>
      </c>
      <c r="D26" s="13">
        <v>150116</v>
      </c>
      <c r="E26" s="13">
        <v>83805</v>
      </c>
      <c r="F26" s="13">
        <v>66311</v>
      </c>
      <c r="G26" s="24"/>
      <c r="H26" s="38" t="s">
        <v>8</v>
      </c>
      <c r="I26" s="13">
        <v>6496</v>
      </c>
      <c r="J26" s="41">
        <f t="shared" si="1"/>
        <v>5.6605088881143253E-2</v>
      </c>
      <c r="K26" s="13">
        <v>5493</v>
      </c>
      <c r="L26" s="13">
        <v>668</v>
      </c>
      <c r="M26" s="13">
        <v>182</v>
      </c>
      <c r="N26" s="13">
        <v>127</v>
      </c>
      <c r="O26" s="13">
        <v>26</v>
      </c>
    </row>
    <row r="27" spans="1:15" x14ac:dyDescent="0.25">
      <c r="A27" s="38" t="s">
        <v>85</v>
      </c>
      <c r="B27" s="38" t="s">
        <v>86</v>
      </c>
      <c r="C27" s="13">
        <v>47</v>
      </c>
      <c r="D27" s="13">
        <v>1316</v>
      </c>
      <c r="E27" s="13">
        <v>427</v>
      </c>
      <c r="F27" s="13">
        <v>889</v>
      </c>
      <c r="G27" s="24"/>
      <c r="H27" s="38" t="s">
        <v>26</v>
      </c>
      <c r="I27" s="13">
        <v>2607</v>
      </c>
      <c r="J27" s="41">
        <f t="shared" si="1"/>
        <v>2.2716974555594283E-2</v>
      </c>
      <c r="K27" s="13">
        <v>2203</v>
      </c>
      <c r="L27" s="13">
        <v>245</v>
      </c>
      <c r="M27" s="13">
        <v>81</v>
      </c>
      <c r="N27" s="13">
        <v>64</v>
      </c>
      <c r="O27" s="13">
        <v>14</v>
      </c>
    </row>
    <row r="28" spans="1:15" x14ac:dyDescent="0.25">
      <c r="A28" s="38" t="s">
        <v>87</v>
      </c>
      <c r="B28" s="38" t="s">
        <v>88</v>
      </c>
      <c r="C28" s="13">
        <v>2759</v>
      </c>
      <c r="D28" s="13">
        <v>35128</v>
      </c>
      <c r="E28" s="13">
        <v>27046</v>
      </c>
      <c r="F28" s="13">
        <v>8082</v>
      </c>
      <c r="G28" s="24"/>
      <c r="H28" s="38" t="s">
        <v>25</v>
      </c>
      <c r="I28" s="13">
        <v>1987</v>
      </c>
      <c r="J28" s="41">
        <f t="shared" si="1"/>
        <v>1.731439525967236E-2</v>
      </c>
      <c r="K28" s="13">
        <v>1750</v>
      </c>
      <c r="L28" s="13">
        <v>156</v>
      </c>
      <c r="M28" s="13">
        <v>44</v>
      </c>
      <c r="N28" s="13">
        <v>35</v>
      </c>
      <c r="O28" s="13">
        <v>2</v>
      </c>
    </row>
    <row r="29" spans="1:15" x14ac:dyDescent="0.25">
      <c r="A29" s="38" t="s">
        <v>89</v>
      </c>
      <c r="B29" s="38" t="s">
        <v>90</v>
      </c>
      <c r="C29" s="13">
        <v>7963</v>
      </c>
      <c r="D29" s="13">
        <v>96005</v>
      </c>
      <c r="E29" s="13">
        <v>83505</v>
      </c>
      <c r="F29" s="13">
        <v>12500</v>
      </c>
      <c r="G29" s="24"/>
      <c r="H29" s="38" t="s">
        <v>29</v>
      </c>
      <c r="I29" s="13">
        <v>3159</v>
      </c>
      <c r="J29" s="41">
        <f t="shared" si="1"/>
        <v>2.7527012896479609E-2</v>
      </c>
      <c r="K29" s="13">
        <v>2700</v>
      </c>
      <c r="L29" s="13">
        <v>275</v>
      </c>
      <c r="M29" s="13">
        <v>96</v>
      </c>
      <c r="N29" s="13">
        <v>74</v>
      </c>
      <c r="O29" s="13">
        <v>14</v>
      </c>
    </row>
    <row r="30" spans="1:15" x14ac:dyDescent="0.25">
      <c r="A30" s="38" t="s">
        <v>91</v>
      </c>
      <c r="B30" s="38" t="s">
        <v>92</v>
      </c>
      <c r="C30" s="13">
        <v>4579</v>
      </c>
      <c r="D30" s="13">
        <v>25535</v>
      </c>
      <c r="E30" s="13">
        <v>11870</v>
      </c>
      <c r="F30" s="13">
        <v>13665</v>
      </c>
      <c r="G30" s="24"/>
      <c r="H30" s="38" t="s">
        <v>96</v>
      </c>
      <c r="I30" s="13">
        <v>2085</v>
      </c>
      <c r="J30" s="41">
        <f t="shared" si="1"/>
        <v>1.8168351341930986E-2</v>
      </c>
      <c r="K30" s="13">
        <v>1722</v>
      </c>
      <c r="L30" s="13">
        <v>239</v>
      </c>
      <c r="M30" s="13">
        <v>68</v>
      </c>
      <c r="N30" s="13">
        <v>51</v>
      </c>
      <c r="O30" s="13">
        <v>5</v>
      </c>
    </row>
    <row r="31" spans="1:15" x14ac:dyDescent="0.25">
      <c r="A31" s="38" t="s">
        <v>93</v>
      </c>
      <c r="B31" s="38" t="s">
        <v>94</v>
      </c>
      <c r="C31" s="13">
        <v>5639</v>
      </c>
      <c r="D31" s="13">
        <v>34273</v>
      </c>
      <c r="E31" s="13">
        <v>25653</v>
      </c>
      <c r="F31" s="13">
        <v>8620</v>
      </c>
      <c r="G31" s="24"/>
      <c r="H31" s="38" t="s">
        <v>97</v>
      </c>
      <c r="I31" s="13">
        <v>3256</v>
      </c>
      <c r="J31" s="41">
        <f t="shared" si="1"/>
        <v>2.837225514116417E-2</v>
      </c>
      <c r="K31" s="13">
        <v>2633</v>
      </c>
      <c r="L31" s="13">
        <v>397</v>
      </c>
      <c r="M31" s="13">
        <v>115</v>
      </c>
      <c r="N31" s="13">
        <v>96</v>
      </c>
      <c r="O31" s="13">
        <v>15</v>
      </c>
    </row>
    <row r="32" spans="1:15" x14ac:dyDescent="0.25">
      <c r="A32" s="38" t="s">
        <v>100</v>
      </c>
      <c r="B32" s="38" t="s">
        <v>99</v>
      </c>
      <c r="C32" s="13">
        <v>4</v>
      </c>
      <c r="D32" s="13">
        <v>20</v>
      </c>
      <c r="E32" s="13">
        <v>11</v>
      </c>
      <c r="F32" s="13">
        <v>9</v>
      </c>
      <c r="G32" s="24"/>
      <c r="H32" s="38" t="s">
        <v>37</v>
      </c>
      <c r="I32" s="13">
        <v>46</v>
      </c>
      <c r="J32" s="41">
        <f t="shared" si="1"/>
        <v>4.008365284071105E-4</v>
      </c>
      <c r="K32" s="13">
        <v>40</v>
      </c>
      <c r="L32" s="13">
        <v>4</v>
      </c>
      <c r="M32" s="13">
        <v>0</v>
      </c>
      <c r="N32" s="13">
        <v>1</v>
      </c>
      <c r="O32" s="13">
        <v>1</v>
      </c>
    </row>
    <row r="33" spans="1:15" x14ac:dyDescent="0.25">
      <c r="A33" s="43"/>
      <c r="B33" s="43"/>
      <c r="C33" s="43"/>
      <c r="D33" s="43"/>
      <c r="E33" s="43"/>
      <c r="F33" s="43"/>
      <c r="G33" s="43"/>
      <c r="H33" s="39" t="s">
        <v>373</v>
      </c>
      <c r="K33" s="24"/>
    </row>
    <row r="34" spans="1:15" x14ac:dyDescent="0.25">
      <c r="A34" s="53" t="s">
        <v>111</v>
      </c>
      <c r="G34" s="43"/>
      <c r="H34" s="38" t="s">
        <v>348</v>
      </c>
      <c r="I34" s="13">
        <v>2607</v>
      </c>
      <c r="J34" s="41">
        <f t="shared" ref="J34:J59" si="2">+I34/I$11</f>
        <v>2.2716974555594283E-2</v>
      </c>
      <c r="K34" s="13">
        <v>2203</v>
      </c>
      <c r="L34" s="13">
        <v>245</v>
      </c>
      <c r="M34" s="13">
        <v>81</v>
      </c>
      <c r="N34" s="13">
        <v>64</v>
      </c>
      <c r="O34" s="13">
        <v>14</v>
      </c>
    </row>
    <row r="35" spans="1:15" x14ac:dyDescent="0.25">
      <c r="A35" s="42" t="s">
        <v>112</v>
      </c>
      <c r="H35" s="38" t="s">
        <v>349</v>
      </c>
      <c r="I35" s="13">
        <v>5404</v>
      </c>
      <c r="J35" s="41">
        <f t="shared" si="2"/>
        <v>4.7089578250261416E-2</v>
      </c>
      <c r="K35" s="13">
        <v>4305</v>
      </c>
      <c r="L35" s="13">
        <v>648</v>
      </c>
      <c r="M35" s="13">
        <v>233</v>
      </c>
      <c r="N35" s="13">
        <v>204</v>
      </c>
      <c r="O35" s="13">
        <v>14</v>
      </c>
    </row>
    <row r="36" spans="1:15" x14ac:dyDescent="0.25">
      <c r="A36" s="265" t="s">
        <v>138</v>
      </c>
      <c r="B36" s="265"/>
      <c r="C36" s="265"/>
      <c r="D36" s="265"/>
      <c r="E36" s="73"/>
      <c r="F36" s="73"/>
      <c r="H36" s="38" t="s">
        <v>350</v>
      </c>
      <c r="I36" s="13">
        <v>5491</v>
      </c>
      <c r="J36" s="41">
        <f t="shared" si="2"/>
        <v>4.7847682119205301E-2</v>
      </c>
      <c r="K36" s="13">
        <v>4259</v>
      </c>
      <c r="L36" s="13">
        <v>692</v>
      </c>
      <c r="M36" s="13">
        <v>258</v>
      </c>
      <c r="N36" s="13">
        <v>256</v>
      </c>
      <c r="O36" s="13">
        <v>26</v>
      </c>
    </row>
    <row r="37" spans="1:15" x14ac:dyDescent="0.25">
      <c r="A37" s="265"/>
      <c r="B37" s="265"/>
      <c r="C37" s="265"/>
      <c r="D37" s="265"/>
      <c r="E37" s="73"/>
      <c r="F37" s="73"/>
      <c r="H37" s="38" t="s">
        <v>351</v>
      </c>
      <c r="I37" s="13">
        <v>21403</v>
      </c>
      <c r="J37" s="41">
        <f t="shared" si="2"/>
        <v>0.18650226559776925</v>
      </c>
      <c r="K37" s="13">
        <v>17093</v>
      </c>
      <c r="L37" s="13">
        <v>2651</v>
      </c>
      <c r="M37" s="13">
        <v>900</v>
      </c>
      <c r="N37" s="13">
        <v>660</v>
      </c>
      <c r="O37" s="13">
        <v>99</v>
      </c>
    </row>
    <row r="38" spans="1:15" x14ac:dyDescent="0.25">
      <c r="A38" s="36"/>
      <c r="H38" s="38" t="s">
        <v>352</v>
      </c>
      <c r="I38" s="13">
        <v>873</v>
      </c>
      <c r="J38" s="41">
        <f t="shared" si="2"/>
        <v>7.6071802021610317E-3</v>
      </c>
      <c r="K38" s="13">
        <v>790</v>
      </c>
      <c r="L38" s="13">
        <v>60</v>
      </c>
      <c r="M38" s="13">
        <v>11</v>
      </c>
      <c r="N38" s="13">
        <v>11</v>
      </c>
      <c r="O38" s="13">
        <v>1</v>
      </c>
    </row>
    <row r="39" spans="1:15" x14ac:dyDescent="0.25">
      <c r="A39" s="36"/>
      <c r="H39" s="38" t="s">
        <v>353</v>
      </c>
      <c r="I39" s="13">
        <v>4310</v>
      </c>
      <c r="J39" s="41">
        <f t="shared" si="2"/>
        <v>3.7556639944231439E-2</v>
      </c>
      <c r="K39" s="13">
        <v>3331</v>
      </c>
      <c r="L39" s="13">
        <v>504</v>
      </c>
      <c r="M39" s="13">
        <v>258</v>
      </c>
      <c r="N39" s="13">
        <v>202</v>
      </c>
      <c r="O39" s="13">
        <v>15</v>
      </c>
    </row>
    <row r="40" spans="1:15" x14ac:dyDescent="0.25">
      <c r="A40" s="36"/>
      <c r="H40" s="38" t="s">
        <v>354</v>
      </c>
      <c r="I40" s="13">
        <v>1747</v>
      </c>
      <c r="J40" s="41">
        <f t="shared" si="2"/>
        <v>1.5223074241896131E-2</v>
      </c>
      <c r="K40" s="13">
        <v>1520</v>
      </c>
      <c r="L40" s="13">
        <v>149</v>
      </c>
      <c r="M40" s="13">
        <v>46</v>
      </c>
      <c r="N40" s="13">
        <v>31</v>
      </c>
      <c r="O40" s="13">
        <v>1</v>
      </c>
    </row>
    <row r="41" spans="1:15" x14ac:dyDescent="0.25">
      <c r="A41" s="36"/>
      <c r="H41" s="38" t="s">
        <v>355</v>
      </c>
      <c r="I41" s="13">
        <v>1128</v>
      </c>
      <c r="J41" s="41">
        <f t="shared" si="2"/>
        <v>9.8292087835482739E-3</v>
      </c>
      <c r="K41" s="13">
        <v>1019</v>
      </c>
      <c r="L41" s="13">
        <v>66</v>
      </c>
      <c r="M41" s="13">
        <v>33</v>
      </c>
      <c r="N41" s="13">
        <v>9</v>
      </c>
      <c r="O41" s="13">
        <v>1</v>
      </c>
    </row>
    <row r="42" spans="1:15" x14ac:dyDescent="0.25">
      <c r="A42" s="36"/>
      <c r="H42" s="38" t="s">
        <v>356</v>
      </c>
      <c r="I42" s="13">
        <v>3475</v>
      </c>
      <c r="J42" s="41">
        <f t="shared" si="2"/>
        <v>3.0280585569884978E-2</v>
      </c>
      <c r="K42" s="13">
        <v>2845</v>
      </c>
      <c r="L42" s="13">
        <v>405</v>
      </c>
      <c r="M42" s="13">
        <v>127</v>
      </c>
      <c r="N42" s="13">
        <v>90</v>
      </c>
      <c r="O42" s="13">
        <v>8</v>
      </c>
    </row>
    <row r="43" spans="1:15" x14ac:dyDescent="0.25">
      <c r="A43" s="36"/>
      <c r="H43" s="38" t="s">
        <v>357</v>
      </c>
      <c r="I43" s="13">
        <v>3730</v>
      </c>
      <c r="J43" s="41">
        <f t="shared" si="2"/>
        <v>3.2502614151272223E-2</v>
      </c>
      <c r="K43" s="13">
        <v>2941</v>
      </c>
      <c r="L43" s="13">
        <v>479</v>
      </c>
      <c r="M43" s="13">
        <v>154</v>
      </c>
      <c r="N43" s="13">
        <v>132</v>
      </c>
      <c r="O43" s="13">
        <v>24</v>
      </c>
    </row>
    <row r="44" spans="1:15" x14ac:dyDescent="0.25">
      <c r="A44" s="36"/>
      <c r="H44" s="38" t="s">
        <v>358</v>
      </c>
      <c r="I44" s="13">
        <v>4122</v>
      </c>
      <c r="J44" s="41">
        <f t="shared" si="2"/>
        <v>3.5918438480306729E-2</v>
      </c>
      <c r="K44" s="13">
        <v>3458</v>
      </c>
      <c r="L44" s="13">
        <v>412</v>
      </c>
      <c r="M44" s="13">
        <v>129</v>
      </c>
      <c r="N44" s="13">
        <v>108</v>
      </c>
      <c r="O44" s="13">
        <v>15</v>
      </c>
    </row>
    <row r="45" spans="1:15" x14ac:dyDescent="0.25">
      <c r="A45" s="36"/>
      <c r="H45" s="38" t="s">
        <v>359</v>
      </c>
      <c r="I45" s="13">
        <v>3321</v>
      </c>
      <c r="J45" s="41">
        <f t="shared" si="2"/>
        <v>2.8938654583478565E-2</v>
      </c>
      <c r="K45" s="13">
        <v>2680</v>
      </c>
      <c r="L45" s="13">
        <v>413</v>
      </c>
      <c r="M45" s="13">
        <v>129</v>
      </c>
      <c r="N45" s="13">
        <v>90</v>
      </c>
      <c r="O45" s="13">
        <v>9</v>
      </c>
    </row>
    <row r="46" spans="1:15" x14ac:dyDescent="0.25">
      <c r="A46" s="36"/>
      <c r="H46" s="38" t="s">
        <v>360</v>
      </c>
      <c r="I46" s="13">
        <v>2459</v>
      </c>
      <c r="J46" s="41">
        <f t="shared" si="2"/>
        <v>2.1427326594632277E-2</v>
      </c>
      <c r="K46" s="13">
        <v>2093</v>
      </c>
      <c r="L46" s="13">
        <v>221</v>
      </c>
      <c r="M46" s="13">
        <v>71</v>
      </c>
      <c r="N46" s="13">
        <v>60</v>
      </c>
      <c r="O46" s="13">
        <v>14</v>
      </c>
    </row>
    <row r="47" spans="1:15" x14ac:dyDescent="0.25">
      <c r="A47" s="36"/>
      <c r="H47" s="38" t="s">
        <v>361</v>
      </c>
      <c r="I47" s="13">
        <v>685</v>
      </c>
      <c r="J47" s="41">
        <f t="shared" si="2"/>
        <v>5.9689787382363191E-3</v>
      </c>
      <c r="K47" s="13">
        <v>612</v>
      </c>
      <c r="L47" s="13">
        <v>46</v>
      </c>
      <c r="M47" s="13">
        <v>17</v>
      </c>
      <c r="N47" s="13">
        <v>9</v>
      </c>
      <c r="O47" s="13">
        <v>1</v>
      </c>
    </row>
    <row r="48" spans="1:15" x14ac:dyDescent="0.25">
      <c r="A48" s="36"/>
      <c r="H48" s="38" t="s">
        <v>362</v>
      </c>
      <c r="I48" s="13">
        <v>2154</v>
      </c>
      <c r="J48" s="41">
        <f t="shared" si="2"/>
        <v>1.8769606134541653E-2</v>
      </c>
      <c r="K48" s="13">
        <v>1812</v>
      </c>
      <c r="L48" s="13">
        <v>216</v>
      </c>
      <c r="M48" s="13">
        <v>70</v>
      </c>
      <c r="N48" s="13">
        <v>48</v>
      </c>
      <c r="O48" s="13">
        <v>8</v>
      </c>
    </row>
    <row r="49" spans="1:15" x14ac:dyDescent="0.25">
      <c r="A49" s="36"/>
      <c r="H49" s="38" t="s">
        <v>363</v>
      </c>
      <c r="I49" s="13">
        <v>1964</v>
      </c>
      <c r="J49" s="41">
        <f t="shared" si="2"/>
        <v>1.7113976995468804E-2</v>
      </c>
      <c r="K49" s="13">
        <v>1688</v>
      </c>
      <c r="L49" s="13">
        <v>172</v>
      </c>
      <c r="M49" s="13">
        <v>48</v>
      </c>
      <c r="N49" s="13">
        <v>48</v>
      </c>
      <c r="O49" s="13">
        <v>8</v>
      </c>
    </row>
    <row r="50" spans="1:15" x14ac:dyDescent="0.25">
      <c r="A50" s="36"/>
      <c r="H50" s="38" t="s">
        <v>364</v>
      </c>
      <c r="I50" s="13">
        <v>31886</v>
      </c>
      <c r="J50" s="41">
        <f t="shared" si="2"/>
        <v>0.2778494248867201</v>
      </c>
      <c r="K50" s="13">
        <v>25751</v>
      </c>
      <c r="L50" s="13">
        <v>3840</v>
      </c>
      <c r="M50" s="13">
        <v>1164</v>
      </c>
      <c r="N50" s="13">
        <v>894</v>
      </c>
      <c r="O50" s="13">
        <v>237</v>
      </c>
    </row>
    <row r="51" spans="1:15" x14ac:dyDescent="0.25">
      <c r="A51" s="36"/>
      <c r="H51" s="38" t="s">
        <v>365</v>
      </c>
      <c r="I51" s="13">
        <v>848</v>
      </c>
      <c r="J51" s="41">
        <f t="shared" si="2"/>
        <v>7.3893342628093411E-3</v>
      </c>
      <c r="K51" s="13">
        <v>698</v>
      </c>
      <c r="L51" s="13">
        <v>105</v>
      </c>
      <c r="M51" s="13">
        <v>22</v>
      </c>
      <c r="N51" s="13">
        <v>21</v>
      </c>
      <c r="O51" s="13">
        <v>2</v>
      </c>
    </row>
    <row r="52" spans="1:15" x14ac:dyDescent="0.25">
      <c r="A52" s="36"/>
      <c r="H52" s="38" t="s">
        <v>366</v>
      </c>
      <c r="I52" s="13">
        <v>758</v>
      </c>
      <c r="J52" s="41">
        <f t="shared" si="2"/>
        <v>6.6050888811432559E-3</v>
      </c>
      <c r="K52" s="13">
        <v>666</v>
      </c>
      <c r="L52" s="13">
        <v>59</v>
      </c>
      <c r="M52" s="13">
        <v>19</v>
      </c>
      <c r="N52" s="13">
        <v>14</v>
      </c>
      <c r="O52" s="13"/>
    </row>
    <row r="53" spans="1:15" x14ac:dyDescent="0.25">
      <c r="A53" s="36"/>
      <c r="H53" s="38" t="s">
        <v>367</v>
      </c>
      <c r="I53" s="13">
        <v>1718</v>
      </c>
      <c r="J53" s="41">
        <f t="shared" si="2"/>
        <v>1.497037295224817E-2</v>
      </c>
      <c r="K53" s="13">
        <v>1448</v>
      </c>
      <c r="L53" s="13">
        <v>183</v>
      </c>
      <c r="M53" s="13">
        <v>40</v>
      </c>
      <c r="N53" s="13">
        <v>41</v>
      </c>
      <c r="O53" s="13">
        <v>6</v>
      </c>
    </row>
    <row r="54" spans="1:15" x14ac:dyDescent="0.25">
      <c r="A54" s="36"/>
      <c r="H54" s="38" t="s">
        <v>368</v>
      </c>
      <c r="I54" s="13">
        <v>751</v>
      </c>
      <c r="J54" s="41">
        <f t="shared" si="2"/>
        <v>6.5440920181247825E-3</v>
      </c>
      <c r="K54" s="13">
        <v>654</v>
      </c>
      <c r="L54" s="13">
        <v>67</v>
      </c>
      <c r="M54" s="13">
        <v>16</v>
      </c>
      <c r="N54" s="13">
        <v>13</v>
      </c>
      <c r="O54" s="13">
        <v>1</v>
      </c>
    </row>
    <row r="55" spans="1:15" x14ac:dyDescent="0.25">
      <c r="A55" s="36"/>
      <c r="H55" s="38" t="s">
        <v>369</v>
      </c>
      <c r="I55" s="13">
        <v>1360</v>
      </c>
      <c r="J55" s="41">
        <f t="shared" si="2"/>
        <v>1.1850819100731963E-2</v>
      </c>
      <c r="K55" s="13">
        <v>1147</v>
      </c>
      <c r="L55" s="13">
        <v>141</v>
      </c>
      <c r="M55" s="13">
        <v>39</v>
      </c>
      <c r="N55" s="13">
        <v>29</v>
      </c>
      <c r="O55" s="13">
        <v>4</v>
      </c>
    </row>
    <row r="56" spans="1:15" x14ac:dyDescent="0.25">
      <c r="A56" s="36"/>
      <c r="H56" s="38" t="s">
        <v>286</v>
      </c>
      <c r="I56" s="13">
        <v>7179</v>
      </c>
      <c r="J56" s="41">
        <f t="shared" si="2"/>
        <v>6.255663994423144E-2</v>
      </c>
      <c r="K56" s="13">
        <v>5955</v>
      </c>
      <c r="L56" s="13">
        <v>829</v>
      </c>
      <c r="M56" s="13">
        <v>226</v>
      </c>
      <c r="N56" s="13">
        <v>155</v>
      </c>
      <c r="O56" s="13">
        <v>14</v>
      </c>
    </row>
    <row r="57" spans="1:15" x14ac:dyDescent="0.25">
      <c r="A57" s="36"/>
      <c r="H57" s="38" t="s">
        <v>371</v>
      </c>
      <c r="I57" s="13">
        <v>2085</v>
      </c>
      <c r="J57" s="41">
        <f t="shared" si="2"/>
        <v>1.8168351341930986E-2</v>
      </c>
      <c r="K57" s="13">
        <v>1722</v>
      </c>
      <c r="L57" s="13">
        <v>239</v>
      </c>
      <c r="M57" s="13">
        <v>68</v>
      </c>
      <c r="N57" s="13">
        <v>51</v>
      </c>
      <c r="O57" s="13">
        <v>5</v>
      </c>
    </row>
    <row r="58" spans="1:15" x14ac:dyDescent="0.25">
      <c r="A58" s="36"/>
      <c r="H58" s="38" t="s">
        <v>372</v>
      </c>
      <c r="I58" s="13">
        <v>3256</v>
      </c>
      <c r="J58" s="41">
        <f t="shared" si="2"/>
        <v>2.837225514116417E-2</v>
      </c>
      <c r="K58" s="13">
        <v>2633</v>
      </c>
      <c r="L58" s="13">
        <v>397</v>
      </c>
      <c r="M58" s="13">
        <v>115</v>
      </c>
      <c r="N58" s="13">
        <v>96</v>
      </c>
      <c r="O58" s="13">
        <v>15</v>
      </c>
    </row>
    <row r="59" spans="1:15" x14ac:dyDescent="0.25">
      <c r="A59" s="36"/>
      <c r="H59" s="38" t="s">
        <v>370</v>
      </c>
      <c r="I59" s="13">
        <v>46</v>
      </c>
      <c r="J59" s="41">
        <f t="shared" si="2"/>
        <v>4.008365284071105E-4</v>
      </c>
      <c r="K59" s="13">
        <v>40</v>
      </c>
      <c r="L59" s="13">
        <v>4</v>
      </c>
      <c r="M59" s="13"/>
      <c r="N59" s="13">
        <v>1</v>
      </c>
      <c r="O59" s="13">
        <v>1</v>
      </c>
    </row>
    <row r="60" spans="1:15" x14ac:dyDescent="0.25">
      <c r="A60" s="36"/>
    </row>
    <row r="61" spans="1:15" x14ac:dyDescent="0.25">
      <c r="A61" s="36"/>
    </row>
    <row r="62" spans="1:15" x14ac:dyDescent="0.25">
      <c r="A62" s="36"/>
    </row>
    <row r="63" spans="1:15" x14ac:dyDescent="0.25">
      <c r="A63" s="36"/>
    </row>
    <row r="64" spans="1:15" x14ac:dyDescent="0.25">
      <c r="A64" s="36"/>
    </row>
    <row r="65" spans="1:1" x14ac:dyDescent="0.25">
      <c r="A65" s="36"/>
    </row>
    <row r="66" spans="1:1" x14ac:dyDescent="0.25">
      <c r="A66" s="36"/>
    </row>
    <row r="67" spans="1:1" x14ac:dyDescent="0.25">
      <c r="A67" s="36"/>
    </row>
    <row r="68" spans="1:1" x14ac:dyDescent="0.25">
      <c r="A68" s="36"/>
    </row>
    <row r="69" spans="1:1" x14ac:dyDescent="0.25">
      <c r="A69" s="36"/>
    </row>
    <row r="70" spans="1:1" x14ac:dyDescent="0.25">
      <c r="A70" s="36"/>
    </row>
    <row r="71" spans="1:1" x14ac:dyDescent="0.25">
      <c r="A71" s="36"/>
    </row>
    <row r="72" spans="1:1" x14ac:dyDescent="0.25">
      <c r="A72" s="36"/>
    </row>
    <row r="73" spans="1:1" x14ac:dyDescent="0.25">
      <c r="A73" s="36"/>
    </row>
    <row r="74" spans="1:1" x14ac:dyDescent="0.25">
      <c r="A74" s="36"/>
    </row>
    <row r="75" spans="1:1" x14ac:dyDescent="0.25">
      <c r="A75" s="36"/>
    </row>
    <row r="76" spans="1:1" x14ac:dyDescent="0.25">
      <c r="A76" s="36"/>
    </row>
    <row r="77" spans="1:1" x14ac:dyDescent="0.25">
      <c r="A77" s="36"/>
    </row>
    <row r="78" spans="1:1" x14ac:dyDescent="0.25">
      <c r="A78" s="36"/>
    </row>
  </sheetData>
  <mergeCells count="4">
    <mergeCell ref="A11:B11"/>
    <mergeCell ref="A36:D37"/>
    <mergeCell ref="E8:F8"/>
    <mergeCell ref="E9:F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showGridLines="0" workbookViewId="0">
      <pane ySplit="9" topLeftCell="A10" activePane="bottomLeft" state="frozen"/>
      <selection pane="bottomLeft" activeCell="A8" sqref="A8"/>
    </sheetView>
  </sheetViews>
  <sheetFormatPr defaultRowHeight="15" x14ac:dyDescent="0.25"/>
  <cols>
    <col min="1" max="1" width="33.140625" customWidth="1"/>
    <col min="2" max="15" width="9.7109375" customWidth="1"/>
  </cols>
  <sheetData>
    <row r="1" spans="1:15" x14ac:dyDescent="0.25">
      <c r="A1" s="3" t="s">
        <v>115</v>
      </c>
      <c r="B1" s="20"/>
      <c r="C1" s="20"/>
      <c r="D1" s="20"/>
      <c r="E1" s="20"/>
      <c r="F1" s="20"/>
      <c r="G1" s="20"/>
      <c r="H1" s="20"/>
      <c r="I1" s="24"/>
      <c r="J1" s="24"/>
      <c r="K1" s="24"/>
      <c r="L1" s="24"/>
      <c r="M1" s="24"/>
    </row>
    <row r="2" spans="1:15" x14ac:dyDescent="0.25">
      <c r="A2" s="59" t="s">
        <v>116</v>
      </c>
      <c r="B2" s="20"/>
      <c r="C2" s="20"/>
      <c r="D2" s="20"/>
      <c r="E2" s="20"/>
      <c r="F2" s="20"/>
      <c r="G2" s="20"/>
      <c r="H2" s="20"/>
      <c r="I2" s="24"/>
      <c r="J2" s="24"/>
      <c r="K2" s="24"/>
      <c r="L2" s="24"/>
      <c r="M2" s="24"/>
    </row>
    <row r="3" spans="1:15" x14ac:dyDescent="0.25">
      <c r="A3" s="59" t="s">
        <v>304</v>
      </c>
      <c r="B3" s="20"/>
      <c r="C3" s="20"/>
      <c r="D3" s="20"/>
      <c r="E3" s="20"/>
      <c r="F3" s="20"/>
      <c r="G3" s="20"/>
      <c r="H3" s="20"/>
      <c r="I3" s="24"/>
      <c r="J3" s="24"/>
      <c r="K3" s="24"/>
      <c r="L3" s="24"/>
      <c r="M3" s="24"/>
    </row>
    <row r="4" spans="1:15" x14ac:dyDescent="0.25">
      <c r="A4" s="59" t="s">
        <v>117</v>
      </c>
      <c r="B4" s="20"/>
      <c r="C4" s="20"/>
      <c r="D4" s="20"/>
      <c r="E4" s="20"/>
      <c r="F4" s="20"/>
      <c r="G4" s="20"/>
      <c r="H4" s="20"/>
      <c r="I4" s="24"/>
      <c r="J4" s="24"/>
      <c r="K4" s="24"/>
      <c r="L4" s="24"/>
      <c r="M4" s="24"/>
    </row>
    <row r="5" spans="1:15" x14ac:dyDescent="0.25">
      <c r="A5" s="129" t="s">
        <v>305</v>
      </c>
      <c r="B5" s="20"/>
      <c r="C5" s="20"/>
      <c r="D5" s="20"/>
      <c r="E5" s="20"/>
      <c r="F5" s="20"/>
      <c r="G5" s="20"/>
      <c r="H5" s="20"/>
      <c r="I5" s="24"/>
      <c r="J5" s="24"/>
      <c r="K5" s="24"/>
      <c r="L5" s="24"/>
      <c r="M5" s="24"/>
    </row>
    <row r="6" spans="1:15" x14ac:dyDescent="0.25">
      <c r="A6" s="3" t="s">
        <v>118</v>
      </c>
      <c r="B6" s="20"/>
      <c r="C6" s="20"/>
      <c r="D6" s="20"/>
      <c r="E6" s="20"/>
      <c r="F6" s="20"/>
      <c r="G6" s="20"/>
      <c r="H6" s="20"/>
      <c r="I6" s="24"/>
      <c r="J6" s="24"/>
      <c r="K6" s="24"/>
      <c r="L6" s="24"/>
      <c r="M6" s="24"/>
    </row>
    <row r="7" spans="1:15" x14ac:dyDescent="0.25">
      <c r="A7" s="24"/>
      <c r="B7" s="20"/>
      <c r="C7" s="20"/>
      <c r="D7" s="20"/>
      <c r="E7" s="20"/>
      <c r="F7" s="20"/>
      <c r="G7" s="20"/>
      <c r="H7" s="20"/>
      <c r="I7" s="24"/>
      <c r="J7" s="24"/>
      <c r="K7" s="24"/>
      <c r="L7" s="24"/>
      <c r="M7" s="24"/>
    </row>
    <row r="8" spans="1:15" x14ac:dyDescent="0.25">
      <c r="A8" s="1" t="s">
        <v>343</v>
      </c>
      <c r="B8" s="20"/>
      <c r="C8" s="20"/>
      <c r="D8" s="20"/>
      <c r="E8" s="20"/>
      <c r="F8" s="20"/>
      <c r="G8" s="20"/>
      <c r="H8" s="20"/>
      <c r="I8" s="24"/>
      <c r="J8" s="24"/>
      <c r="K8" s="24"/>
      <c r="L8" s="24"/>
      <c r="M8" s="24"/>
    </row>
    <row r="9" spans="1:15" ht="15.75" thickBot="1" x14ac:dyDescent="0.3">
      <c r="A9" s="1"/>
      <c r="B9" s="20"/>
      <c r="C9" s="20"/>
      <c r="D9" s="20"/>
      <c r="E9" s="20"/>
      <c r="F9" s="20"/>
      <c r="G9" s="20"/>
      <c r="H9" s="20"/>
      <c r="I9" s="24"/>
      <c r="J9" s="24"/>
      <c r="K9" s="24"/>
      <c r="L9" s="24"/>
      <c r="M9" s="24"/>
    </row>
    <row r="10" spans="1:15" ht="15" customHeight="1" x14ac:dyDescent="0.25">
      <c r="A10" s="24"/>
      <c r="D10" s="311" t="s">
        <v>121</v>
      </c>
      <c r="E10" s="312"/>
      <c r="F10" s="313" t="s">
        <v>269</v>
      </c>
      <c r="G10" s="312" t="s">
        <v>119</v>
      </c>
      <c r="H10" s="312"/>
      <c r="I10" s="312" t="s">
        <v>270</v>
      </c>
      <c r="J10" s="311" t="s">
        <v>120</v>
      </c>
      <c r="K10" s="312"/>
      <c r="L10" s="313" t="s">
        <v>271</v>
      </c>
      <c r="M10" s="312" t="s">
        <v>272</v>
      </c>
      <c r="N10" s="312"/>
      <c r="O10" s="313" t="s">
        <v>273</v>
      </c>
    </row>
    <row r="11" spans="1:15" ht="114" thickBot="1" x14ac:dyDescent="0.3">
      <c r="A11" s="24"/>
      <c r="D11" s="172" t="s">
        <v>122</v>
      </c>
      <c r="E11" s="130" t="s">
        <v>123</v>
      </c>
      <c r="F11" s="173" t="s">
        <v>41</v>
      </c>
      <c r="G11" s="207" t="s">
        <v>122</v>
      </c>
      <c r="H11" s="130" t="s">
        <v>123</v>
      </c>
      <c r="I11" s="213" t="s">
        <v>41</v>
      </c>
      <c r="J11" s="172" t="s">
        <v>122</v>
      </c>
      <c r="K11" s="130" t="s">
        <v>123</v>
      </c>
      <c r="L11" s="173" t="s">
        <v>41</v>
      </c>
      <c r="M11" s="207" t="s">
        <v>122</v>
      </c>
      <c r="N11" s="130" t="s">
        <v>123</v>
      </c>
      <c r="O11" s="173" t="s">
        <v>41</v>
      </c>
    </row>
    <row r="12" spans="1:15" x14ac:dyDescent="0.25">
      <c r="B12" s="285" t="s">
        <v>301</v>
      </c>
      <c r="C12" s="286"/>
      <c r="D12" s="208">
        <v>160163</v>
      </c>
      <c r="E12" s="165"/>
      <c r="F12" s="166">
        <v>160163</v>
      </c>
      <c r="G12" s="208"/>
      <c r="H12" s="165"/>
      <c r="I12" s="214"/>
      <c r="J12" s="174"/>
      <c r="K12" s="165"/>
      <c r="L12" s="166"/>
      <c r="M12" s="208"/>
      <c r="N12" s="165"/>
      <c r="O12" s="166"/>
    </row>
    <row r="13" spans="1:15" x14ac:dyDescent="0.25">
      <c r="B13" s="272" t="s">
        <v>192</v>
      </c>
      <c r="C13" s="273"/>
      <c r="D13" s="219">
        <v>64088</v>
      </c>
      <c r="E13" s="131"/>
      <c r="F13" s="212">
        <v>64088</v>
      </c>
      <c r="G13" s="209"/>
      <c r="H13" s="13"/>
      <c r="I13" s="215"/>
      <c r="J13" s="175"/>
      <c r="K13" s="131"/>
      <c r="L13" s="212"/>
      <c r="M13" s="209"/>
      <c r="N13" s="13"/>
      <c r="O13" s="167"/>
    </row>
    <row r="14" spans="1:15" x14ac:dyDescent="0.25">
      <c r="B14" s="272" t="s">
        <v>193</v>
      </c>
      <c r="C14" s="273"/>
      <c r="D14" s="219">
        <v>22496</v>
      </c>
      <c r="E14" s="131"/>
      <c r="F14" s="212">
        <v>22496</v>
      </c>
      <c r="G14" s="209"/>
      <c r="H14" s="13"/>
      <c r="I14" s="215"/>
      <c r="J14" s="175"/>
      <c r="K14" s="131"/>
      <c r="L14" s="212"/>
      <c r="M14" s="209"/>
      <c r="N14" s="13"/>
      <c r="O14" s="167"/>
    </row>
    <row r="15" spans="1:15" x14ac:dyDescent="0.25">
      <c r="B15" s="272" t="s">
        <v>194</v>
      </c>
      <c r="C15" s="273"/>
      <c r="D15" s="219">
        <v>12398</v>
      </c>
      <c r="E15" s="131"/>
      <c r="F15" s="212">
        <v>12398</v>
      </c>
      <c r="G15" s="209"/>
      <c r="H15" s="13"/>
      <c r="I15" s="215"/>
      <c r="J15" s="175"/>
      <c r="K15" s="131"/>
      <c r="L15" s="212"/>
      <c r="M15" s="209"/>
      <c r="N15" s="13"/>
      <c r="O15" s="167"/>
    </row>
    <row r="16" spans="1:15" x14ac:dyDescent="0.25">
      <c r="B16" s="272" t="s">
        <v>195</v>
      </c>
      <c r="C16" s="273"/>
      <c r="D16" s="219">
        <v>3558</v>
      </c>
      <c r="E16" s="131"/>
      <c r="F16" s="212">
        <v>3558</v>
      </c>
      <c r="G16" s="209"/>
      <c r="H16" s="13"/>
      <c r="I16" s="215"/>
      <c r="J16" s="175"/>
      <c r="K16" s="131"/>
      <c r="L16" s="212"/>
      <c r="M16" s="209"/>
      <c r="N16" s="13"/>
      <c r="O16" s="167"/>
    </row>
    <row r="17" spans="2:15" x14ac:dyDescent="0.25">
      <c r="B17" s="272" t="s">
        <v>196</v>
      </c>
      <c r="C17" s="273"/>
      <c r="D17" s="219">
        <v>2459</v>
      </c>
      <c r="E17" s="131"/>
      <c r="F17" s="212">
        <v>2459</v>
      </c>
      <c r="G17" s="209"/>
      <c r="H17" s="13"/>
      <c r="I17" s="215"/>
      <c r="J17" s="175"/>
      <c r="K17" s="131"/>
      <c r="L17" s="212"/>
      <c r="M17" s="209"/>
      <c r="N17" s="13"/>
      <c r="O17" s="167"/>
    </row>
    <row r="18" spans="2:15" x14ac:dyDescent="0.25">
      <c r="B18" s="272" t="s">
        <v>197</v>
      </c>
      <c r="C18" s="273"/>
      <c r="D18" s="219">
        <v>11731</v>
      </c>
      <c r="E18" s="131"/>
      <c r="F18" s="212">
        <v>11731</v>
      </c>
      <c r="G18" s="209"/>
      <c r="H18" s="13"/>
      <c r="I18" s="215"/>
      <c r="J18" s="175"/>
      <c r="K18" s="131"/>
      <c r="L18" s="212"/>
      <c r="M18" s="209"/>
      <c r="N18" s="13"/>
      <c r="O18" s="167"/>
    </row>
    <row r="19" spans="2:15" x14ac:dyDescent="0.25">
      <c r="B19" s="272" t="s">
        <v>198</v>
      </c>
      <c r="C19" s="273"/>
      <c r="D19" s="219">
        <v>8516</v>
      </c>
      <c r="E19" s="131"/>
      <c r="F19" s="212">
        <v>8516</v>
      </c>
      <c r="G19" s="209"/>
      <c r="H19" s="13"/>
      <c r="I19" s="215"/>
      <c r="J19" s="175"/>
      <c r="K19" s="131"/>
      <c r="L19" s="212"/>
      <c r="M19" s="209"/>
      <c r="N19" s="13"/>
      <c r="O19" s="167"/>
    </row>
    <row r="20" spans="2:15" x14ac:dyDescent="0.25">
      <c r="B20" s="272" t="s">
        <v>199</v>
      </c>
      <c r="C20" s="273"/>
      <c r="D20" s="219">
        <v>6161</v>
      </c>
      <c r="E20" s="131"/>
      <c r="F20" s="212">
        <v>6161</v>
      </c>
      <c r="G20" s="209"/>
      <c r="H20" s="13"/>
      <c r="I20" s="215"/>
      <c r="J20" s="175"/>
      <c r="K20" s="131"/>
      <c r="L20" s="212"/>
      <c r="M20" s="209"/>
      <c r="N20" s="13"/>
      <c r="O20" s="167"/>
    </row>
    <row r="21" spans="2:15" x14ac:dyDescent="0.25">
      <c r="B21" s="272" t="s">
        <v>200</v>
      </c>
      <c r="C21" s="273"/>
      <c r="D21" s="219">
        <v>6018</v>
      </c>
      <c r="E21" s="131"/>
      <c r="F21" s="212">
        <v>6018</v>
      </c>
      <c r="G21" s="209"/>
      <c r="H21" s="13"/>
      <c r="I21" s="215"/>
      <c r="J21" s="175"/>
      <c r="K21" s="131"/>
      <c r="L21" s="212"/>
      <c r="M21" s="209"/>
      <c r="N21" s="13"/>
      <c r="O21" s="167"/>
    </row>
    <row r="22" spans="2:15" x14ac:dyDescent="0.25">
      <c r="B22" s="272" t="s">
        <v>201</v>
      </c>
      <c r="C22" s="273"/>
      <c r="D22" s="219">
        <v>1937</v>
      </c>
      <c r="E22" s="131"/>
      <c r="F22" s="212">
        <v>1937</v>
      </c>
      <c r="G22" s="209"/>
      <c r="H22" s="13"/>
      <c r="I22" s="215"/>
      <c r="J22" s="175"/>
      <c r="K22" s="131"/>
      <c r="L22" s="212"/>
      <c r="M22" s="209"/>
      <c r="N22" s="13"/>
      <c r="O22" s="167"/>
    </row>
    <row r="23" spans="2:15" x14ac:dyDescent="0.25">
      <c r="B23" s="272" t="s">
        <v>202</v>
      </c>
      <c r="C23" s="273"/>
      <c r="D23" s="219">
        <v>1053</v>
      </c>
      <c r="E23" s="131"/>
      <c r="F23" s="212">
        <v>1053</v>
      </c>
      <c r="G23" s="209"/>
      <c r="H23" s="13"/>
      <c r="I23" s="215"/>
      <c r="J23" s="175"/>
      <c r="K23" s="131"/>
      <c r="L23" s="212"/>
      <c r="M23" s="209"/>
      <c r="N23" s="13"/>
      <c r="O23" s="167"/>
    </row>
    <row r="24" spans="2:15" x14ac:dyDescent="0.25">
      <c r="B24" s="272" t="s">
        <v>203</v>
      </c>
      <c r="C24" s="273"/>
      <c r="D24" s="219">
        <v>645</v>
      </c>
      <c r="E24" s="131"/>
      <c r="F24" s="212">
        <v>645</v>
      </c>
      <c r="G24" s="209"/>
      <c r="H24" s="13"/>
      <c r="I24" s="215"/>
      <c r="J24" s="175"/>
      <c r="K24" s="131"/>
      <c r="L24" s="212"/>
      <c r="M24" s="209"/>
      <c r="N24" s="13"/>
      <c r="O24" s="167"/>
    </row>
    <row r="25" spans="2:15" x14ac:dyDescent="0.25">
      <c r="B25" s="272" t="s">
        <v>204</v>
      </c>
      <c r="C25" s="273"/>
      <c r="D25" s="219">
        <v>4216</v>
      </c>
      <c r="E25" s="131"/>
      <c r="F25" s="212">
        <v>4216</v>
      </c>
      <c r="G25" s="209"/>
      <c r="H25" s="13"/>
      <c r="I25" s="215"/>
      <c r="J25" s="175"/>
      <c r="K25" s="131"/>
      <c r="L25" s="212"/>
      <c r="M25" s="209"/>
      <c r="N25" s="13"/>
      <c r="O25" s="167"/>
    </row>
    <row r="26" spans="2:15" x14ac:dyDescent="0.25">
      <c r="B26" s="272" t="s">
        <v>205</v>
      </c>
      <c r="C26" s="273"/>
      <c r="D26" s="219">
        <v>7388</v>
      </c>
      <c r="E26" s="131"/>
      <c r="F26" s="212">
        <v>7388</v>
      </c>
      <c r="G26" s="209"/>
      <c r="H26" s="13"/>
      <c r="I26" s="215"/>
      <c r="J26" s="175"/>
      <c r="K26" s="131"/>
      <c r="L26" s="212"/>
      <c r="M26" s="209"/>
      <c r="N26" s="13"/>
      <c r="O26" s="167"/>
    </row>
    <row r="27" spans="2:15" x14ac:dyDescent="0.25">
      <c r="B27" s="272" t="s">
        <v>206</v>
      </c>
      <c r="C27" s="273"/>
      <c r="D27" s="219">
        <v>7497</v>
      </c>
      <c r="E27" s="131"/>
      <c r="F27" s="212">
        <v>7497</v>
      </c>
      <c r="G27" s="209"/>
      <c r="H27" s="13"/>
      <c r="I27" s="215"/>
      <c r="J27" s="175"/>
      <c r="K27" s="131"/>
      <c r="L27" s="212"/>
      <c r="M27" s="209"/>
      <c r="N27" s="13"/>
      <c r="O27" s="167"/>
    </row>
    <row r="28" spans="2:15" x14ac:dyDescent="0.25">
      <c r="B28" s="272" t="s">
        <v>207</v>
      </c>
      <c r="C28" s="273"/>
      <c r="D28" s="219">
        <v>2</v>
      </c>
      <c r="E28" s="131"/>
      <c r="F28" s="212">
        <v>2</v>
      </c>
      <c r="G28" s="209"/>
      <c r="H28" s="13"/>
      <c r="I28" s="215"/>
      <c r="J28" s="175"/>
      <c r="K28" s="131"/>
      <c r="L28" s="212"/>
      <c r="M28" s="209"/>
      <c r="N28" s="13"/>
      <c r="O28" s="167"/>
    </row>
    <row r="29" spans="2:15" x14ac:dyDescent="0.25">
      <c r="B29" s="274" t="s">
        <v>302</v>
      </c>
      <c r="C29" s="275"/>
      <c r="D29" s="210">
        <v>20765</v>
      </c>
      <c r="E29" s="127">
        <v>7246</v>
      </c>
      <c r="F29" s="168">
        <v>28011</v>
      </c>
      <c r="G29" s="210">
        <v>112565</v>
      </c>
      <c r="H29" s="127"/>
      <c r="I29" s="216">
        <v>112565</v>
      </c>
      <c r="J29" s="176">
        <v>8528</v>
      </c>
      <c r="K29" s="127">
        <v>4784</v>
      </c>
      <c r="L29" s="168">
        <v>13312</v>
      </c>
      <c r="M29" s="210"/>
      <c r="N29" s="127"/>
      <c r="O29" s="168"/>
    </row>
    <row r="30" spans="2:15" x14ac:dyDescent="0.25">
      <c r="B30" s="272" t="s">
        <v>211</v>
      </c>
      <c r="C30" s="273"/>
      <c r="D30" s="219">
        <v>3977</v>
      </c>
      <c r="E30" s="131">
        <v>929</v>
      </c>
      <c r="F30" s="212">
        <v>4906</v>
      </c>
      <c r="G30" s="209">
        <v>6215</v>
      </c>
      <c r="H30" s="13"/>
      <c r="I30" s="215">
        <v>6215</v>
      </c>
      <c r="J30" s="175">
        <v>825</v>
      </c>
      <c r="K30" s="131">
        <v>329</v>
      </c>
      <c r="L30" s="212">
        <v>1154</v>
      </c>
      <c r="M30" s="209"/>
      <c r="N30" s="13"/>
      <c r="O30" s="167"/>
    </row>
    <row r="31" spans="2:15" x14ac:dyDescent="0.25">
      <c r="B31" s="272" t="s">
        <v>212</v>
      </c>
      <c r="C31" s="273"/>
      <c r="D31" s="219">
        <v>2484</v>
      </c>
      <c r="E31" s="131">
        <v>676</v>
      </c>
      <c r="F31" s="212">
        <v>3160</v>
      </c>
      <c r="G31" s="209">
        <v>8804</v>
      </c>
      <c r="H31" s="13"/>
      <c r="I31" s="215">
        <v>8804</v>
      </c>
      <c r="J31" s="175">
        <v>1206</v>
      </c>
      <c r="K31" s="131">
        <v>498</v>
      </c>
      <c r="L31" s="212">
        <v>1704</v>
      </c>
      <c r="M31" s="209"/>
      <c r="N31" s="13"/>
      <c r="O31" s="167"/>
    </row>
    <row r="32" spans="2:15" x14ac:dyDescent="0.25">
      <c r="B32" s="272" t="s">
        <v>213</v>
      </c>
      <c r="C32" s="273"/>
      <c r="D32" s="219">
        <v>2204</v>
      </c>
      <c r="E32" s="131">
        <v>556</v>
      </c>
      <c r="F32" s="212">
        <v>2760</v>
      </c>
      <c r="G32" s="209">
        <v>11417</v>
      </c>
      <c r="H32" s="13"/>
      <c r="I32" s="215">
        <v>11417</v>
      </c>
      <c r="J32" s="175">
        <v>986</v>
      </c>
      <c r="K32" s="131">
        <v>504</v>
      </c>
      <c r="L32" s="212">
        <v>1490</v>
      </c>
      <c r="M32" s="209"/>
      <c r="N32" s="13"/>
      <c r="O32" s="167"/>
    </row>
    <row r="33" spans="2:15" x14ac:dyDescent="0.25">
      <c r="B33" s="272" t="s">
        <v>214</v>
      </c>
      <c r="C33" s="273"/>
      <c r="D33" s="219">
        <v>1700</v>
      </c>
      <c r="E33" s="131">
        <v>521</v>
      </c>
      <c r="F33" s="212">
        <v>2221</v>
      </c>
      <c r="G33" s="209">
        <v>13188</v>
      </c>
      <c r="H33" s="13"/>
      <c r="I33" s="215">
        <v>13188</v>
      </c>
      <c r="J33" s="175">
        <v>916</v>
      </c>
      <c r="K33" s="131">
        <v>457</v>
      </c>
      <c r="L33" s="212">
        <v>1373</v>
      </c>
      <c r="M33" s="209"/>
      <c r="N33" s="13"/>
      <c r="O33" s="167"/>
    </row>
    <row r="34" spans="2:15" x14ac:dyDescent="0.25">
      <c r="B34" s="272" t="s">
        <v>215</v>
      </c>
      <c r="C34" s="273"/>
      <c r="D34" s="219">
        <v>1247</v>
      </c>
      <c r="E34" s="131">
        <v>392</v>
      </c>
      <c r="F34" s="212">
        <v>1639</v>
      </c>
      <c r="G34" s="209">
        <v>9406</v>
      </c>
      <c r="H34" s="13"/>
      <c r="I34" s="215">
        <v>9406</v>
      </c>
      <c r="J34" s="175">
        <v>647</v>
      </c>
      <c r="K34" s="131">
        <v>349</v>
      </c>
      <c r="L34" s="212">
        <v>996</v>
      </c>
      <c r="M34" s="209"/>
      <c r="N34" s="13"/>
      <c r="O34" s="167"/>
    </row>
    <row r="35" spans="2:15" x14ac:dyDescent="0.25">
      <c r="B35" s="272" t="s">
        <v>216</v>
      </c>
      <c r="C35" s="273"/>
      <c r="D35" s="219">
        <v>306</v>
      </c>
      <c r="E35" s="131">
        <v>115</v>
      </c>
      <c r="F35" s="212">
        <v>421</v>
      </c>
      <c r="G35" s="209">
        <v>2399</v>
      </c>
      <c r="H35" s="13"/>
      <c r="I35" s="215">
        <v>2399</v>
      </c>
      <c r="J35" s="175">
        <v>104</v>
      </c>
      <c r="K35" s="131">
        <v>59</v>
      </c>
      <c r="L35" s="212">
        <v>163</v>
      </c>
      <c r="M35" s="209"/>
      <c r="N35" s="13"/>
      <c r="O35" s="167"/>
    </row>
    <row r="36" spans="2:15" x14ac:dyDescent="0.25">
      <c r="B36" s="272" t="s">
        <v>217</v>
      </c>
      <c r="C36" s="273"/>
      <c r="D36" s="219">
        <v>286</v>
      </c>
      <c r="E36" s="131">
        <v>90</v>
      </c>
      <c r="F36" s="212">
        <v>376</v>
      </c>
      <c r="G36" s="209">
        <v>1942</v>
      </c>
      <c r="H36" s="13"/>
      <c r="I36" s="215">
        <v>1942</v>
      </c>
      <c r="J36" s="175">
        <v>77</v>
      </c>
      <c r="K36" s="131">
        <v>34</v>
      </c>
      <c r="L36" s="212">
        <v>111</v>
      </c>
      <c r="M36" s="209"/>
      <c r="N36" s="13"/>
      <c r="O36" s="167"/>
    </row>
    <row r="37" spans="2:15" x14ac:dyDescent="0.25">
      <c r="B37" s="272" t="s">
        <v>218</v>
      </c>
      <c r="C37" s="273"/>
      <c r="D37" s="219">
        <v>1400</v>
      </c>
      <c r="E37" s="131">
        <v>553</v>
      </c>
      <c r="F37" s="212">
        <v>1953</v>
      </c>
      <c r="G37" s="209">
        <v>11268</v>
      </c>
      <c r="H37" s="13"/>
      <c r="I37" s="215">
        <v>11268</v>
      </c>
      <c r="J37" s="175">
        <v>824</v>
      </c>
      <c r="K37" s="131">
        <v>464</v>
      </c>
      <c r="L37" s="212">
        <v>1288</v>
      </c>
      <c r="M37" s="209"/>
      <c r="N37" s="13"/>
      <c r="O37" s="167"/>
    </row>
    <row r="38" spans="2:15" x14ac:dyDescent="0.25">
      <c r="B38" s="272" t="s">
        <v>219</v>
      </c>
      <c r="C38" s="273"/>
      <c r="D38" s="219">
        <v>1694</v>
      </c>
      <c r="E38" s="131">
        <v>639</v>
      </c>
      <c r="F38" s="212">
        <v>2333</v>
      </c>
      <c r="G38" s="209">
        <v>13926</v>
      </c>
      <c r="H38" s="13"/>
      <c r="I38" s="215">
        <v>13926</v>
      </c>
      <c r="J38" s="175">
        <v>788</v>
      </c>
      <c r="K38" s="131">
        <v>511</v>
      </c>
      <c r="L38" s="212">
        <v>1299</v>
      </c>
      <c r="M38" s="209"/>
      <c r="N38" s="13"/>
      <c r="O38" s="167"/>
    </row>
    <row r="39" spans="2:15" x14ac:dyDescent="0.25">
      <c r="B39" s="272" t="s">
        <v>220</v>
      </c>
      <c r="C39" s="273"/>
      <c r="D39" s="219">
        <v>1770</v>
      </c>
      <c r="E39" s="131">
        <v>795</v>
      </c>
      <c r="F39" s="212">
        <v>2565</v>
      </c>
      <c r="G39" s="209">
        <v>12638</v>
      </c>
      <c r="H39" s="13"/>
      <c r="I39" s="215">
        <v>12638</v>
      </c>
      <c r="J39" s="175">
        <v>845</v>
      </c>
      <c r="K39" s="131">
        <v>542</v>
      </c>
      <c r="L39" s="212">
        <v>1387</v>
      </c>
      <c r="M39" s="209"/>
      <c r="N39" s="13"/>
      <c r="O39" s="167"/>
    </row>
    <row r="40" spans="2:15" x14ac:dyDescent="0.25">
      <c r="B40" s="272" t="s">
        <v>221</v>
      </c>
      <c r="C40" s="273"/>
      <c r="D40" s="219">
        <v>2243</v>
      </c>
      <c r="E40" s="131">
        <v>1268</v>
      </c>
      <c r="F40" s="212">
        <v>3511</v>
      </c>
      <c r="G40" s="209">
        <v>11642</v>
      </c>
      <c r="H40" s="13"/>
      <c r="I40" s="215">
        <v>11642</v>
      </c>
      <c r="J40" s="175">
        <v>807</v>
      </c>
      <c r="K40" s="131">
        <v>682</v>
      </c>
      <c r="L40" s="212">
        <v>1489</v>
      </c>
      <c r="M40" s="209"/>
      <c r="N40" s="13"/>
      <c r="O40" s="167"/>
    </row>
    <row r="41" spans="2:15" x14ac:dyDescent="0.25">
      <c r="B41" s="272" t="s">
        <v>222</v>
      </c>
      <c r="C41" s="273"/>
      <c r="D41" s="219">
        <v>346</v>
      </c>
      <c r="E41" s="131">
        <v>125</v>
      </c>
      <c r="F41" s="212">
        <v>471</v>
      </c>
      <c r="G41" s="209">
        <v>2333</v>
      </c>
      <c r="H41" s="13"/>
      <c r="I41" s="215">
        <v>2333</v>
      </c>
      <c r="J41" s="175">
        <v>59</v>
      </c>
      <c r="K41" s="131">
        <v>42</v>
      </c>
      <c r="L41" s="212">
        <v>101</v>
      </c>
      <c r="M41" s="209"/>
      <c r="N41" s="13"/>
      <c r="O41" s="167"/>
    </row>
    <row r="42" spans="2:15" x14ac:dyDescent="0.25">
      <c r="B42" s="272" t="s">
        <v>223</v>
      </c>
      <c r="C42" s="273"/>
      <c r="D42" s="219">
        <v>155</v>
      </c>
      <c r="E42" s="131">
        <v>68</v>
      </c>
      <c r="F42" s="212">
        <v>223</v>
      </c>
      <c r="G42" s="209">
        <v>1125</v>
      </c>
      <c r="H42" s="13"/>
      <c r="I42" s="215">
        <v>1125</v>
      </c>
      <c r="J42" s="175">
        <v>24</v>
      </c>
      <c r="K42" s="131">
        <v>34</v>
      </c>
      <c r="L42" s="212">
        <v>58</v>
      </c>
      <c r="M42" s="209"/>
      <c r="N42" s="13"/>
      <c r="O42" s="167"/>
    </row>
    <row r="43" spans="2:15" x14ac:dyDescent="0.25">
      <c r="B43" s="272" t="s">
        <v>224</v>
      </c>
      <c r="C43" s="273"/>
      <c r="D43" s="219">
        <v>106</v>
      </c>
      <c r="E43" s="131">
        <v>69</v>
      </c>
      <c r="F43" s="212">
        <v>175</v>
      </c>
      <c r="G43" s="209">
        <v>682</v>
      </c>
      <c r="H43" s="13"/>
      <c r="I43" s="215">
        <v>682</v>
      </c>
      <c r="J43" s="175">
        <v>30</v>
      </c>
      <c r="K43" s="131">
        <v>18</v>
      </c>
      <c r="L43" s="212">
        <v>48</v>
      </c>
      <c r="M43" s="209"/>
      <c r="N43" s="13"/>
      <c r="O43" s="167"/>
    </row>
    <row r="44" spans="2:15" x14ac:dyDescent="0.25">
      <c r="B44" s="272" t="s">
        <v>225</v>
      </c>
      <c r="C44" s="273"/>
      <c r="D44" s="219">
        <v>847</v>
      </c>
      <c r="E44" s="131">
        <v>450</v>
      </c>
      <c r="F44" s="212">
        <v>1297</v>
      </c>
      <c r="G44" s="209">
        <v>5580</v>
      </c>
      <c r="H44" s="13"/>
      <c r="I44" s="215">
        <v>5580</v>
      </c>
      <c r="J44" s="175">
        <v>390</v>
      </c>
      <c r="K44" s="131">
        <v>261</v>
      </c>
      <c r="L44" s="212">
        <v>651</v>
      </c>
      <c r="M44" s="209"/>
      <c r="N44" s="13"/>
      <c r="O44" s="167"/>
    </row>
    <row r="45" spans="2:15" s="24" customFormat="1" x14ac:dyDescent="0.25">
      <c r="B45" s="274" t="s">
        <v>303</v>
      </c>
      <c r="C45" s="275"/>
      <c r="D45" s="210">
        <v>5006</v>
      </c>
      <c r="E45" s="127">
        <v>3559</v>
      </c>
      <c r="F45" s="168">
        <v>8565</v>
      </c>
      <c r="G45" s="210">
        <v>81860</v>
      </c>
      <c r="H45" s="127">
        <v>28837</v>
      </c>
      <c r="I45" s="216">
        <v>110697</v>
      </c>
      <c r="J45" s="176">
        <v>4829</v>
      </c>
      <c r="K45" s="127">
        <v>5662</v>
      </c>
      <c r="L45" s="168">
        <v>10491</v>
      </c>
      <c r="M45" s="210">
        <v>5714</v>
      </c>
      <c r="N45" s="127">
        <v>4091</v>
      </c>
      <c r="O45" s="168">
        <v>9805</v>
      </c>
    </row>
    <row r="46" spans="2:15" s="24" customFormat="1" x14ac:dyDescent="0.25">
      <c r="B46" s="272" t="s">
        <v>251</v>
      </c>
      <c r="C46" s="273"/>
      <c r="D46" s="219">
        <v>337</v>
      </c>
      <c r="E46" s="131">
        <v>203</v>
      </c>
      <c r="F46" s="212">
        <v>540</v>
      </c>
      <c r="G46" s="209">
        <v>12072</v>
      </c>
      <c r="H46" s="13">
        <v>2794</v>
      </c>
      <c r="I46" s="215">
        <v>14866</v>
      </c>
      <c r="J46" s="175">
        <v>151</v>
      </c>
      <c r="K46" s="131">
        <v>195</v>
      </c>
      <c r="L46" s="212">
        <v>346</v>
      </c>
      <c r="M46" s="209">
        <v>474</v>
      </c>
      <c r="N46" s="13">
        <v>289</v>
      </c>
      <c r="O46" s="167">
        <v>763</v>
      </c>
    </row>
    <row r="47" spans="2:15" s="24" customFormat="1" x14ac:dyDescent="0.25">
      <c r="B47" s="272" t="s">
        <v>252</v>
      </c>
      <c r="C47" s="273"/>
      <c r="D47" s="219">
        <v>430</v>
      </c>
      <c r="E47" s="131">
        <v>252</v>
      </c>
      <c r="F47" s="212">
        <v>682</v>
      </c>
      <c r="G47" s="209">
        <v>7286</v>
      </c>
      <c r="H47" s="13">
        <v>2010</v>
      </c>
      <c r="I47" s="215">
        <v>9296</v>
      </c>
      <c r="J47" s="175">
        <v>202</v>
      </c>
      <c r="K47" s="131">
        <v>173</v>
      </c>
      <c r="L47" s="212">
        <v>375</v>
      </c>
      <c r="M47" s="209">
        <v>327</v>
      </c>
      <c r="N47" s="13">
        <v>220</v>
      </c>
      <c r="O47" s="167">
        <v>547</v>
      </c>
    </row>
    <row r="48" spans="2:15" s="24" customFormat="1" x14ac:dyDescent="0.25">
      <c r="B48" s="272" t="s">
        <v>253</v>
      </c>
      <c r="C48" s="273"/>
      <c r="D48" s="219">
        <v>1008</v>
      </c>
      <c r="E48" s="131">
        <v>655</v>
      </c>
      <c r="F48" s="212">
        <v>1663</v>
      </c>
      <c r="G48" s="209">
        <v>17830</v>
      </c>
      <c r="H48" s="13">
        <v>5513</v>
      </c>
      <c r="I48" s="215">
        <v>23343</v>
      </c>
      <c r="J48" s="175">
        <v>1132</v>
      </c>
      <c r="K48" s="131">
        <v>1117</v>
      </c>
      <c r="L48" s="212">
        <v>2249</v>
      </c>
      <c r="M48" s="209">
        <v>1678</v>
      </c>
      <c r="N48" s="13">
        <v>1082</v>
      </c>
      <c r="O48" s="167">
        <v>2760</v>
      </c>
    </row>
    <row r="49" spans="2:15" s="24" customFormat="1" x14ac:dyDescent="0.25">
      <c r="B49" s="272" t="s">
        <v>274</v>
      </c>
      <c r="C49" s="273"/>
      <c r="D49" s="219">
        <v>541</v>
      </c>
      <c r="E49" s="131">
        <v>422</v>
      </c>
      <c r="F49" s="212">
        <v>963</v>
      </c>
      <c r="G49" s="209">
        <v>9325</v>
      </c>
      <c r="H49" s="13">
        <v>3415</v>
      </c>
      <c r="I49" s="215">
        <v>12740</v>
      </c>
      <c r="J49" s="175">
        <v>572</v>
      </c>
      <c r="K49" s="131">
        <v>745</v>
      </c>
      <c r="L49" s="212">
        <v>1317</v>
      </c>
      <c r="M49" s="209">
        <v>718</v>
      </c>
      <c r="N49" s="13">
        <v>559</v>
      </c>
      <c r="O49" s="167">
        <v>1277</v>
      </c>
    </row>
    <row r="50" spans="2:15" s="24" customFormat="1" x14ac:dyDescent="0.25">
      <c r="B50" s="272" t="s">
        <v>290</v>
      </c>
      <c r="C50" s="273"/>
      <c r="D50" s="219">
        <v>398</v>
      </c>
      <c r="E50" s="131">
        <v>301</v>
      </c>
      <c r="F50" s="212">
        <v>699</v>
      </c>
      <c r="G50" s="209">
        <v>5957</v>
      </c>
      <c r="H50" s="13">
        <v>2499</v>
      </c>
      <c r="I50" s="215">
        <v>8456</v>
      </c>
      <c r="J50" s="175">
        <v>437</v>
      </c>
      <c r="K50" s="131">
        <v>519</v>
      </c>
      <c r="L50" s="212">
        <v>956</v>
      </c>
      <c r="M50" s="209">
        <v>489</v>
      </c>
      <c r="N50" s="13">
        <v>387</v>
      </c>
      <c r="O50" s="167">
        <v>876</v>
      </c>
    </row>
    <row r="51" spans="2:15" s="24" customFormat="1" x14ac:dyDescent="0.25">
      <c r="B51" s="272" t="s">
        <v>291</v>
      </c>
      <c r="C51" s="273"/>
      <c r="D51" s="219">
        <v>368</v>
      </c>
      <c r="E51" s="131">
        <v>234</v>
      </c>
      <c r="F51" s="212">
        <v>602</v>
      </c>
      <c r="G51" s="209">
        <v>6570</v>
      </c>
      <c r="H51" s="13">
        <v>2161</v>
      </c>
      <c r="I51" s="215">
        <v>8731</v>
      </c>
      <c r="J51" s="175">
        <v>429</v>
      </c>
      <c r="K51" s="131">
        <v>510</v>
      </c>
      <c r="L51" s="212">
        <v>939</v>
      </c>
      <c r="M51" s="209">
        <v>473</v>
      </c>
      <c r="N51" s="13">
        <v>286</v>
      </c>
      <c r="O51" s="167">
        <v>759</v>
      </c>
    </row>
    <row r="52" spans="2:15" s="24" customFormat="1" x14ac:dyDescent="0.25">
      <c r="B52" s="272" t="s">
        <v>292</v>
      </c>
      <c r="C52" s="273"/>
      <c r="D52" s="219">
        <v>410</v>
      </c>
      <c r="E52" s="131">
        <v>355</v>
      </c>
      <c r="F52" s="212">
        <v>765</v>
      </c>
      <c r="G52" s="209">
        <v>5310</v>
      </c>
      <c r="H52" s="13">
        <v>2370</v>
      </c>
      <c r="I52" s="215">
        <v>7680</v>
      </c>
      <c r="J52" s="175">
        <v>428</v>
      </c>
      <c r="K52" s="131">
        <v>499</v>
      </c>
      <c r="L52" s="212">
        <v>927</v>
      </c>
      <c r="M52" s="209">
        <v>361</v>
      </c>
      <c r="N52" s="13">
        <v>284</v>
      </c>
      <c r="O52" s="167">
        <v>645</v>
      </c>
    </row>
    <row r="53" spans="2:15" s="24" customFormat="1" x14ac:dyDescent="0.25">
      <c r="B53" s="276">
        <v>43988</v>
      </c>
      <c r="C53" s="277"/>
      <c r="D53" s="219">
        <v>87</v>
      </c>
      <c r="E53" s="131">
        <v>71</v>
      </c>
      <c r="F53" s="212">
        <v>158</v>
      </c>
      <c r="G53" s="209">
        <v>1261</v>
      </c>
      <c r="H53" s="13">
        <v>497</v>
      </c>
      <c r="I53" s="215">
        <v>1758</v>
      </c>
      <c r="J53" s="175">
        <v>57</v>
      </c>
      <c r="K53" s="131">
        <v>80</v>
      </c>
      <c r="L53" s="212">
        <v>137</v>
      </c>
      <c r="M53" s="209">
        <v>65</v>
      </c>
      <c r="N53" s="13">
        <v>40</v>
      </c>
      <c r="O53" s="167">
        <v>105</v>
      </c>
    </row>
    <row r="54" spans="2:15" s="24" customFormat="1" x14ac:dyDescent="0.25">
      <c r="B54" s="276">
        <v>43989</v>
      </c>
      <c r="C54" s="277"/>
      <c r="D54" s="219">
        <v>87</v>
      </c>
      <c r="E54" s="131">
        <v>47</v>
      </c>
      <c r="F54" s="212">
        <v>134</v>
      </c>
      <c r="G54" s="209">
        <v>1271</v>
      </c>
      <c r="H54" s="13">
        <v>455</v>
      </c>
      <c r="I54" s="215">
        <v>1726</v>
      </c>
      <c r="J54" s="175">
        <v>43</v>
      </c>
      <c r="K54" s="131">
        <v>67</v>
      </c>
      <c r="L54" s="212">
        <v>110</v>
      </c>
      <c r="M54" s="209">
        <v>64</v>
      </c>
      <c r="N54" s="13">
        <v>54</v>
      </c>
      <c r="O54" s="167">
        <v>118</v>
      </c>
    </row>
    <row r="55" spans="2:15" s="24" customFormat="1" x14ac:dyDescent="0.25">
      <c r="B55" s="276">
        <v>43990</v>
      </c>
      <c r="C55" s="277"/>
      <c r="D55" s="219">
        <v>531</v>
      </c>
      <c r="E55" s="131">
        <v>360</v>
      </c>
      <c r="F55" s="212">
        <v>891</v>
      </c>
      <c r="G55" s="209">
        <v>7165</v>
      </c>
      <c r="H55" s="13">
        <v>2963</v>
      </c>
      <c r="I55" s="215">
        <v>10128</v>
      </c>
      <c r="J55" s="175">
        <v>585</v>
      </c>
      <c r="K55" s="131">
        <v>655</v>
      </c>
      <c r="L55" s="212">
        <v>1240</v>
      </c>
      <c r="M55" s="209">
        <v>497</v>
      </c>
      <c r="N55" s="13">
        <v>383</v>
      </c>
      <c r="O55" s="167">
        <v>880</v>
      </c>
    </row>
    <row r="56" spans="2:15" s="24" customFormat="1" x14ac:dyDescent="0.25">
      <c r="B56" s="276">
        <v>43991</v>
      </c>
      <c r="C56" s="277"/>
      <c r="D56" s="219">
        <v>809</v>
      </c>
      <c r="E56" s="131">
        <v>659</v>
      </c>
      <c r="F56" s="212">
        <v>1468</v>
      </c>
      <c r="G56" s="209">
        <v>7813</v>
      </c>
      <c r="H56" s="13">
        <v>4160</v>
      </c>
      <c r="I56" s="215">
        <v>11973</v>
      </c>
      <c r="J56" s="175">
        <v>793</v>
      </c>
      <c r="K56" s="131">
        <v>1102</v>
      </c>
      <c r="L56" s="212">
        <v>1895</v>
      </c>
      <c r="M56" s="209">
        <v>568</v>
      </c>
      <c r="N56" s="13">
        <v>507</v>
      </c>
      <c r="O56" s="167">
        <v>1075</v>
      </c>
    </row>
    <row r="57" spans="2:15" s="24" customFormat="1" x14ac:dyDescent="0.25">
      <c r="B57" s="274" t="s">
        <v>331</v>
      </c>
      <c r="C57" s="275"/>
      <c r="D57" s="210">
        <v>1316</v>
      </c>
      <c r="E57" s="127">
        <v>944</v>
      </c>
      <c r="F57" s="168">
        <v>2260</v>
      </c>
      <c r="G57" s="210">
        <v>39962</v>
      </c>
      <c r="H57" s="127">
        <v>27461</v>
      </c>
      <c r="I57" s="216">
        <v>67423</v>
      </c>
      <c r="J57" s="176">
        <v>469</v>
      </c>
      <c r="K57" s="127">
        <v>836</v>
      </c>
      <c r="L57" s="168">
        <v>1305</v>
      </c>
      <c r="M57" s="210">
        <v>3859</v>
      </c>
      <c r="N57" s="127">
        <v>6053</v>
      </c>
      <c r="O57" s="168">
        <v>9912</v>
      </c>
    </row>
    <row r="58" spans="2:15" s="24" customFormat="1" x14ac:dyDescent="0.25">
      <c r="B58" s="270" t="s">
        <v>324</v>
      </c>
      <c r="C58" s="271"/>
      <c r="D58" s="219">
        <v>62</v>
      </c>
      <c r="E58" s="131">
        <v>32</v>
      </c>
      <c r="F58" s="212">
        <v>94</v>
      </c>
      <c r="G58" s="209">
        <v>3676</v>
      </c>
      <c r="H58" s="13">
        <v>975</v>
      </c>
      <c r="I58" s="215">
        <v>4651</v>
      </c>
      <c r="J58" s="175">
        <v>6</v>
      </c>
      <c r="K58" s="131">
        <v>5</v>
      </c>
      <c r="L58" s="212">
        <v>11</v>
      </c>
      <c r="M58" s="209">
        <v>125</v>
      </c>
      <c r="N58" s="13">
        <v>93</v>
      </c>
      <c r="O58" s="167">
        <v>218</v>
      </c>
    </row>
    <row r="59" spans="2:15" s="24" customFormat="1" x14ac:dyDescent="0.25">
      <c r="B59" s="270" t="s">
        <v>325</v>
      </c>
      <c r="C59" s="271"/>
      <c r="D59" s="219">
        <v>32</v>
      </c>
      <c r="E59" s="131">
        <v>33</v>
      </c>
      <c r="F59" s="212">
        <v>65</v>
      </c>
      <c r="G59" s="209">
        <v>2277</v>
      </c>
      <c r="H59" s="13">
        <v>680</v>
      </c>
      <c r="I59" s="215">
        <v>2957</v>
      </c>
      <c r="J59" s="175">
        <v>5</v>
      </c>
      <c r="K59" s="131">
        <v>10</v>
      </c>
      <c r="L59" s="212">
        <v>15</v>
      </c>
      <c r="M59" s="209">
        <v>81</v>
      </c>
      <c r="N59" s="13">
        <v>99</v>
      </c>
      <c r="O59" s="167">
        <v>180</v>
      </c>
    </row>
    <row r="60" spans="2:15" s="24" customFormat="1" x14ac:dyDescent="0.25">
      <c r="B60" s="270" t="s">
        <v>326</v>
      </c>
      <c r="C60" s="271"/>
      <c r="D60" s="219">
        <v>146</v>
      </c>
      <c r="E60" s="131">
        <v>79</v>
      </c>
      <c r="F60" s="212">
        <v>225</v>
      </c>
      <c r="G60" s="209">
        <v>5347</v>
      </c>
      <c r="H60" s="13">
        <v>2505</v>
      </c>
      <c r="I60" s="215">
        <v>7852</v>
      </c>
      <c r="J60" s="175">
        <v>39</v>
      </c>
      <c r="K60" s="131">
        <v>67</v>
      </c>
      <c r="L60" s="212">
        <v>106</v>
      </c>
      <c r="M60" s="209">
        <v>469</v>
      </c>
      <c r="N60" s="13">
        <v>595</v>
      </c>
      <c r="O60" s="167">
        <v>1064</v>
      </c>
    </row>
    <row r="61" spans="2:15" s="24" customFormat="1" x14ac:dyDescent="0.25">
      <c r="B61" s="270">
        <v>44005</v>
      </c>
      <c r="C61" s="271"/>
      <c r="D61" s="219">
        <v>134</v>
      </c>
      <c r="E61" s="131">
        <v>60</v>
      </c>
      <c r="F61" s="212">
        <v>194</v>
      </c>
      <c r="G61" s="209">
        <v>4163</v>
      </c>
      <c r="H61" s="13">
        <v>2214</v>
      </c>
      <c r="I61" s="215">
        <v>6377</v>
      </c>
      <c r="J61" s="175">
        <v>53</v>
      </c>
      <c r="K61" s="131">
        <v>80</v>
      </c>
      <c r="L61" s="212">
        <v>133</v>
      </c>
      <c r="M61" s="209">
        <v>392</v>
      </c>
      <c r="N61" s="13">
        <v>536</v>
      </c>
      <c r="O61" s="167">
        <v>928</v>
      </c>
    </row>
    <row r="62" spans="2:15" s="24" customFormat="1" x14ac:dyDescent="0.25">
      <c r="B62" s="270">
        <v>44006</v>
      </c>
      <c r="C62" s="271"/>
      <c r="D62" s="219">
        <v>92</v>
      </c>
      <c r="E62" s="131">
        <v>60</v>
      </c>
      <c r="F62" s="212">
        <v>152</v>
      </c>
      <c r="G62" s="209">
        <v>2848</v>
      </c>
      <c r="H62" s="13">
        <v>1777</v>
      </c>
      <c r="I62" s="215">
        <v>4625</v>
      </c>
      <c r="J62" s="175">
        <v>37</v>
      </c>
      <c r="K62" s="131">
        <v>58</v>
      </c>
      <c r="L62" s="212">
        <v>95</v>
      </c>
      <c r="M62" s="209">
        <v>316</v>
      </c>
      <c r="N62" s="13">
        <v>436</v>
      </c>
      <c r="O62" s="167">
        <v>752</v>
      </c>
    </row>
    <row r="63" spans="2:15" s="24" customFormat="1" x14ac:dyDescent="0.25">
      <c r="B63" s="270">
        <v>44007</v>
      </c>
      <c r="C63" s="271"/>
      <c r="D63" s="219">
        <v>201</v>
      </c>
      <c r="E63" s="131">
        <v>138</v>
      </c>
      <c r="F63" s="212">
        <v>339</v>
      </c>
      <c r="G63" s="209">
        <v>5578</v>
      </c>
      <c r="H63" s="13">
        <v>3469</v>
      </c>
      <c r="I63" s="215">
        <v>9047</v>
      </c>
      <c r="J63" s="175">
        <v>52</v>
      </c>
      <c r="K63" s="131">
        <v>93</v>
      </c>
      <c r="L63" s="212">
        <v>145</v>
      </c>
      <c r="M63" s="209">
        <v>496</v>
      </c>
      <c r="N63" s="13">
        <v>708</v>
      </c>
      <c r="O63" s="167">
        <v>1204</v>
      </c>
    </row>
    <row r="64" spans="2:15" s="24" customFormat="1" x14ac:dyDescent="0.25">
      <c r="B64" s="270">
        <v>44008</v>
      </c>
      <c r="C64" s="271"/>
      <c r="D64" s="219">
        <v>122</v>
      </c>
      <c r="E64" s="131">
        <v>126</v>
      </c>
      <c r="F64" s="212">
        <v>248</v>
      </c>
      <c r="G64" s="209">
        <v>3054</v>
      </c>
      <c r="H64" s="13">
        <v>2850</v>
      </c>
      <c r="I64" s="215">
        <v>5904</v>
      </c>
      <c r="J64" s="175">
        <v>49</v>
      </c>
      <c r="K64" s="131">
        <v>81</v>
      </c>
      <c r="L64" s="212">
        <v>130</v>
      </c>
      <c r="M64" s="209">
        <v>382</v>
      </c>
      <c r="N64" s="13">
        <v>613</v>
      </c>
      <c r="O64" s="167">
        <v>995</v>
      </c>
    </row>
    <row r="65" spans="1:15" s="24" customFormat="1" x14ac:dyDescent="0.25">
      <c r="B65" s="270">
        <v>44009</v>
      </c>
      <c r="C65" s="271"/>
      <c r="D65" s="219">
        <v>36</v>
      </c>
      <c r="E65" s="131">
        <v>32</v>
      </c>
      <c r="F65" s="212">
        <v>68</v>
      </c>
      <c r="G65" s="209">
        <v>1180</v>
      </c>
      <c r="H65" s="13">
        <v>873</v>
      </c>
      <c r="I65" s="215">
        <v>2053</v>
      </c>
      <c r="J65" s="175">
        <v>8</v>
      </c>
      <c r="K65" s="131">
        <v>11</v>
      </c>
      <c r="L65" s="212">
        <v>19</v>
      </c>
      <c r="M65" s="209">
        <v>119</v>
      </c>
      <c r="N65" s="13">
        <v>170</v>
      </c>
      <c r="O65" s="167">
        <v>289</v>
      </c>
    </row>
    <row r="66" spans="1:15" s="24" customFormat="1" x14ac:dyDescent="0.25">
      <c r="B66" s="270">
        <v>44010</v>
      </c>
      <c r="C66" s="271"/>
      <c r="D66" s="219">
        <v>34</v>
      </c>
      <c r="E66" s="131">
        <v>30</v>
      </c>
      <c r="F66" s="212">
        <v>64</v>
      </c>
      <c r="G66" s="209">
        <v>996</v>
      </c>
      <c r="H66" s="13">
        <v>679</v>
      </c>
      <c r="I66" s="215">
        <v>1675</v>
      </c>
      <c r="J66" s="175">
        <v>11</v>
      </c>
      <c r="K66" s="131">
        <v>7</v>
      </c>
      <c r="L66" s="212">
        <v>18</v>
      </c>
      <c r="M66" s="209">
        <v>76</v>
      </c>
      <c r="N66" s="13">
        <v>120</v>
      </c>
      <c r="O66" s="167">
        <v>196</v>
      </c>
    </row>
    <row r="67" spans="1:15" s="24" customFormat="1" x14ac:dyDescent="0.25">
      <c r="B67" s="270">
        <v>44011</v>
      </c>
      <c r="C67" s="271"/>
      <c r="D67" s="219">
        <v>190</v>
      </c>
      <c r="E67" s="131">
        <v>133</v>
      </c>
      <c r="F67" s="212">
        <v>323</v>
      </c>
      <c r="G67" s="209">
        <v>4792</v>
      </c>
      <c r="H67" s="13">
        <v>4775</v>
      </c>
      <c r="I67" s="215">
        <v>9567</v>
      </c>
      <c r="J67" s="175">
        <v>79</v>
      </c>
      <c r="K67" s="131">
        <v>163</v>
      </c>
      <c r="L67" s="212">
        <v>242</v>
      </c>
      <c r="M67" s="209">
        <v>567</v>
      </c>
      <c r="N67" s="13">
        <v>1000</v>
      </c>
      <c r="O67" s="167">
        <v>1567</v>
      </c>
    </row>
    <row r="68" spans="1:15" s="24" customFormat="1" x14ac:dyDescent="0.25">
      <c r="B68" s="270">
        <v>44012</v>
      </c>
      <c r="C68" s="271"/>
      <c r="D68" s="219">
        <v>267</v>
      </c>
      <c r="E68" s="131">
        <v>221</v>
      </c>
      <c r="F68" s="212">
        <v>488</v>
      </c>
      <c r="G68" s="209">
        <v>6051</v>
      </c>
      <c r="H68" s="13">
        <v>6664</v>
      </c>
      <c r="I68" s="215">
        <v>12715</v>
      </c>
      <c r="J68" s="175">
        <v>130</v>
      </c>
      <c r="K68" s="131">
        <v>261</v>
      </c>
      <c r="L68" s="212">
        <v>391</v>
      </c>
      <c r="M68" s="209">
        <v>836</v>
      </c>
      <c r="N68" s="13">
        <v>1683</v>
      </c>
      <c r="O68" s="167">
        <v>2519</v>
      </c>
    </row>
    <row r="69" spans="1:15" s="24" customFormat="1" ht="15.75" thickBot="1" x14ac:dyDescent="0.3">
      <c r="B69" s="314" t="s">
        <v>2</v>
      </c>
      <c r="C69" s="315"/>
      <c r="D69" s="211">
        <v>187250</v>
      </c>
      <c r="E69" s="169">
        <v>11749</v>
      </c>
      <c r="F69" s="170">
        <v>198999</v>
      </c>
      <c r="G69" s="211"/>
      <c r="H69" s="169"/>
      <c r="I69" s="217"/>
      <c r="J69" s="177">
        <v>13826</v>
      </c>
      <c r="K69" s="169">
        <v>11282</v>
      </c>
      <c r="L69" s="170">
        <v>25108</v>
      </c>
      <c r="M69" s="211"/>
      <c r="N69" s="169"/>
      <c r="O69" s="170"/>
    </row>
    <row r="70" spans="1:15" s="24" customFormat="1" x14ac:dyDescent="0.25"/>
    <row r="71" spans="1:15" s="24" customFormat="1" x14ac:dyDescent="0.25"/>
    <row r="72" spans="1:15" s="24" customFormat="1" x14ac:dyDescent="0.25"/>
    <row r="73" spans="1:15" x14ac:dyDescent="0.25">
      <c r="A73" s="3" t="s">
        <v>139</v>
      </c>
    </row>
    <row r="74" spans="1:15" x14ac:dyDescent="0.25">
      <c r="A74" s="3" t="s">
        <v>140</v>
      </c>
    </row>
    <row r="75" spans="1:15" ht="15.75" thickBot="1" x14ac:dyDescent="0.3">
      <c r="A75" s="24"/>
    </row>
    <row r="76" spans="1:15" ht="15.75" thickBot="1" x14ac:dyDescent="0.3">
      <c r="A76" s="128"/>
      <c r="B76" s="220" t="s">
        <v>121</v>
      </c>
      <c r="C76" s="221"/>
      <c r="D76" s="221"/>
      <c r="E76" s="221"/>
      <c r="F76" s="222"/>
      <c r="G76" s="220" t="s">
        <v>119</v>
      </c>
      <c r="H76" s="221"/>
      <c r="I76" s="222"/>
      <c r="J76" s="220" t="s">
        <v>120</v>
      </c>
      <c r="K76" s="221"/>
      <c r="L76" s="221"/>
      <c r="M76" s="222"/>
      <c r="N76" s="233" t="s">
        <v>272</v>
      </c>
      <c r="O76" s="234"/>
    </row>
    <row r="77" spans="1:15" s="24" customFormat="1" ht="30" customHeight="1" thickBot="1" x14ac:dyDescent="0.3">
      <c r="A77" s="128"/>
      <c r="B77" s="154" t="s">
        <v>2</v>
      </c>
      <c r="C77" s="155" t="s">
        <v>306</v>
      </c>
      <c r="D77" s="155" t="s">
        <v>307</v>
      </c>
      <c r="E77" s="223" t="s">
        <v>308</v>
      </c>
      <c r="F77" s="156" t="s">
        <v>332</v>
      </c>
      <c r="G77" s="157" t="s">
        <v>307</v>
      </c>
      <c r="H77" s="227" t="s">
        <v>308</v>
      </c>
      <c r="I77" s="156" t="s">
        <v>332</v>
      </c>
      <c r="J77" s="154" t="s">
        <v>2</v>
      </c>
      <c r="K77" s="155" t="s">
        <v>307</v>
      </c>
      <c r="L77" s="223" t="s">
        <v>308</v>
      </c>
      <c r="M77" s="156" t="s">
        <v>332</v>
      </c>
      <c r="N77" s="231" t="s">
        <v>308</v>
      </c>
      <c r="O77" s="232" t="s">
        <v>332</v>
      </c>
    </row>
    <row r="78" spans="1:15" x14ac:dyDescent="0.25">
      <c r="A78" s="158" t="s">
        <v>2</v>
      </c>
      <c r="B78" s="159">
        <v>198999</v>
      </c>
      <c r="C78" s="160">
        <v>160163</v>
      </c>
      <c r="D78" s="160">
        <v>28011</v>
      </c>
      <c r="E78" s="224">
        <v>8565</v>
      </c>
      <c r="F78" s="161">
        <v>2260</v>
      </c>
      <c r="G78" s="162">
        <v>112565</v>
      </c>
      <c r="H78" s="228">
        <v>110697</v>
      </c>
      <c r="I78" s="161">
        <v>67423</v>
      </c>
      <c r="J78" s="159">
        <v>25108</v>
      </c>
      <c r="K78" s="160">
        <v>13312</v>
      </c>
      <c r="L78" s="224">
        <v>10491</v>
      </c>
      <c r="M78" s="161">
        <v>1305</v>
      </c>
      <c r="N78" s="160">
        <v>9805</v>
      </c>
      <c r="O78" s="161">
        <v>9912</v>
      </c>
    </row>
    <row r="79" spans="1:15" x14ac:dyDescent="0.25">
      <c r="A79" s="163" t="s">
        <v>7</v>
      </c>
      <c r="B79" s="147">
        <v>13824</v>
      </c>
      <c r="C79" s="98">
        <v>11090</v>
      </c>
      <c r="D79" s="98">
        <v>2041</v>
      </c>
      <c r="E79" s="225">
        <v>545</v>
      </c>
      <c r="F79" s="148">
        <v>148</v>
      </c>
      <c r="G79" s="152">
        <v>8196</v>
      </c>
      <c r="H79" s="229">
        <v>7721</v>
      </c>
      <c r="I79" s="148">
        <v>4434</v>
      </c>
      <c r="J79" s="147">
        <v>1319</v>
      </c>
      <c r="K79" s="98">
        <v>639</v>
      </c>
      <c r="L79" s="225">
        <v>621</v>
      </c>
      <c r="M79" s="148">
        <v>59</v>
      </c>
      <c r="N79" s="98">
        <v>451</v>
      </c>
      <c r="O79" s="148">
        <v>473</v>
      </c>
    </row>
    <row r="80" spans="1:15" x14ac:dyDescent="0.25">
      <c r="A80" s="163" t="s">
        <v>33</v>
      </c>
      <c r="B80" s="147">
        <v>2500</v>
      </c>
      <c r="C80" s="98">
        <v>2020</v>
      </c>
      <c r="D80" s="98">
        <v>349</v>
      </c>
      <c r="E80" s="225">
        <v>105</v>
      </c>
      <c r="F80" s="148">
        <v>26</v>
      </c>
      <c r="G80" s="152">
        <v>1522</v>
      </c>
      <c r="H80" s="229">
        <v>1364</v>
      </c>
      <c r="I80" s="148">
        <v>630</v>
      </c>
      <c r="J80" s="147">
        <v>138</v>
      </c>
      <c r="K80" s="98">
        <v>75</v>
      </c>
      <c r="L80" s="225">
        <v>49</v>
      </c>
      <c r="M80" s="148">
        <v>14</v>
      </c>
      <c r="N80" s="98">
        <v>52</v>
      </c>
      <c r="O80" s="148">
        <v>35</v>
      </c>
    </row>
    <row r="81" spans="1:15" x14ac:dyDescent="0.25">
      <c r="A81" s="163" t="s">
        <v>30</v>
      </c>
      <c r="B81" s="147">
        <v>16097</v>
      </c>
      <c r="C81" s="98">
        <v>12796</v>
      </c>
      <c r="D81" s="98">
        <v>2363</v>
      </c>
      <c r="E81" s="225">
        <v>741</v>
      </c>
      <c r="F81" s="148">
        <v>197</v>
      </c>
      <c r="G81" s="152">
        <v>10112</v>
      </c>
      <c r="H81" s="229">
        <v>9913</v>
      </c>
      <c r="I81" s="148">
        <v>6206</v>
      </c>
      <c r="J81" s="147">
        <v>1910</v>
      </c>
      <c r="K81" s="98">
        <v>917</v>
      </c>
      <c r="L81" s="225">
        <v>886</v>
      </c>
      <c r="M81" s="148">
        <v>107</v>
      </c>
      <c r="N81" s="98">
        <v>684</v>
      </c>
      <c r="O81" s="148">
        <v>752</v>
      </c>
    </row>
    <row r="82" spans="1:15" x14ac:dyDescent="0.25">
      <c r="A82" s="163" t="s">
        <v>23</v>
      </c>
      <c r="B82" s="147">
        <v>2817</v>
      </c>
      <c r="C82" s="98">
        <v>2340</v>
      </c>
      <c r="D82" s="98">
        <v>359</v>
      </c>
      <c r="E82" s="225">
        <v>94</v>
      </c>
      <c r="F82" s="148">
        <v>24</v>
      </c>
      <c r="G82" s="152">
        <v>1781</v>
      </c>
      <c r="H82" s="229">
        <v>1558</v>
      </c>
      <c r="I82" s="148">
        <v>736</v>
      </c>
      <c r="J82" s="147">
        <v>141</v>
      </c>
      <c r="K82" s="98">
        <v>74</v>
      </c>
      <c r="L82" s="225">
        <v>57</v>
      </c>
      <c r="M82" s="148">
        <v>10</v>
      </c>
      <c r="N82" s="98">
        <v>50</v>
      </c>
      <c r="O82" s="148">
        <v>46</v>
      </c>
    </row>
    <row r="83" spans="1:15" x14ac:dyDescent="0.25">
      <c r="A83" s="163" t="s">
        <v>35</v>
      </c>
      <c r="B83" s="147">
        <v>2946</v>
      </c>
      <c r="C83" s="98">
        <v>2379</v>
      </c>
      <c r="D83" s="98">
        <v>437</v>
      </c>
      <c r="E83" s="225">
        <v>103</v>
      </c>
      <c r="F83" s="148">
        <v>27</v>
      </c>
      <c r="G83" s="152">
        <v>1714</v>
      </c>
      <c r="H83" s="229">
        <v>1539</v>
      </c>
      <c r="I83" s="148">
        <v>821</v>
      </c>
      <c r="J83" s="147">
        <v>290</v>
      </c>
      <c r="K83" s="98">
        <v>160</v>
      </c>
      <c r="L83" s="225">
        <v>126</v>
      </c>
      <c r="M83" s="148">
        <v>4</v>
      </c>
      <c r="N83" s="98">
        <v>121</v>
      </c>
      <c r="O83" s="148">
        <v>106</v>
      </c>
    </row>
    <row r="84" spans="1:15" x14ac:dyDescent="0.25">
      <c r="A84" s="163" t="s">
        <v>20</v>
      </c>
      <c r="B84" s="147">
        <v>7267</v>
      </c>
      <c r="C84" s="98">
        <v>5900</v>
      </c>
      <c r="D84" s="98">
        <v>1054</v>
      </c>
      <c r="E84" s="225">
        <v>246</v>
      </c>
      <c r="F84" s="148">
        <v>67</v>
      </c>
      <c r="G84" s="152">
        <v>4100</v>
      </c>
      <c r="H84" s="229">
        <v>3778</v>
      </c>
      <c r="I84" s="148">
        <v>2052</v>
      </c>
      <c r="J84" s="147">
        <v>825</v>
      </c>
      <c r="K84" s="98">
        <v>461</v>
      </c>
      <c r="L84" s="225">
        <v>330</v>
      </c>
      <c r="M84" s="148">
        <v>34</v>
      </c>
      <c r="N84" s="98">
        <v>316</v>
      </c>
      <c r="O84" s="148">
        <v>262</v>
      </c>
    </row>
    <row r="85" spans="1:15" x14ac:dyDescent="0.25">
      <c r="A85" s="163" t="s">
        <v>32</v>
      </c>
      <c r="B85" s="147">
        <v>2647</v>
      </c>
      <c r="C85" s="98">
        <v>2204</v>
      </c>
      <c r="D85" s="98">
        <v>324</v>
      </c>
      <c r="E85" s="225">
        <v>97</v>
      </c>
      <c r="F85" s="148">
        <v>22</v>
      </c>
      <c r="G85" s="152">
        <v>1603</v>
      </c>
      <c r="H85" s="229">
        <v>1498</v>
      </c>
      <c r="I85" s="148">
        <v>717</v>
      </c>
      <c r="J85" s="147">
        <v>253</v>
      </c>
      <c r="K85" s="98">
        <v>128</v>
      </c>
      <c r="L85" s="225">
        <v>118</v>
      </c>
      <c r="M85" s="148">
        <v>7</v>
      </c>
      <c r="N85" s="98">
        <v>84</v>
      </c>
      <c r="O85" s="148">
        <v>85</v>
      </c>
    </row>
    <row r="86" spans="1:15" x14ac:dyDescent="0.25">
      <c r="A86" s="163" t="s">
        <v>24</v>
      </c>
      <c r="B86" s="147">
        <v>13829</v>
      </c>
      <c r="C86" s="98">
        <v>10928</v>
      </c>
      <c r="D86" s="98">
        <v>2113</v>
      </c>
      <c r="E86" s="225">
        <v>608</v>
      </c>
      <c r="F86" s="148">
        <v>180</v>
      </c>
      <c r="G86" s="152">
        <v>7692</v>
      </c>
      <c r="H86" s="229">
        <v>7993</v>
      </c>
      <c r="I86" s="148">
        <v>5043</v>
      </c>
      <c r="J86" s="147">
        <v>1286</v>
      </c>
      <c r="K86" s="98">
        <v>691</v>
      </c>
      <c r="L86" s="225">
        <v>514</v>
      </c>
      <c r="M86" s="148">
        <v>81</v>
      </c>
      <c r="N86" s="98">
        <v>535</v>
      </c>
      <c r="O86" s="148">
        <v>533</v>
      </c>
    </row>
    <row r="87" spans="1:15" x14ac:dyDescent="0.25">
      <c r="A87" s="163" t="s">
        <v>36</v>
      </c>
      <c r="B87" s="147">
        <v>2706</v>
      </c>
      <c r="C87" s="98">
        <v>2204</v>
      </c>
      <c r="D87" s="98">
        <v>348</v>
      </c>
      <c r="E87" s="225">
        <v>132</v>
      </c>
      <c r="F87" s="148">
        <v>22</v>
      </c>
      <c r="G87" s="152">
        <v>1625</v>
      </c>
      <c r="H87" s="229">
        <v>1484</v>
      </c>
      <c r="I87" s="148">
        <v>724</v>
      </c>
      <c r="J87" s="147">
        <v>220</v>
      </c>
      <c r="K87" s="98">
        <v>102</v>
      </c>
      <c r="L87" s="225">
        <v>107</v>
      </c>
      <c r="M87" s="148">
        <v>11</v>
      </c>
      <c r="N87" s="98">
        <v>67</v>
      </c>
      <c r="O87" s="148">
        <v>70</v>
      </c>
    </row>
    <row r="88" spans="1:15" x14ac:dyDescent="0.25">
      <c r="A88" s="163" t="s">
        <v>31</v>
      </c>
      <c r="B88" s="147">
        <v>8899</v>
      </c>
      <c r="C88" s="98">
        <v>7127</v>
      </c>
      <c r="D88" s="98">
        <v>1321</v>
      </c>
      <c r="E88" s="225">
        <v>357</v>
      </c>
      <c r="F88" s="148">
        <v>94</v>
      </c>
      <c r="G88" s="152">
        <v>5099</v>
      </c>
      <c r="H88" s="229">
        <v>4672</v>
      </c>
      <c r="I88" s="148">
        <v>2585</v>
      </c>
      <c r="J88" s="147">
        <v>865</v>
      </c>
      <c r="K88" s="98">
        <v>444</v>
      </c>
      <c r="L88" s="225">
        <v>384</v>
      </c>
      <c r="M88" s="148">
        <v>37</v>
      </c>
      <c r="N88" s="98">
        <v>295</v>
      </c>
      <c r="O88" s="148">
        <v>284</v>
      </c>
    </row>
    <row r="89" spans="1:15" x14ac:dyDescent="0.25">
      <c r="A89" s="163" t="s">
        <v>6</v>
      </c>
      <c r="B89" s="147">
        <v>44482</v>
      </c>
      <c r="C89" s="98">
        <v>35677</v>
      </c>
      <c r="D89" s="98">
        <v>6181</v>
      </c>
      <c r="E89" s="225">
        <v>2038</v>
      </c>
      <c r="F89" s="148">
        <v>586</v>
      </c>
      <c r="G89" s="152">
        <v>21824</v>
      </c>
      <c r="H89" s="229">
        <v>23147</v>
      </c>
      <c r="I89" s="148">
        <v>15267</v>
      </c>
      <c r="J89" s="147">
        <v>7969</v>
      </c>
      <c r="K89" s="98">
        <v>4448</v>
      </c>
      <c r="L89" s="225">
        <v>3100</v>
      </c>
      <c r="M89" s="148">
        <v>421</v>
      </c>
      <c r="N89" s="98">
        <v>3338</v>
      </c>
      <c r="O89" s="148">
        <v>3389</v>
      </c>
    </row>
    <row r="90" spans="1:15" x14ac:dyDescent="0.25">
      <c r="A90" s="163" t="s">
        <v>27</v>
      </c>
      <c r="B90" s="147">
        <v>1719</v>
      </c>
      <c r="C90" s="98">
        <v>1435</v>
      </c>
      <c r="D90" s="98">
        <v>206</v>
      </c>
      <c r="E90" s="225">
        <v>61</v>
      </c>
      <c r="F90" s="148">
        <v>17</v>
      </c>
      <c r="G90" s="152">
        <v>1035</v>
      </c>
      <c r="H90" s="229">
        <v>890</v>
      </c>
      <c r="I90" s="148">
        <v>466</v>
      </c>
      <c r="J90" s="147">
        <v>125</v>
      </c>
      <c r="K90" s="98">
        <v>80</v>
      </c>
      <c r="L90" s="225">
        <v>43</v>
      </c>
      <c r="M90" s="148">
        <v>2</v>
      </c>
      <c r="N90" s="98">
        <v>51</v>
      </c>
      <c r="O90" s="148">
        <v>35</v>
      </c>
    </row>
    <row r="91" spans="1:15" x14ac:dyDescent="0.25">
      <c r="A91" s="163" t="s">
        <v>5</v>
      </c>
      <c r="B91" s="147">
        <v>33053</v>
      </c>
      <c r="C91" s="98">
        <v>26596</v>
      </c>
      <c r="D91" s="98">
        <v>4564</v>
      </c>
      <c r="E91" s="225">
        <v>1536</v>
      </c>
      <c r="F91" s="148">
        <v>357</v>
      </c>
      <c r="G91" s="152">
        <v>19986</v>
      </c>
      <c r="H91" s="229">
        <v>19769</v>
      </c>
      <c r="I91" s="148">
        <v>12455</v>
      </c>
      <c r="J91" s="147">
        <v>4788</v>
      </c>
      <c r="K91" s="98">
        <v>2443</v>
      </c>
      <c r="L91" s="225">
        <v>2092</v>
      </c>
      <c r="M91" s="148">
        <v>253</v>
      </c>
      <c r="N91" s="98">
        <v>1834</v>
      </c>
      <c r="O91" s="148">
        <v>1918</v>
      </c>
    </row>
    <row r="92" spans="1:15" x14ac:dyDescent="0.25">
      <c r="A92" s="163" t="s">
        <v>34</v>
      </c>
      <c r="B92" s="147">
        <v>6853</v>
      </c>
      <c r="C92" s="98">
        <v>5547</v>
      </c>
      <c r="D92" s="98">
        <v>976</v>
      </c>
      <c r="E92" s="225">
        <v>258</v>
      </c>
      <c r="F92" s="148">
        <v>72</v>
      </c>
      <c r="G92" s="152">
        <v>3862</v>
      </c>
      <c r="H92" s="229">
        <v>3624</v>
      </c>
      <c r="I92" s="148">
        <v>2027</v>
      </c>
      <c r="J92" s="147">
        <v>627</v>
      </c>
      <c r="K92" s="98">
        <v>324</v>
      </c>
      <c r="L92" s="225">
        <v>269</v>
      </c>
      <c r="M92" s="148">
        <v>34</v>
      </c>
      <c r="N92" s="98">
        <v>245</v>
      </c>
      <c r="O92" s="148">
        <v>198</v>
      </c>
    </row>
    <row r="93" spans="1:15" x14ac:dyDescent="0.25">
      <c r="A93" s="163" t="s">
        <v>8</v>
      </c>
      <c r="B93" s="147">
        <v>16231</v>
      </c>
      <c r="C93" s="98">
        <v>13142</v>
      </c>
      <c r="D93" s="98">
        <v>2237</v>
      </c>
      <c r="E93" s="225">
        <v>668</v>
      </c>
      <c r="F93" s="148">
        <v>184</v>
      </c>
      <c r="G93" s="152">
        <v>8740</v>
      </c>
      <c r="H93" s="229">
        <v>8688</v>
      </c>
      <c r="I93" s="148">
        <v>5461</v>
      </c>
      <c r="J93" s="147">
        <v>1925</v>
      </c>
      <c r="K93" s="98">
        <v>1146</v>
      </c>
      <c r="L93" s="225">
        <v>684</v>
      </c>
      <c r="M93" s="148">
        <v>95</v>
      </c>
      <c r="N93" s="98">
        <v>826</v>
      </c>
      <c r="O93" s="148">
        <v>731</v>
      </c>
    </row>
    <row r="94" spans="1:15" x14ac:dyDescent="0.25">
      <c r="A94" s="163" t="s">
        <v>26</v>
      </c>
      <c r="B94" s="147">
        <v>5453</v>
      </c>
      <c r="C94" s="98">
        <v>4325</v>
      </c>
      <c r="D94" s="98">
        <v>789</v>
      </c>
      <c r="E94" s="225">
        <v>263</v>
      </c>
      <c r="F94" s="148">
        <v>76</v>
      </c>
      <c r="G94" s="152">
        <v>3375</v>
      </c>
      <c r="H94" s="229">
        <v>3200</v>
      </c>
      <c r="I94" s="148">
        <v>2031</v>
      </c>
      <c r="J94" s="147">
        <v>396</v>
      </c>
      <c r="K94" s="98">
        <v>196</v>
      </c>
      <c r="L94" s="225">
        <v>182</v>
      </c>
      <c r="M94" s="148">
        <v>18</v>
      </c>
      <c r="N94" s="98">
        <v>140</v>
      </c>
      <c r="O94" s="148">
        <v>139</v>
      </c>
    </row>
    <row r="95" spans="1:15" x14ac:dyDescent="0.25">
      <c r="A95" s="163" t="s">
        <v>25</v>
      </c>
      <c r="B95" s="147">
        <v>3936</v>
      </c>
      <c r="C95" s="98">
        <v>3186</v>
      </c>
      <c r="D95" s="98">
        <v>522</v>
      </c>
      <c r="E95" s="225">
        <v>196</v>
      </c>
      <c r="F95" s="148">
        <v>32</v>
      </c>
      <c r="G95" s="152">
        <v>2389</v>
      </c>
      <c r="H95" s="229">
        <v>2114</v>
      </c>
      <c r="I95" s="148">
        <v>1171</v>
      </c>
      <c r="J95" s="147">
        <v>283</v>
      </c>
      <c r="K95" s="98">
        <v>151</v>
      </c>
      <c r="L95" s="225">
        <v>119</v>
      </c>
      <c r="M95" s="148">
        <v>13</v>
      </c>
      <c r="N95" s="98">
        <v>107</v>
      </c>
      <c r="O95" s="148">
        <v>106</v>
      </c>
    </row>
    <row r="96" spans="1:15" x14ac:dyDescent="0.25">
      <c r="A96" s="163" t="s">
        <v>29</v>
      </c>
      <c r="B96" s="147">
        <v>5799</v>
      </c>
      <c r="C96" s="98">
        <v>4676</v>
      </c>
      <c r="D96" s="98">
        <v>828</v>
      </c>
      <c r="E96" s="225">
        <v>245</v>
      </c>
      <c r="F96" s="148">
        <v>50</v>
      </c>
      <c r="G96" s="152">
        <v>3469</v>
      </c>
      <c r="H96" s="229">
        <v>3150</v>
      </c>
      <c r="I96" s="148">
        <v>1721</v>
      </c>
      <c r="J96" s="147">
        <v>514</v>
      </c>
      <c r="K96" s="98">
        <v>288</v>
      </c>
      <c r="L96" s="225">
        <v>207</v>
      </c>
      <c r="M96" s="148">
        <v>19</v>
      </c>
      <c r="N96" s="98">
        <v>207</v>
      </c>
      <c r="O96" s="148">
        <v>168</v>
      </c>
    </row>
    <row r="97" spans="1:16" x14ac:dyDescent="0.25">
      <c r="A97" s="163" t="s">
        <v>254</v>
      </c>
      <c r="B97" s="147">
        <v>3571</v>
      </c>
      <c r="C97" s="98">
        <v>2894</v>
      </c>
      <c r="D97" s="98">
        <v>498</v>
      </c>
      <c r="E97" s="225">
        <v>143</v>
      </c>
      <c r="F97" s="148">
        <v>36</v>
      </c>
      <c r="G97" s="152">
        <v>1815</v>
      </c>
      <c r="H97" s="229">
        <v>1886</v>
      </c>
      <c r="I97" s="148">
        <v>1062</v>
      </c>
      <c r="J97" s="147">
        <v>297</v>
      </c>
      <c r="K97" s="98">
        <v>115</v>
      </c>
      <c r="L97" s="225">
        <v>167</v>
      </c>
      <c r="M97" s="148">
        <v>15</v>
      </c>
      <c r="N97" s="98">
        <v>75</v>
      </c>
      <c r="O97" s="148">
        <v>113</v>
      </c>
    </row>
    <row r="98" spans="1:16" x14ac:dyDescent="0.25">
      <c r="A98" s="163" t="s">
        <v>141</v>
      </c>
      <c r="B98" s="147">
        <v>4267</v>
      </c>
      <c r="C98" s="98">
        <v>3618</v>
      </c>
      <c r="D98" s="98">
        <v>484</v>
      </c>
      <c r="E98" s="225">
        <v>126</v>
      </c>
      <c r="F98" s="148">
        <v>39</v>
      </c>
      <c r="G98" s="152">
        <v>2576</v>
      </c>
      <c r="H98" s="229">
        <v>2652</v>
      </c>
      <c r="I98" s="148">
        <v>1782</v>
      </c>
      <c r="J98" s="147">
        <v>861</v>
      </c>
      <c r="K98" s="98">
        <v>394</v>
      </c>
      <c r="L98" s="225">
        <v>405</v>
      </c>
      <c r="M98" s="148">
        <v>62</v>
      </c>
      <c r="N98" s="98">
        <v>305</v>
      </c>
      <c r="O98" s="148">
        <v>443</v>
      </c>
    </row>
    <row r="99" spans="1:16" ht="15.75" thickBot="1" x14ac:dyDescent="0.3">
      <c r="A99" s="164" t="s">
        <v>37</v>
      </c>
      <c r="B99" s="149">
        <v>103</v>
      </c>
      <c r="C99" s="150">
        <v>79</v>
      </c>
      <c r="D99" s="150">
        <v>17</v>
      </c>
      <c r="E99" s="226">
        <v>3</v>
      </c>
      <c r="F99" s="151">
        <v>4</v>
      </c>
      <c r="G99" s="153">
        <v>50</v>
      </c>
      <c r="H99" s="230">
        <v>57</v>
      </c>
      <c r="I99" s="151">
        <v>32</v>
      </c>
      <c r="J99" s="149">
        <v>76</v>
      </c>
      <c r="K99" s="150">
        <v>36</v>
      </c>
      <c r="L99" s="226">
        <v>31</v>
      </c>
      <c r="M99" s="151">
        <v>9</v>
      </c>
      <c r="N99" s="150">
        <v>22</v>
      </c>
      <c r="O99" s="151">
        <v>26</v>
      </c>
    </row>
    <row r="103" spans="1:16" x14ac:dyDescent="0.25">
      <c r="A103" s="3" t="s">
        <v>275</v>
      </c>
      <c r="B103" s="24"/>
      <c r="C103" s="24"/>
      <c r="D103" s="24"/>
      <c r="E103" s="24"/>
      <c r="F103" s="24"/>
      <c r="G103" s="24"/>
      <c r="H103" s="24"/>
    </row>
    <row r="104" spans="1:16" ht="15.75" thickBot="1" x14ac:dyDescent="0.3">
      <c r="A104" s="24"/>
      <c r="B104" s="24"/>
      <c r="C104" s="24"/>
      <c r="D104" s="24"/>
      <c r="E104" s="24"/>
      <c r="F104" s="24"/>
      <c r="G104" s="24"/>
      <c r="H104" s="24"/>
    </row>
    <row r="105" spans="1:16" ht="36.75" customHeight="1" x14ac:dyDescent="0.25">
      <c r="A105" s="24"/>
      <c r="B105" s="24"/>
      <c r="C105" s="24"/>
      <c r="D105" s="24"/>
      <c r="G105" s="295" t="s">
        <v>258</v>
      </c>
      <c r="H105" s="296"/>
      <c r="I105" s="296"/>
      <c r="J105" s="296"/>
      <c r="K105" s="296"/>
      <c r="L105" s="297"/>
    </row>
    <row r="106" spans="1:16" ht="15.75" thickBot="1" x14ac:dyDescent="0.3">
      <c r="A106" s="84"/>
      <c r="B106" s="84"/>
      <c r="C106" s="84"/>
      <c r="D106" s="84"/>
      <c r="G106" s="278" t="s">
        <v>2</v>
      </c>
      <c r="H106" s="279"/>
      <c r="I106" s="308" t="s">
        <v>149</v>
      </c>
      <c r="J106" s="309"/>
      <c r="K106" s="308" t="s">
        <v>150</v>
      </c>
      <c r="L106" s="310"/>
    </row>
    <row r="107" spans="1:16" x14ac:dyDescent="0.25">
      <c r="A107" s="287" t="s">
        <v>327</v>
      </c>
      <c r="B107" s="288"/>
      <c r="C107" s="288"/>
      <c r="D107" s="288"/>
      <c r="E107" s="288"/>
      <c r="F107" s="289"/>
      <c r="G107" s="303">
        <v>154625</v>
      </c>
      <c r="H107" s="304"/>
      <c r="I107" s="298">
        <v>83867</v>
      </c>
      <c r="J107" s="302"/>
      <c r="K107" s="298">
        <v>70758</v>
      </c>
      <c r="L107" s="299"/>
      <c r="N107" s="24"/>
      <c r="O107" s="24"/>
      <c r="P107" s="24"/>
    </row>
    <row r="108" spans="1:16" x14ac:dyDescent="0.25">
      <c r="A108" s="290" t="s">
        <v>328</v>
      </c>
      <c r="B108" s="291"/>
      <c r="C108" s="291"/>
      <c r="D108" s="291"/>
      <c r="E108" s="291"/>
      <c r="F108" s="277"/>
      <c r="G108" s="280">
        <v>122354</v>
      </c>
      <c r="H108" s="281"/>
      <c r="I108" s="282">
        <v>66830</v>
      </c>
      <c r="J108" s="283"/>
      <c r="K108" s="282">
        <v>55524</v>
      </c>
      <c r="L108" s="284"/>
      <c r="N108" s="24"/>
      <c r="O108" s="24"/>
      <c r="P108" s="24"/>
    </row>
    <row r="109" spans="1:16" s="24" customFormat="1" x14ac:dyDescent="0.25">
      <c r="A109" s="290" t="s">
        <v>329</v>
      </c>
      <c r="B109" s="291"/>
      <c r="C109" s="291"/>
      <c r="D109" s="291"/>
      <c r="E109" s="291"/>
      <c r="F109" s="277"/>
      <c r="G109" s="280">
        <v>18918</v>
      </c>
      <c r="H109" s="281"/>
      <c r="I109" s="282">
        <v>7197</v>
      </c>
      <c r="J109" s="283"/>
      <c r="K109" s="282">
        <v>11721</v>
      </c>
      <c r="L109" s="284"/>
    </row>
    <row r="110" spans="1:16" ht="15.75" thickBot="1" x14ac:dyDescent="0.3">
      <c r="A110" s="292" t="s">
        <v>330</v>
      </c>
      <c r="B110" s="293"/>
      <c r="C110" s="293"/>
      <c r="D110" s="293"/>
      <c r="E110" s="293"/>
      <c r="F110" s="294"/>
      <c r="G110" s="305">
        <v>8843</v>
      </c>
      <c r="H110" s="306"/>
      <c r="I110" s="300">
        <v>3284</v>
      </c>
      <c r="J110" s="301"/>
      <c r="K110" s="300">
        <v>5559</v>
      </c>
      <c r="L110" s="307"/>
      <c r="N110" s="24"/>
      <c r="O110" s="24"/>
      <c r="P110" s="24"/>
    </row>
    <row r="111" spans="1:16" x14ac:dyDescent="0.25">
      <c r="A111" s="24"/>
      <c r="F111" s="24"/>
    </row>
  </sheetData>
  <mergeCells count="82">
    <mergeCell ref="D10:F10"/>
    <mergeCell ref="G10:I10"/>
    <mergeCell ref="J10:L10"/>
    <mergeCell ref="M10:O10"/>
    <mergeCell ref="B69:C69"/>
    <mergeCell ref="B63:C63"/>
    <mergeCell ref="B64:C64"/>
    <mergeCell ref="B65:C65"/>
    <mergeCell ref="B66:C66"/>
    <mergeCell ref="B67:C67"/>
    <mergeCell ref="B68:C68"/>
    <mergeCell ref="B24:C24"/>
    <mergeCell ref="B25:C25"/>
    <mergeCell ref="B26:C26"/>
    <mergeCell ref="B27:C27"/>
    <mergeCell ref="B28:C28"/>
    <mergeCell ref="A107:F107"/>
    <mergeCell ref="A108:F108"/>
    <mergeCell ref="A109:F109"/>
    <mergeCell ref="A110:F110"/>
    <mergeCell ref="G105:L105"/>
    <mergeCell ref="K107:L107"/>
    <mergeCell ref="K108:L108"/>
    <mergeCell ref="I110:J110"/>
    <mergeCell ref="I107:J107"/>
    <mergeCell ref="I108:J108"/>
    <mergeCell ref="G107:H107"/>
    <mergeCell ref="G108:H108"/>
    <mergeCell ref="G110:H110"/>
    <mergeCell ref="K110:L110"/>
    <mergeCell ref="I106:J106"/>
    <mergeCell ref="K106:L106"/>
    <mergeCell ref="G106:H106"/>
    <mergeCell ref="G109:H109"/>
    <mergeCell ref="I109:J109"/>
    <mergeCell ref="K109:L109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7:C57"/>
    <mergeCell ref="B52:C52"/>
    <mergeCell ref="B53:C53"/>
    <mergeCell ref="B54:C54"/>
    <mergeCell ref="B55:C55"/>
    <mergeCell ref="B56:C56"/>
    <mergeCell ref="B62:C62"/>
    <mergeCell ref="B58:C58"/>
    <mergeCell ref="B59:C59"/>
    <mergeCell ref="B60:C60"/>
    <mergeCell ref="B61:C61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rowBreaks count="1" manualBreakCount="1">
    <brk id="7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"/>
  <sheetViews>
    <sheetView workbookViewId="0">
      <pane ySplit="8" topLeftCell="A9" activePane="bottomLeft" state="frozen"/>
      <selection pane="bottomLeft" activeCell="A3" sqref="A3"/>
    </sheetView>
  </sheetViews>
  <sheetFormatPr defaultRowHeight="15" x14ac:dyDescent="0.25"/>
  <cols>
    <col min="1" max="1" width="10.7109375" bestFit="1" customWidth="1"/>
    <col min="3" max="6" width="15.7109375" customWidth="1"/>
  </cols>
  <sheetData>
    <row r="1" spans="1:6" x14ac:dyDescent="0.25">
      <c r="A1" s="3" t="s">
        <v>134</v>
      </c>
    </row>
    <row r="2" spans="1:6" s="24" customFormat="1" x14ac:dyDescent="0.25">
      <c r="A2" s="3" t="s">
        <v>135</v>
      </c>
    </row>
    <row r="3" spans="1:6" s="24" customFormat="1" x14ac:dyDescent="0.25">
      <c r="A3" s="3" t="s">
        <v>333</v>
      </c>
    </row>
    <row r="4" spans="1:6" s="24" customFormat="1" x14ac:dyDescent="0.25">
      <c r="A4" s="3"/>
    </row>
    <row r="5" spans="1:6" x14ac:dyDescent="0.25">
      <c r="A5" s="3" t="s">
        <v>136</v>
      </c>
    </row>
    <row r="6" spans="1:6" ht="15.75" thickBot="1" x14ac:dyDescent="0.3"/>
    <row r="7" spans="1:6" ht="45.75" customHeight="1" thickBot="1" x14ac:dyDescent="0.3">
      <c r="B7" s="24"/>
      <c r="C7" s="316" t="s">
        <v>46</v>
      </c>
      <c r="D7" s="317"/>
      <c r="E7" s="318" t="s">
        <v>47</v>
      </c>
      <c r="F7" s="319"/>
    </row>
    <row r="8" spans="1:6" ht="46.5" customHeight="1" thickBot="1" x14ac:dyDescent="0.3">
      <c r="B8" s="24"/>
      <c r="C8" s="65" t="s">
        <v>41</v>
      </c>
      <c r="D8" s="66" t="s">
        <v>98</v>
      </c>
      <c r="E8" s="67" t="s">
        <v>41</v>
      </c>
      <c r="F8" s="68" t="s">
        <v>98</v>
      </c>
    </row>
    <row r="9" spans="1:6" x14ac:dyDescent="0.25">
      <c r="B9" s="69">
        <v>43891</v>
      </c>
      <c r="C9" s="70">
        <v>0</v>
      </c>
      <c r="D9" s="70">
        <v>0</v>
      </c>
      <c r="E9" s="70">
        <v>0</v>
      </c>
      <c r="F9" s="71">
        <v>0</v>
      </c>
    </row>
    <row r="10" spans="1:6" x14ac:dyDescent="0.25">
      <c r="B10" s="26">
        <v>43892</v>
      </c>
      <c r="C10" s="27">
        <v>0</v>
      </c>
      <c r="D10" s="27">
        <v>0</v>
      </c>
      <c r="E10" s="27">
        <v>0</v>
      </c>
      <c r="F10" s="34">
        <v>0</v>
      </c>
    </row>
    <row r="11" spans="1:6" x14ac:dyDescent="0.25">
      <c r="B11" s="26">
        <v>43893</v>
      </c>
      <c r="C11" s="27">
        <v>1</v>
      </c>
      <c r="D11" s="27">
        <v>1</v>
      </c>
      <c r="E11" s="27">
        <v>4</v>
      </c>
      <c r="F11" s="34">
        <v>4</v>
      </c>
    </row>
    <row r="12" spans="1:6" x14ac:dyDescent="0.25">
      <c r="B12" s="26">
        <v>43894</v>
      </c>
      <c r="C12" s="27">
        <v>2</v>
      </c>
      <c r="D12" s="27">
        <v>1</v>
      </c>
      <c r="E12" s="27">
        <v>8</v>
      </c>
      <c r="F12" s="34">
        <v>4</v>
      </c>
    </row>
    <row r="13" spans="1:6" x14ac:dyDescent="0.25">
      <c r="B13" s="26">
        <v>43895</v>
      </c>
      <c r="C13" s="27">
        <v>4</v>
      </c>
      <c r="D13" s="27">
        <v>3</v>
      </c>
      <c r="E13" s="27">
        <v>16</v>
      </c>
      <c r="F13" s="34">
        <v>12</v>
      </c>
    </row>
    <row r="14" spans="1:6" x14ac:dyDescent="0.25">
      <c r="B14" s="26">
        <v>43896</v>
      </c>
      <c r="C14" s="27">
        <v>6</v>
      </c>
      <c r="D14" s="27">
        <v>3</v>
      </c>
      <c r="E14" s="27">
        <v>37</v>
      </c>
      <c r="F14" s="34">
        <v>12</v>
      </c>
    </row>
    <row r="15" spans="1:6" x14ac:dyDescent="0.25">
      <c r="B15" s="26">
        <v>43897</v>
      </c>
      <c r="C15" s="27">
        <v>6</v>
      </c>
      <c r="D15" s="27">
        <v>3</v>
      </c>
      <c r="E15" s="27">
        <v>37</v>
      </c>
      <c r="F15" s="34">
        <v>12</v>
      </c>
    </row>
    <row r="16" spans="1:6" x14ac:dyDescent="0.25">
      <c r="B16" s="26">
        <v>43898</v>
      </c>
      <c r="C16" s="27">
        <v>6</v>
      </c>
      <c r="D16" s="27">
        <v>3</v>
      </c>
      <c r="E16" s="27">
        <v>37</v>
      </c>
      <c r="F16" s="34">
        <v>12</v>
      </c>
    </row>
    <row r="17" spans="2:6" x14ac:dyDescent="0.25">
      <c r="B17" s="26">
        <v>43899</v>
      </c>
      <c r="C17" s="27">
        <v>7</v>
      </c>
      <c r="D17" s="27">
        <v>4</v>
      </c>
      <c r="E17" s="27">
        <v>40</v>
      </c>
      <c r="F17" s="34">
        <v>15</v>
      </c>
    </row>
    <row r="18" spans="2:6" x14ac:dyDescent="0.25">
      <c r="B18" s="26">
        <v>43900</v>
      </c>
      <c r="C18" s="27">
        <v>8</v>
      </c>
      <c r="D18" s="27">
        <v>5</v>
      </c>
      <c r="E18" s="27">
        <v>44</v>
      </c>
      <c r="F18" s="34">
        <v>19</v>
      </c>
    </row>
    <row r="19" spans="2:6" x14ac:dyDescent="0.25">
      <c r="B19" s="26">
        <v>43901</v>
      </c>
      <c r="C19" s="27">
        <v>8</v>
      </c>
      <c r="D19" s="27">
        <v>5</v>
      </c>
      <c r="E19" s="27">
        <v>44</v>
      </c>
      <c r="F19" s="34">
        <v>19</v>
      </c>
    </row>
    <row r="20" spans="2:6" x14ac:dyDescent="0.25">
      <c r="B20" s="26">
        <v>43902</v>
      </c>
      <c r="C20" s="27">
        <v>8</v>
      </c>
      <c r="D20" s="27">
        <v>5</v>
      </c>
      <c r="E20" s="27">
        <v>44</v>
      </c>
      <c r="F20" s="34">
        <v>19</v>
      </c>
    </row>
    <row r="21" spans="2:6" x14ac:dyDescent="0.25">
      <c r="B21" s="26">
        <v>43903</v>
      </c>
      <c r="C21" s="27">
        <v>12</v>
      </c>
      <c r="D21" s="27">
        <v>8</v>
      </c>
      <c r="E21" s="27">
        <v>66</v>
      </c>
      <c r="F21" s="34">
        <v>31</v>
      </c>
    </row>
    <row r="22" spans="2:6" x14ac:dyDescent="0.25">
      <c r="B22" s="26">
        <v>43904</v>
      </c>
      <c r="C22" s="27">
        <v>12</v>
      </c>
      <c r="D22" s="27">
        <v>8</v>
      </c>
      <c r="E22" s="27">
        <v>66</v>
      </c>
      <c r="F22" s="34">
        <v>31</v>
      </c>
    </row>
    <row r="23" spans="2:6" x14ac:dyDescent="0.25">
      <c r="B23" s="26">
        <v>43905</v>
      </c>
      <c r="C23" s="27">
        <v>12</v>
      </c>
      <c r="D23" s="27">
        <v>8</v>
      </c>
      <c r="E23" s="27">
        <v>66</v>
      </c>
      <c r="F23" s="34">
        <v>31</v>
      </c>
    </row>
    <row r="24" spans="2:6" x14ac:dyDescent="0.25">
      <c r="B24" s="26">
        <v>43906</v>
      </c>
      <c r="C24" s="27">
        <v>14</v>
      </c>
      <c r="D24" s="45">
        <v>9</v>
      </c>
      <c r="E24" s="27">
        <v>72</v>
      </c>
      <c r="F24" s="46">
        <v>33</v>
      </c>
    </row>
    <row r="25" spans="2:6" x14ac:dyDescent="0.25">
      <c r="B25" s="26">
        <v>43907</v>
      </c>
      <c r="C25" s="27">
        <v>16</v>
      </c>
      <c r="D25" s="45">
        <v>9</v>
      </c>
      <c r="E25" s="27">
        <v>88</v>
      </c>
      <c r="F25" s="46">
        <v>33</v>
      </c>
    </row>
    <row r="26" spans="2:6" x14ac:dyDescent="0.25">
      <c r="B26" s="26">
        <v>43908</v>
      </c>
      <c r="C26" s="27">
        <v>20</v>
      </c>
      <c r="D26" s="45">
        <v>12</v>
      </c>
      <c r="E26" s="27">
        <v>196</v>
      </c>
      <c r="F26" s="46">
        <v>51</v>
      </c>
    </row>
    <row r="27" spans="2:6" x14ac:dyDescent="0.25">
      <c r="B27" s="26">
        <v>43909</v>
      </c>
      <c r="C27" s="27">
        <v>23</v>
      </c>
      <c r="D27" s="45">
        <v>13</v>
      </c>
      <c r="E27" s="27">
        <v>220</v>
      </c>
      <c r="F27" s="46">
        <v>55</v>
      </c>
    </row>
    <row r="28" spans="2:6" x14ac:dyDescent="0.25">
      <c r="B28" s="26">
        <v>43910</v>
      </c>
      <c r="C28" s="27">
        <v>26</v>
      </c>
      <c r="D28" s="45">
        <v>13</v>
      </c>
      <c r="E28" s="27">
        <v>321</v>
      </c>
      <c r="F28" s="46">
        <v>55</v>
      </c>
    </row>
    <row r="29" spans="2:6" x14ac:dyDescent="0.25">
      <c r="B29" s="26">
        <v>43911</v>
      </c>
      <c r="C29" s="27">
        <v>26</v>
      </c>
      <c r="D29" s="45">
        <v>13</v>
      </c>
      <c r="E29" s="27">
        <v>321</v>
      </c>
      <c r="F29" s="46">
        <v>55</v>
      </c>
    </row>
    <row r="30" spans="2:6" x14ac:dyDescent="0.25">
      <c r="B30" s="26">
        <v>43912</v>
      </c>
      <c r="C30" s="27">
        <v>26</v>
      </c>
      <c r="D30" s="45">
        <v>13</v>
      </c>
      <c r="E30" s="27">
        <v>321</v>
      </c>
      <c r="F30" s="46">
        <v>55</v>
      </c>
    </row>
    <row r="31" spans="2:6" x14ac:dyDescent="0.25">
      <c r="B31" s="26">
        <v>43913</v>
      </c>
      <c r="C31" s="27">
        <v>29</v>
      </c>
      <c r="D31" s="45">
        <v>14</v>
      </c>
      <c r="E31" s="27">
        <v>360</v>
      </c>
      <c r="F31" s="46">
        <v>64</v>
      </c>
    </row>
    <row r="32" spans="2:6" x14ac:dyDescent="0.25">
      <c r="B32" s="26">
        <v>43914</v>
      </c>
      <c r="C32" s="27">
        <v>32</v>
      </c>
      <c r="D32" s="45">
        <v>14</v>
      </c>
      <c r="E32" s="27">
        <v>391</v>
      </c>
      <c r="F32" s="46">
        <v>64</v>
      </c>
    </row>
    <row r="33" spans="2:6" x14ac:dyDescent="0.25">
      <c r="B33" s="26">
        <v>43915</v>
      </c>
      <c r="C33" s="27">
        <v>45</v>
      </c>
      <c r="D33" s="45">
        <v>21</v>
      </c>
      <c r="E33" s="27">
        <v>612</v>
      </c>
      <c r="F33" s="46">
        <v>106</v>
      </c>
    </row>
    <row r="34" spans="2:6" x14ac:dyDescent="0.25">
      <c r="B34" s="26">
        <v>43916</v>
      </c>
      <c r="C34" s="27">
        <v>47</v>
      </c>
      <c r="D34" s="45">
        <v>22</v>
      </c>
      <c r="E34" s="27">
        <v>651</v>
      </c>
      <c r="F34" s="46">
        <v>109</v>
      </c>
    </row>
    <row r="35" spans="2:6" x14ac:dyDescent="0.25">
      <c r="B35" s="26">
        <v>43917</v>
      </c>
      <c r="C35" s="27">
        <v>49</v>
      </c>
      <c r="D35" s="45">
        <v>22</v>
      </c>
      <c r="E35" s="27">
        <v>682</v>
      </c>
      <c r="F35" s="46">
        <v>109</v>
      </c>
    </row>
    <row r="36" spans="2:6" x14ac:dyDescent="0.25">
      <c r="B36" s="26">
        <v>43918</v>
      </c>
      <c r="C36" s="27">
        <v>49</v>
      </c>
      <c r="D36" s="45">
        <v>22</v>
      </c>
      <c r="E36" s="27">
        <v>682</v>
      </c>
      <c r="F36" s="46">
        <v>109</v>
      </c>
    </row>
    <row r="37" spans="2:6" x14ac:dyDescent="0.25">
      <c r="B37" s="26">
        <v>43919</v>
      </c>
      <c r="C37" s="27">
        <v>49</v>
      </c>
      <c r="D37" s="45">
        <v>22</v>
      </c>
      <c r="E37" s="27">
        <v>682</v>
      </c>
      <c r="F37" s="46">
        <v>109</v>
      </c>
    </row>
    <row r="38" spans="2:6" x14ac:dyDescent="0.25">
      <c r="B38" s="26">
        <v>43920</v>
      </c>
      <c r="C38" s="27">
        <v>53</v>
      </c>
      <c r="D38" s="45">
        <v>24</v>
      </c>
      <c r="E38" s="27">
        <v>762</v>
      </c>
      <c r="F38" s="46">
        <v>123</v>
      </c>
    </row>
    <row r="39" spans="2:6" x14ac:dyDescent="0.25">
      <c r="B39" s="28">
        <v>43921</v>
      </c>
      <c r="C39" s="25">
        <v>57</v>
      </c>
      <c r="D39" s="25">
        <v>27</v>
      </c>
      <c r="E39" s="25">
        <v>786</v>
      </c>
      <c r="F39" s="35">
        <v>143</v>
      </c>
    </row>
    <row r="40" spans="2:6" x14ac:dyDescent="0.25">
      <c r="B40" s="26">
        <v>43922</v>
      </c>
      <c r="C40" s="27">
        <v>2</v>
      </c>
      <c r="D40" s="27">
        <v>1</v>
      </c>
      <c r="E40" s="27">
        <v>13</v>
      </c>
      <c r="F40" s="34">
        <v>3</v>
      </c>
    </row>
    <row r="41" spans="2:6" x14ac:dyDescent="0.25">
      <c r="B41" s="26">
        <v>43923</v>
      </c>
      <c r="C41" s="27">
        <v>18</v>
      </c>
      <c r="D41" s="45">
        <v>10</v>
      </c>
      <c r="E41" s="27">
        <v>164</v>
      </c>
      <c r="F41" s="46">
        <v>52</v>
      </c>
    </row>
    <row r="42" spans="2:6" x14ac:dyDescent="0.25">
      <c r="B42" s="26">
        <v>43924</v>
      </c>
      <c r="C42" s="27">
        <v>21</v>
      </c>
      <c r="D42" s="45">
        <v>11</v>
      </c>
      <c r="E42" s="27">
        <v>196</v>
      </c>
      <c r="F42" s="46">
        <v>57</v>
      </c>
    </row>
    <row r="43" spans="2:6" x14ac:dyDescent="0.25">
      <c r="B43" s="26">
        <v>43925</v>
      </c>
      <c r="C43" s="27">
        <v>21</v>
      </c>
      <c r="D43" s="45">
        <v>11</v>
      </c>
      <c r="E43" s="27">
        <v>196</v>
      </c>
      <c r="F43" s="46">
        <v>57</v>
      </c>
    </row>
    <row r="44" spans="2:6" x14ac:dyDescent="0.25">
      <c r="B44" s="26">
        <v>43926</v>
      </c>
      <c r="C44" s="27">
        <v>21</v>
      </c>
      <c r="D44" s="45">
        <v>11</v>
      </c>
      <c r="E44" s="27">
        <v>196</v>
      </c>
      <c r="F44" s="46">
        <v>57</v>
      </c>
    </row>
    <row r="45" spans="2:6" x14ac:dyDescent="0.25">
      <c r="B45" s="26">
        <v>43927</v>
      </c>
      <c r="C45" s="27">
        <v>33</v>
      </c>
      <c r="D45" s="45">
        <v>19</v>
      </c>
      <c r="E45" s="27">
        <v>280</v>
      </c>
      <c r="F45" s="46">
        <v>91</v>
      </c>
    </row>
    <row r="46" spans="2:6" x14ac:dyDescent="0.25">
      <c r="B46" s="26">
        <v>43928</v>
      </c>
      <c r="C46" s="29">
        <v>44</v>
      </c>
      <c r="D46" s="45">
        <v>28</v>
      </c>
      <c r="E46" s="29">
        <v>354</v>
      </c>
      <c r="F46" s="46">
        <v>137</v>
      </c>
    </row>
    <row r="47" spans="2:6" x14ac:dyDescent="0.25">
      <c r="B47" s="26">
        <v>43929</v>
      </c>
      <c r="C47" s="27">
        <v>48</v>
      </c>
      <c r="D47" s="45">
        <v>30</v>
      </c>
      <c r="E47" s="27">
        <v>408</v>
      </c>
      <c r="F47" s="46">
        <v>142</v>
      </c>
    </row>
    <row r="48" spans="2:6" x14ac:dyDescent="0.25">
      <c r="B48" s="26">
        <v>43930</v>
      </c>
      <c r="C48" s="27">
        <v>50</v>
      </c>
      <c r="D48" s="45">
        <v>32</v>
      </c>
      <c r="E48" s="27">
        <v>414</v>
      </c>
      <c r="F48" s="46">
        <v>148</v>
      </c>
    </row>
    <row r="49" spans="2:6" x14ac:dyDescent="0.25">
      <c r="B49" s="26">
        <v>43931</v>
      </c>
      <c r="C49" s="27">
        <v>50</v>
      </c>
      <c r="D49" s="45">
        <v>32</v>
      </c>
      <c r="E49" s="27">
        <v>414</v>
      </c>
      <c r="F49" s="46">
        <v>148</v>
      </c>
    </row>
    <row r="50" spans="2:6" x14ac:dyDescent="0.25">
      <c r="B50" s="26">
        <v>43932</v>
      </c>
      <c r="C50" s="27">
        <v>50</v>
      </c>
      <c r="D50" s="45">
        <v>32</v>
      </c>
      <c r="E50" s="27">
        <v>414</v>
      </c>
      <c r="F50" s="46">
        <v>148</v>
      </c>
    </row>
    <row r="51" spans="2:6" x14ac:dyDescent="0.25">
      <c r="B51" s="26">
        <v>43933</v>
      </c>
      <c r="C51" s="27">
        <v>50</v>
      </c>
      <c r="D51" s="45">
        <v>32</v>
      </c>
      <c r="E51" s="27">
        <v>414</v>
      </c>
      <c r="F51" s="46">
        <v>148</v>
      </c>
    </row>
    <row r="52" spans="2:6" x14ac:dyDescent="0.25">
      <c r="B52" s="26">
        <v>43934</v>
      </c>
      <c r="C52" s="27">
        <v>52</v>
      </c>
      <c r="D52" s="45">
        <v>33</v>
      </c>
      <c r="E52" s="27">
        <v>429</v>
      </c>
      <c r="F52" s="46">
        <v>152</v>
      </c>
    </row>
    <row r="53" spans="2:6" x14ac:dyDescent="0.25">
      <c r="B53" s="26">
        <v>43935</v>
      </c>
      <c r="C53" s="27">
        <v>66</v>
      </c>
      <c r="D53" s="45">
        <v>42</v>
      </c>
      <c r="E53" s="27">
        <v>542</v>
      </c>
      <c r="F53" s="46">
        <v>197</v>
      </c>
    </row>
    <row r="54" spans="2:6" x14ac:dyDescent="0.25">
      <c r="B54" s="26">
        <v>43936</v>
      </c>
      <c r="C54" s="27">
        <v>70</v>
      </c>
      <c r="D54" s="45">
        <v>44</v>
      </c>
      <c r="E54" s="27">
        <v>605</v>
      </c>
      <c r="F54" s="46">
        <v>210</v>
      </c>
    </row>
    <row r="55" spans="2:6" x14ac:dyDescent="0.25">
      <c r="B55" s="26">
        <v>43937</v>
      </c>
      <c r="C55" s="27">
        <v>85</v>
      </c>
      <c r="D55" s="45">
        <v>51</v>
      </c>
      <c r="E55" s="27">
        <v>728</v>
      </c>
      <c r="F55" s="46">
        <v>243</v>
      </c>
    </row>
    <row r="56" spans="2:6" x14ac:dyDescent="0.25">
      <c r="B56" s="26">
        <v>43938</v>
      </c>
      <c r="C56" s="27">
        <v>90</v>
      </c>
      <c r="D56" s="45">
        <v>53</v>
      </c>
      <c r="E56" s="27">
        <v>762</v>
      </c>
      <c r="F56" s="46">
        <v>256</v>
      </c>
    </row>
    <row r="57" spans="2:6" x14ac:dyDescent="0.25">
      <c r="B57" s="26">
        <v>43939</v>
      </c>
      <c r="C57" s="27">
        <v>90</v>
      </c>
      <c r="D57" s="45">
        <v>53</v>
      </c>
      <c r="E57" s="27">
        <v>762</v>
      </c>
      <c r="F57" s="46">
        <v>256</v>
      </c>
    </row>
    <row r="58" spans="2:6" x14ac:dyDescent="0.25">
      <c r="B58" s="26">
        <v>43940</v>
      </c>
      <c r="C58" s="27">
        <v>90</v>
      </c>
      <c r="D58" s="45">
        <v>53</v>
      </c>
      <c r="E58" s="27">
        <v>762</v>
      </c>
      <c r="F58" s="46">
        <v>256</v>
      </c>
    </row>
    <row r="59" spans="2:6" x14ac:dyDescent="0.25">
      <c r="B59" s="26">
        <v>43941</v>
      </c>
      <c r="C59" s="27">
        <v>95</v>
      </c>
      <c r="D59" s="27">
        <v>56</v>
      </c>
      <c r="E59" s="27">
        <v>810</v>
      </c>
      <c r="F59" s="46">
        <v>263</v>
      </c>
    </row>
    <row r="60" spans="2:6" x14ac:dyDescent="0.25">
      <c r="B60" s="26">
        <v>43942</v>
      </c>
      <c r="C60" s="27">
        <v>101</v>
      </c>
      <c r="D60" s="27">
        <v>57</v>
      </c>
      <c r="E60" s="27">
        <v>902</v>
      </c>
      <c r="F60" s="34">
        <v>265</v>
      </c>
    </row>
    <row r="61" spans="2:6" x14ac:dyDescent="0.25">
      <c r="B61" s="26">
        <v>43943</v>
      </c>
      <c r="C61" s="27">
        <v>105</v>
      </c>
      <c r="D61" s="27">
        <v>59</v>
      </c>
      <c r="E61" s="27">
        <v>937</v>
      </c>
      <c r="F61" s="34">
        <v>277</v>
      </c>
    </row>
    <row r="62" spans="2:6" x14ac:dyDescent="0.25">
      <c r="B62" s="26">
        <v>43944</v>
      </c>
      <c r="C62" s="27">
        <v>115</v>
      </c>
      <c r="D62" s="27">
        <v>65</v>
      </c>
      <c r="E62" s="27">
        <v>1040</v>
      </c>
      <c r="F62" s="34">
        <v>305</v>
      </c>
    </row>
    <row r="63" spans="2:6" x14ac:dyDescent="0.25">
      <c r="B63" s="26">
        <v>43945</v>
      </c>
      <c r="C63" s="27">
        <v>120</v>
      </c>
      <c r="D63" s="27">
        <v>67</v>
      </c>
      <c r="E63" s="27">
        <v>1091</v>
      </c>
      <c r="F63" s="34">
        <v>316</v>
      </c>
    </row>
    <row r="64" spans="2:6" x14ac:dyDescent="0.25">
      <c r="B64" s="26">
        <v>43946</v>
      </c>
      <c r="C64" s="27">
        <v>120</v>
      </c>
      <c r="D64" s="27">
        <v>67</v>
      </c>
      <c r="E64" s="27">
        <v>1091</v>
      </c>
      <c r="F64" s="34">
        <v>316</v>
      </c>
    </row>
    <row r="65" spans="2:6" x14ac:dyDescent="0.25">
      <c r="B65" s="26">
        <v>43947</v>
      </c>
      <c r="C65" s="27">
        <v>120</v>
      </c>
      <c r="D65" s="27">
        <v>67</v>
      </c>
      <c r="E65" s="27">
        <v>1091</v>
      </c>
      <c r="F65" s="34">
        <v>316</v>
      </c>
    </row>
    <row r="66" spans="2:6" x14ac:dyDescent="0.25">
      <c r="B66" s="26">
        <v>43948</v>
      </c>
      <c r="C66" s="27">
        <v>123</v>
      </c>
      <c r="D66" s="27">
        <v>70</v>
      </c>
      <c r="E66" s="27">
        <v>1111</v>
      </c>
      <c r="F66" s="34">
        <v>336</v>
      </c>
    </row>
    <row r="67" spans="2:6" x14ac:dyDescent="0.25">
      <c r="B67" s="26">
        <v>43949</v>
      </c>
      <c r="C67" s="27">
        <v>130</v>
      </c>
      <c r="D67" s="27">
        <v>73</v>
      </c>
      <c r="E67" s="27">
        <v>1235</v>
      </c>
      <c r="F67" s="34">
        <v>358</v>
      </c>
    </row>
    <row r="68" spans="2:6" x14ac:dyDescent="0.25">
      <c r="B68" s="26">
        <v>43950</v>
      </c>
      <c r="C68" s="27">
        <v>133</v>
      </c>
      <c r="D68" s="27">
        <v>75</v>
      </c>
      <c r="E68" s="27">
        <v>1245</v>
      </c>
      <c r="F68" s="34">
        <v>365</v>
      </c>
    </row>
    <row r="69" spans="2:6" x14ac:dyDescent="0.25">
      <c r="B69" s="28">
        <v>43951</v>
      </c>
      <c r="C69" s="25">
        <v>140</v>
      </c>
      <c r="D69" s="25">
        <v>79</v>
      </c>
      <c r="E69" s="25">
        <v>1324</v>
      </c>
      <c r="F69" s="35">
        <v>381</v>
      </c>
    </row>
    <row r="70" spans="2:6" s="24" customFormat="1" x14ac:dyDescent="0.25">
      <c r="B70" s="26">
        <v>43952</v>
      </c>
      <c r="C70" s="27">
        <v>0</v>
      </c>
      <c r="D70" s="27">
        <v>0</v>
      </c>
      <c r="E70" s="27">
        <v>0</v>
      </c>
      <c r="F70" s="34">
        <v>0</v>
      </c>
    </row>
    <row r="71" spans="2:6" s="24" customFormat="1" x14ac:dyDescent="0.25">
      <c r="B71" s="26">
        <v>43953</v>
      </c>
      <c r="C71" s="27">
        <v>0</v>
      </c>
      <c r="D71" s="27">
        <v>0</v>
      </c>
      <c r="E71" s="27">
        <v>0</v>
      </c>
      <c r="F71" s="34">
        <v>0</v>
      </c>
    </row>
    <row r="72" spans="2:6" s="24" customFormat="1" x14ac:dyDescent="0.25">
      <c r="B72" s="26">
        <v>43954</v>
      </c>
      <c r="C72" s="27">
        <v>0</v>
      </c>
      <c r="D72" s="27">
        <v>0</v>
      </c>
      <c r="E72" s="27">
        <v>0</v>
      </c>
      <c r="F72" s="34">
        <v>0</v>
      </c>
    </row>
    <row r="73" spans="2:6" s="24" customFormat="1" x14ac:dyDescent="0.25">
      <c r="B73" s="26">
        <v>43955</v>
      </c>
      <c r="C73" s="27">
        <v>5</v>
      </c>
      <c r="D73" s="27">
        <v>2</v>
      </c>
      <c r="E73" s="27">
        <v>40</v>
      </c>
      <c r="F73" s="34">
        <v>13</v>
      </c>
    </row>
    <row r="74" spans="2:6" s="24" customFormat="1" x14ac:dyDescent="0.25">
      <c r="B74" s="26">
        <v>43956</v>
      </c>
      <c r="C74" s="27">
        <v>8</v>
      </c>
      <c r="D74" s="27">
        <v>4</v>
      </c>
      <c r="E74" s="27">
        <v>49</v>
      </c>
      <c r="F74" s="34">
        <v>19</v>
      </c>
    </row>
    <row r="75" spans="2:6" s="24" customFormat="1" x14ac:dyDescent="0.25">
      <c r="B75" s="26">
        <v>43957</v>
      </c>
      <c r="C75" s="27">
        <v>12</v>
      </c>
      <c r="D75" s="27">
        <v>6</v>
      </c>
      <c r="E75" s="27">
        <v>89</v>
      </c>
      <c r="F75" s="34">
        <v>27</v>
      </c>
    </row>
    <row r="76" spans="2:6" s="24" customFormat="1" x14ac:dyDescent="0.25">
      <c r="B76" s="26">
        <v>43958</v>
      </c>
      <c r="C76" s="27">
        <v>14</v>
      </c>
      <c r="D76" s="27">
        <v>6</v>
      </c>
      <c r="E76" s="27">
        <v>104</v>
      </c>
      <c r="F76" s="34">
        <v>27</v>
      </c>
    </row>
    <row r="77" spans="2:6" s="24" customFormat="1" x14ac:dyDescent="0.25">
      <c r="B77" s="26">
        <v>43959</v>
      </c>
      <c r="C77" s="27">
        <v>14</v>
      </c>
      <c r="D77" s="27">
        <v>6</v>
      </c>
      <c r="E77" s="27">
        <v>104</v>
      </c>
      <c r="F77" s="34">
        <v>27</v>
      </c>
    </row>
    <row r="78" spans="2:6" s="24" customFormat="1" x14ac:dyDescent="0.25">
      <c r="B78" s="26">
        <v>43960</v>
      </c>
      <c r="C78" s="27">
        <v>14</v>
      </c>
      <c r="D78" s="27">
        <v>6</v>
      </c>
      <c r="E78" s="27">
        <v>104</v>
      </c>
      <c r="F78" s="34">
        <v>27</v>
      </c>
    </row>
    <row r="79" spans="2:6" s="24" customFormat="1" x14ac:dyDescent="0.25">
      <c r="B79" s="26">
        <v>43961</v>
      </c>
      <c r="C79" s="27">
        <v>14</v>
      </c>
      <c r="D79" s="27">
        <v>6</v>
      </c>
      <c r="E79" s="27">
        <v>104</v>
      </c>
      <c r="F79" s="34">
        <v>27</v>
      </c>
    </row>
    <row r="80" spans="2:6" x14ac:dyDescent="0.25">
      <c r="B80" s="26">
        <v>43962</v>
      </c>
      <c r="C80" s="27">
        <v>21</v>
      </c>
      <c r="D80" s="27">
        <v>10</v>
      </c>
      <c r="E80" s="27">
        <v>148</v>
      </c>
      <c r="F80" s="34">
        <v>40</v>
      </c>
    </row>
    <row r="81" spans="2:6" s="24" customFormat="1" x14ac:dyDescent="0.25">
      <c r="B81" s="26">
        <v>43963</v>
      </c>
      <c r="C81" s="27">
        <v>26</v>
      </c>
      <c r="D81" s="27">
        <v>13</v>
      </c>
      <c r="E81" s="27">
        <v>214</v>
      </c>
      <c r="F81" s="34">
        <v>51</v>
      </c>
    </row>
    <row r="82" spans="2:6" s="24" customFormat="1" x14ac:dyDescent="0.25">
      <c r="B82" s="26">
        <v>43964</v>
      </c>
      <c r="C82" s="27">
        <v>30</v>
      </c>
      <c r="D82" s="27">
        <v>15</v>
      </c>
      <c r="E82" s="27">
        <v>234</v>
      </c>
      <c r="F82" s="34">
        <v>57</v>
      </c>
    </row>
    <row r="83" spans="2:6" s="24" customFormat="1" x14ac:dyDescent="0.25">
      <c r="B83" s="26">
        <v>43965</v>
      </c>
      <c r="C83" s="27">
        <v>34</v>
      </c>
      <c r="D83" s="27">
        <v>18</v>
      </c>
      <c r="E83" s="27">
        <v>261</v>
      </c>
      <c r="F83" s="34">
        <v>71</v>
      </c>
    </row>
    <row r="84" spans="2:6" s="24" customFormat="1" x14ac:dyDescent="0.25">
      <c r="B84" s="26">
        <v>43966</v>
      </c>
      <c r="C84" s="27">
        <v>37</v>
      </c>
      <c r="D84" s="27">
        <v>19</v>
      </c>
      <c r="E84" s="27">
        <v>284</v>
      </c>
      <c r="F84" s="34">
        <v>75</v>
      </c>
    </row>
    <row r="85" spans="2:6" s="24" customFormat="1" x14ac:dyDescent="0.25">
      <c r="B85" s="26">
        <v>43967</v>
      </c>
      <c r="C85" s="27">
        <v>37</v>
      </c>
      <c r="D85" s="27">
        <v>19</v>
      </c>
      <c r="E85" s="27">
        <v>284</v>
      </c>
      <c r="F85" s="34">
        <v>75</v>
      </c>
    </row>
    <row r="86" spans="2:6" s="24" customFormat="1" x14ac:dyDescent="0.25">
      <c r="B86" s="26">
        <v>43968</v>
      </c>
      <c r="C86" s="27">
        <v>37</v>
      </c>
      <c r="D86" s="27">
        <v>19</v>
      </c>
      <c r="E86" s="27">
        <v>284</v>
      </c>
      <c r="F86" s="34">
        <v>75</v>
      </c>
    </row>
    <row r="87" spans="2:6" s="24" customFormat="1" x14ac:dyDescent="0.25">
      <c r="B87" s="26">
        <v>43969</v>
      </c>
      <c r="C87" s="27">
        <v>38</v>
      </c>
      <c r="D87" s="27">
        <v>19</v>
      </c>
      <c r="E87" s="27">
        <v>308</v>
      </c>
      <c r="F87" s="34">
        <v>75</v>
      </c>
    </row>
    <row r="88" spans="2:6" s="24" customFormat="1" x14ac:dyDescent="0.25">
      <c r="B88" s="26">
        <v>43970</v>
      </c>
      <c r="C88" s="27">
        <v>43</v>
      </c>
      <c r="D88" s="27">
        <v>20</v>
      </c>
      <c r="E88" s="27">
        <v>386</v>
      </c>
      <c r="F88" s="34">
        <v>81</v>
      </c>
    </row>
    <row r="89" spans="2:6" s="24" customFormat="1" x14ac:dyDescent="0.25">
      <c r="B89" s="26">
        <v>43971</v>
      </c>
      <c r="C89" s="27">
        <v>44</v>
      </c>
      <c r="D89" s="27">
        <v>20</v>
      </c>
      <c r="E89" s="27">
        <v>406</v>
      </c>
      <c r="F89" s="34">
        <v>81</v>
      </c>
    </row>
    <row r="90" spans="2:6" s="24" customFormat="1" x14ac:dyDescent="0.25">
      <c r="B90" s="26">
        <v>43972</v>
      </c>
      <c r="C90" s="27">
        <v>45</v>
      </c>
      <c r="D90" s="27">
        <v>20</v>
      </c>
      <c r="E90" s="27">
        <v>419</v>
      </c>
      <c r="F90" s="34">
        <v>81</v>
      </c>
    </row>
    <row r="91" spans="2:6" s="24" customFormat="1" x14ac:dyDescent="0.25">
      <c r="B91" s="26">
        <v>43973</v>
      </c>
      <c r="C91" s="27">
        <v>51</v>
      </c>
      <c r="D91" s="27">
        <v>22</v>
      </c>
      <c r="E91" s="27">
        <v>494</v>
      </c>
      <c r="F91" s="34">
        <v>88</v>
      </c>
    </row>
    <row r="92" spans="2:6" s="24" customFormat="1" x14ac:dyDescent="0.25">
      <c r="B92" s="26">
        <v>43974</v>
      </c>
      <c r="C92" s="27">
        <v>51</v>
      </c>
      <c r="D92" s="27">
        <v>22</v>
      </c>
      <c r="E92" s="27">
        <v>494</v>
      </c>
      <c r="F92" s="34">
        <v>88</v>
      </c>
    </row>
    <row r="93" spans="2:6" s="24" customFormat="1" x14ac:dyDescent="0.25">
      <c r="B93" s="26">
        <v>43975</v>
      </c>
      <c r="C93" s="27">
        <v>51</v>
      </c>
      <c r="D93" s="27">
        <v>22</v>
      </c>
      <c r="E93" s="27">
        <v>494</v>
      </c>
      <c r="F93" s="34">
        <v>88</v>
      </c>
    </row>
    <row r="94" spans="2:6" s="24" customFormat="1" x14ac:dyDescent="0.25">
      <c r="B94" s="26">
        <v>43976</v>
      </c>
      <c r="C94" s="27">
        <v>52</v>
      </c>
      <c r="D94" s="27">
        <v>22</v>
      </c>
      <c r="E94" s="27">
        <v>498</v>
      </c>
      <c r="F94" s="34">
        <v>88</v>
      </c>
    </row>
    <row r="95" spans="2:6" s="24" customFormat="1" x14ac:dyDescent="0.25">
      <c r="B95" s="26">
        <v>43977</v>
      </c>
      <c r="C95" s="27">
        <v>54</v>
      </c>
      <c r="D95" s="27">
        <v>24</v>
      </c>
      <c r="E95" s="27">
        <v>509</v>
      </c>
      <c r="F95" s="34">
        <v>99</v>
      </c>
    </row>
    <row r="96" spans="2:6" s="24" customFormat="1" x14ac:dyDescent="0.25">
      <c r="B96" s="26">
        <v>43978</v>
      </c>
      <c r="C96" s="27">
        <v>54</v>
      </c>
      <c r="D96" s="27">
        <v>24</v>
      </c>
      <c r="E96" s="27">
        <v>509</v>
      </c>
      <c r="F96" s="34">
        <v>99</v>
      </c>
    </row>
    <row r="97" spans="2:6" s="24" customFormat="1" x14ac:dyDescent="0.25">
      <c r="B97" s="26">
        <v>43979</v>
      </c>
      <c r="C97" s="27">
        <v>55</v>
      </c>
      <c r="D97" s="27">
        <v>24</v>
      </c>
      <c r="E97" s="27">
        <v>529</v>
      </c>
      <c r="F97" s="34">
        <v>99</v>
      </c>
    </row>
    <row r="98" spans="2:6" s="24" customFormat="1" x14ac:dyDescent="0.25">
      <c r="B98" s="26">
        <v>43980</v>
      </c>
      <c r="C98" s="27">
        <v>57</v>
      </c>
      <c r="D98" s="27">
        <v>25</v>
      </c>
      <c r="E98" s="27">
        <v>544</v>
      </c>
      <c r="F98" s="34">
        <v>103</v>
      </c>
    </row>
    <row r="99" spans="2:6" s="24" customFormat="1" x14ac:dyDescent="0.25">
      <c r="B99" s="26">
        <v>43981</v>
      </c>
      <c r="C99" s="27">
        <v>57</v>
      </c>
      <c r="D99" s="27">
        <v>25</v>
      </c>
      <c r="E99" s="27">
        <v>544</v>
      </c>
      <c r="F99" s="34">
        <v>103</v>
      </c>
    </row>
    <row r="100" spans="2:6" s="24" customFormat="1" x14ac:dyDescent="0.25">
      <c r="B100" s="28">
        <v>43982</v>
      </c>
      <c r="C100" s="25">
        <v>57</v>
      </c>
      <c r="D100" s="25">
        <v>25</v>
      </c>
      <c r="E100" s="25">
        <v>544</v>
      </c>
      <c r="F100" s="35">
        <v>103</v>
      </c>
    </row>
    <row r="101" spans="2:6" s="24" customFormat="1" x14ac:dyDescent="0.25">
      <c r="B101" s="26">
        <v>43983</v>
      </c>
      <c r="C101" s="27">
        <v>3</v>
      </c>
      <c r="D101" s="27">
        <v>0</v>
      </c>
      <c r="E101" s="27">
        <v>180</v>
      </c>
      <c r="F101" s="34">
        <v>0</v>
      </c>
    </row>
    <row r="102" spans="2:6" s="24" customFormat="1" x14ac:dyDescent="0.25">
      <c r="B102" s="26">
        <v>43984</v>
      </c>
      <c r="C102" s="27">
        <v>9</v>
      </c>
      <c r="D102" s="27">
        <v>2</v>
      </c>
      <c r="E102" s="27">
        <v>239</v>
      </c>
      <c r="F102" s="34">
        <v>8</v>
      </c>
    </row>
    <row r="103" spans="2:6" s="24" customFormat="1" x14ac:dyDescent="0.25">
      <c r="B103" s="26">
        <v>43985</v>
      </c>
      <c r="C103" s="27">
        <v>10</v>
      </c>
      <c r="D103" s="27">
        <v>3</v>
      </c>
      <c r="E103" s="27">
        <v>244</v>
      </c>
      <c r="F103" s="34">
        <v>13</v>
      </c>
    </row>
    <row r="104" spans="2:6" s="24" customFormat="1" x14ac:dyDescent="0.25">
      <c r="B104" s="26">
        <v>43986</v>
      </c>
      <c r="C104" s="27">
        <v>13</v>
      </c>
      <c r="D104" s="27">
        <v>5</v>
      </c>
      <c r="E104" s="27">
        <v>302</v>
      </c>
      <c r="F104" s="34">
        <v>19</v>
      </c>
    </row>
    <row r="105" spans="2:6" s="24" customFormat="1" x14ac:dyDescent="0.25">
      <c r="B105" s="26">
        <v>43987</v>
      </c>
      <c r="C105" s="27">
        <v>16</v>
      </c>
      <c r="D105" s="27">
        <v>5</v>
      </c>
      <c r="E105" s="27">
        <v>362</v>
      </c>
      <c r="F105" s="34">
        <v>19</v>
      </c>
    </row>
    <row r="106" spans="2:6" s="24" customFormat="1" x14ac:dyDescent="0.25">
      <c r="B106" s="26">
        <v>43988</v>
      </c>
      <c r="C106" s="27">
        <v>16</v>
      </c>
      <c r="D106" s="27">
        <v>5</v>
      </c>
      <c r="E106" s="27">
        <v>362</v>
      </c>
      <c r="F106" s="34">
        <v>19</v>
      </c>
    </row>
    <row r="107" spans="2:6" s="24" customFormat="1" x14ac:dyDescent="0.25">
      <c r="B107" s="26">
        <v>43989</v>
      </c>
      <c r="C107" s="27">
        <v>16</v>
      </c>
      <c r="D107" s="27">
        <v>5</v>
      </c>
      <c r="E107" s="27">
        <v>362</v>
      </c>
      <c r="F107" s="34">
        <v>19</v>
      </c>
    </row>
    <row r="108" spans="2:6" s="24" customFormat="1" x14ac:dyDescent="0.25">
      <c r="B108" s="26">
        <v>43990</v>
      </c>
      <c r="C108" s="27">
        <v>21</v>
      </c>
      <c r="D108" s="27">
        <v>7</v>
      </c>
      <c r="E108" s="27">
        <v>617</v>
      </c>
      <c r="F108" s="34">
        <v>32</v>
      </c>
    </row>
    <row r="109" spans="2:6" s="24" customFormat="1" x14ac:dyDescent="0.25">
      <c r="B109" s="26">
        <v>43991</v>
      </c>
      <c r="C109" s="27">
        <v>25</v>
      </c>
      <c r="D109" s="27">
        <v>9</v>
      </c>
      <c r="E109" s="27">
        <v>650</v>
      </c>
      <c r="F109" s="34">
        <v>44</v>
      </c>
    </row>
    <row r="110" spans="2:6" s="24" customFormat="1" x14ac:dyDescent="0.25">
      <c r="B110" s="26">
        <v>43992</v>
      </c>
      <c r="C110" s="27">
        <v>25</v>
      </c>
      <c r="D110" s="27">
        <v>9</v>
      </c>
      <c r="E110" s="27">
        <v>650</v>
      </c>
      <c r="F110" s="34">
        <v>44</v>
      </c>
    </row>
    <row r="111" spans="2:6" s="24" customFormat="1" x14ac:dyDescent="0.25">
      <c r="B111" s="26">
        <v>43993</v>
      </c>
      <c r="C111" s="27">
        <v>25</v>
      </c>
      <c r="D111" s="27">
        <v>9</v>
      </c>
      <c r="E111" s="27">
        <v>650</v>
      </c>
      <c r="F111" s="34">
        <v>44</v>
      </c>
    </row>
    <row r="112" spans="2:6" s="24" customFormat="1" x14ac:dyDescent="0.25">
      <c r="B112" s="26">
        <v>43994</v>
      </c>
      <c r="C112" s="27">
        <v>27</v>
      </c>
      <c r="D112" s="27">
        <v>9</v>
      </c>
      <c r="E112" s="27">
        <v>656</v>
      </c>
      <c r="F112" s="34">
        <v>44</v>
      </c>
    </row>
    <row r="113" spans="2:6" s="24" customFormat="1" x14ac:dyDescent="0.25">
      <c r="B113" s="26">
        <v>43995</v>
      </c>
      <c r="C113" s="27">
        <v>27</v>
      </c>
      <c r="D113" s="27">
        <v>9</v>
      </c>
      <c r="E113" s="27">
        <v>656</v>
      </c>
      <c r="F113" s="34">
        <v>44</v>
      </c>
    </row>
    <row r="114" spans="2:6" s="24" customFormat="1" x14ac:dyDescent="0.25">
      <c r="B114" s="26">
        <v>43996</v>
      </c>
      <c r="C114" s="27">
        <v>27</v>
      </c>
      <c r="D114" s="27">
        <v>9</v>
      </c>
      <c r="E114" s="27">
        <v>656</v>
      </c>
      <c r="F114" s="34">
        <v>44</v>
      </c>
    </row>
    <row r="115" spans="2:6" s="24" customFormat="1" x14ac:dyDescent="0.25">
      <c r="B115" s="26">
        <v>43997</v>
      </c>
      <c r="C115" s="27">
        <v>30</v>
      </c>
      <c r="D115" s="27">
        <v>11</v>
      </c>
      <c r="E115" s="27">
        <v>670</v>
      </c>
      <c r="F115" s="34">
        <v>53</v>
      </c>
    </row>
    <row r="116" spans="2:6" s="24" customFormat="1" x14ac:dyDescent="0.25">
      <c r="B116" s="26">
        <v>43998</v>
      </c>
      <c r="C116" s="27">
        <v>34</v>
      </c>
      <c r="D116" s="27">
        <v>12</v>
      </c>
      <c r="E116" s="27">
        <v>710</v>
      </c>
      <c r="F116" s="34">
        <v>56</v>
      </c>
    </row>
    <row r="117" spans="2:6" s="24" customFormat="1" x14ac:dyDescent="0.25">
      <c r="B117" s="26">
        <v>43999</v>
      </c>
      <c r="C117" s="27">
        <v>36</v>
      </c>
      <c r="D117" s="27">
        <v>14</v>
      </c>
      <c r="E117" s="27">
        <v>715</v>
      </c>
      <c r="F117" s="34">
        <v>61</v>
      </c>
    </row>
    <row r="118" spans="2:6" s="24" customFormat="1" x14ac:dyDescent="0.25">
      <c r="B118" s="26">
        <v>44000</v>
      </c>
      <c r="C118" s="27">
        <v>38</v>
      </c>
      <c r="D118" s="27">
        <v>14</v>
      </c>
      <c r="E118" s="27">
        <v>741</v>
      </c>
      <c r="F118" s="34">
        <v>61</v>
      </c>
    </row>
    <row r="119" spans="2:6" s="24" customFormat="1" x14ac:dyDescent="0.25">
      <c r="B119" s="26">
        <v>44001</v>
      </c>
      <c r="C119" s="27">
        <v>40</v>
      </c>
      <c r="D119" s="27">
        <v>15</v>
      </c>
      <c r="E119" s="27">
        <v>751</v>
      </c>
      <c r="F119" s="34">
        <v>64</v>
      </c>
    </row>
    <row r="120" spans="2:6" s="24" customFormat="1" x14ac:dyDescent="0.25">
      <c r="B120" s="26">
        <v>44002</v>
      </c>
      <c r="C120" s="27">
        <v>40</v>
      </c>
      <c r="D120" s="27">
        <v>15</v>
      </c>
      <c r="E120" s="27">
        <v>751</v>
      </c>
      <c r="F120" s="34">
        <v>64</v>
      </c>
    </row>
    <row r="121" spans="2:6" s="24" customFormat="1" x14ac:dyDescent="0.25">
      <c r="B121" s="26">
        <v>44003</v>
      </c>
      <c r="C121" s="27">
        <v>40</v>
      </c>
      <c r="D121" s="27">
        <v>15</v>
      </c>
      <c r="E121" s="27">
        <v>751</v>
      </c>
      <c r="F121" s="34">
        <v>64</v>
      </c>
    </row>
    <row r="122" spans="2:6" s="24" customFormat="1" x14ac:dyDescent="0.25">
      <c r="B122" s="26">
        <v>44004</v>
      </c>
      <c r="C122" s="27">
        <v>44</v>
      </c>
      <c r="D122" s="27">
        <v>15</v>
      </c>
      <c r="E122" s="27">
        <v>798</v>
      </c>
      <c r="F122" s="34">
        <v>64</v>
      </c>
    </row>
    <row r="123" spans="2:6" s="24" customFormat="1" x14ac:dyDescent="0.25">
      <c r="B123" s="26">
        <v>44005</v>
      </c>
      <c r="C123" s="27">
        <v>45</v>
      </c>
      <c r="D123" s="27">
        <v>16</v>
      </c>
      <c r="E123" s="27">
        <v>800</v>
      </c>
      <c r="F123" s="34">
        <v>66</v>
      </c>
    </row>
    <row r="124" spans="2:6" s="24" customFormat="1" x14ac:dyDescent="0.25">
      <c r="B124" s="26">
        <v>44006</v>
      </c>
      <c r="C124" s="27">
        <v>46</v>
      </c>
      <c r="D124" s="27">
        <v>16</v>
      </c>
      <c r="E124" s="27">
        <v>803</v>
      </c>
      <c r="F124" s="34">
        <v>66</v>
      </c>
    </row>
    <row r="125" spans="2:6" s="24" customFormat="1" x14ac:dyDescent="0.25">
      <c r="B125" s="26">
        <v>44007</v>
      </c>
      <c r="C125" s="27">
        <v>47</v>
      </c>
      <c r="D125" s="27">
        <v>17</v>
      </c>
      <c r="E125" s="27">
        <v>805</v>
      </c>
      <c r="F125" s="34">
        <v>68</v>
      </c>
    </row>
    <row r="126" spans="2:6" s="24" customFormat="1" x14ac:dyDescent="0.25">
      <c r="B126" s="26">
        <v>44008</v>
      </c>
      <c r="C126" s="27">
        <v>48</v>
      </c>
      <c r="D126" s="27">
        <v>17</v>
      </c>
      <c r="E126" s="27">
        <v>811</v>
      </c>
      <c r="F126" s="34">
        <v>68</v>
      </c>
    </row>
    <row r="127" spans="2:6" s="24" customFormat="1" x14ac:dyDescent="0.25">
      <c r="B127" s="26">
        <v>44009</v>
      </c>
      <c r="C127" s="27">
        <v>48</v>
      </c>
      <c r="D127" s="27">
        <v>17</v>
      </c>
      <c r="E127" s="27">
        <v>811</v>
      </c>
      <c r="F127" s="34">
        <v>68</v>
      </c>
    </row>
    <row r="128" spans="2:6" s="24" customFormat="1" x14ac:dyDescent="0.25">
      <c r="B128" s="26">
        <v>44010</v>
      </c>
      <c r="C128" s="27">
        <v>48</v>
      </c>
      <c r="D128" s="27">
        <v>17</v>
      </c>
      <c r="E128" s="27">
        <v>811</v>
      </c>
      <c r="F128" s="34">
        <v>68</v>
      </c>
    </row>
    <row r="129" spans="1:6" s="24" customFormat="1" x14ac:dyDescent="0.25">
      <c r="B129" s="26">
        <v>44011</v>
      </c>
      <c r="C129" s="27">
        <v>49</v>
      </c>
      <c r="D129" s="27">
        <v>17</v>
      </c>
      <c r="E129" s="27">
        <v>815</v>
      </c>
      <c r="F129" s="34">
        <v>68</v>
      </c>
    </row>
    <row r="130" spans="1:6" s="24" customFormat="1" ht="15.75" thickBot="1" x14ac:dyDescent="0.3">
      <c r="B130" s="96">
        <v>44012</v>
      </c>
      <c r="C130" s="47">
        <v>52</v>
      </c>
      <c r="D130" s="47">
        <v>17</v>
      </c>
      <c r="E130" s="47">
        <v>843</v>
      </c>
      <c r="F130" s="48">
        <v>68</v>
      </c>
    </row>
    <row r="131" spans="1:6" s="24" customFormat="1" x14ac:dyDescent="0.25"/>
    <row r="132" spans="1:6" x14ac:dyDescent="0.25">
      <c r="A132" s="31" t="s">
        <v>111</v>
      </c>
    </row>
    <row r="133" spans="1:6" x14ac:dyDescent="0.25">
      <c r="A133" s="52" t="s">
        <v>130</v>
      </c>
    </row>
    <row r="134" spans="1:6" ht="30" customHeight="1" x14ac:dyDescent="0.25">
      <c r="A134" s="321" t="s">
        <v>142</v>
      </c>
      <c r="B134" s="321"/>
      <c r="C134" s="321"/>
      <c r="D134" s="321"/>
      <c r="E134" s="321"/>
      <c r="F134" s="321"/>
    </row>
    <row r="135" spans="1:6" x14ac:dyDescent="0.25">
      <c r="A135" s="320" t="s">
        <v>137</v>
      </c>
      <c r="B135" s="320"/>
      <c r="C135" s="320"/>
      <c r="D135" s="320"/>
      <c r="E135" s="320"/>
      <c r="F135" s="320"/>
    </row>
    <row r="136" spans="1:6" x14ac:dyDescent="0.25">
      <c r="A136" s="320"/>
      <c r="B136" s="320"/>
      <c r="C136" s="320"/>
      <c r="D136" s="320"/>
      <c r="E136" s="320"/>
      <c r="F136" s="320"/>
    </row>
    <row r="137" spans="1:6" x14ac:dyDescent="0.25">
      <c r="A137" s="320"/>
      <c r="B137" s="320"/>
      <c r="C137" s="320"/>
      <c r="D137" s="320"/>
      <c r="E137" s="320"/>
      <c r="F137" s="320"/>
    </row>
  </sheetData>
  <mergeCells count="4">
    <mergeCell ref="C7:D7"/>
    <mergeCell ref="E7:F7"/>
    <mergeCell ref="A135:F137"/>
    <mergeCell ref="A134:F134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38"/>
  <sheetViews>
    <sheetView showGridLines="0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3" sqref="A3"/>
    </sheetView>
  </sheetViews>
  <sheetFormatPr defaultColWidth="9.140625" defaultRowHeight="15" x14ac:dyDescent="0.25"/>
  <cols>
    <col min="1" max="1" width="9.140625" style="24"/>
    <col min="2" max="2" width="15.5703125" style="24" customWidth="1"/>
    <col min="3" max="20" width="8.42578125" style="24" customWidth="1"/>
    <col min="21" max="21" width="1.85546875" style="86" customWidth="1"/>
    <col min="22" max="22" width="11.7109375" style="24" customWidth="1"/>
    <col min="23" max="27" width="9.7109375" style="24" customWidth="1"/>
    <col min="28" max="28" width="1.85546875" style="86" customWidth="1"/>
    <col min="29" max="34" width="5.7109375" style="24" customWidth="1"/>
    <col min="35" max="46" width="5.7109375" style="86" customWidth="1"/>
    <col min="47" max="47" width="1.85546875" style="86" customWidth="1"/>
    <col min="48" max="48" width="11.5703125" style="24" customWidth="1"/>
    <col min="49" max="50" width="8.42578125" style="24" customWidth="1"/>
    <col min="51" max="51" width="10" style="24" customWidth="1"/>
    <col min="52" max="53" width="8.42578125" style="24" customWidth="1"/>
    <col min="54" max="56" width="8.42578125" style="86" customWidth="1"/>
    <col min="57" max="57" width="9" style="86" customWidth="1"/>
    <col min="58" max="65" width="8.42578125" style="86" customWidth="1"/>
    <col min="66" max="16384" width="9.140625" style="24"/>
  </cols>
  <sheetData>
    <row r="1" spans="1:65" x14ac:dyDescent="0.25">
      <c r="A1" s="85" t="s">
        <v>125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V1" s="86"/>
      <c r="W1" s="86"/>
      <c r="X1" s="86"/>
      <c r="Y1" s="86"/>
      <c r="Z1" s="86"/>
      <c r="AA1" s="86"/>
      <c r="AC1" s="86"/>
      <c r="AD1" s="86"/>
      <c r="AE1" s="86"/>
      <c r="AF1" s="86"/>
      <c r="AG1" s="86"/>
      <c r="AH1" s="86"/>
      <c r="AV1" s="86"/>
      <c r="AW1" s="86"/>
      <c r="AX1" s="86"/>
      <c r="AY1" s="86"/>
      <c r="AZ1" s="86"/>
      <c r="BA1" s="86"/>
    </row>
    <row r="2" spans="1:65" x14ac:dyDescent="0.25">
      <c r="A2" s="85" t="s">
        <v>279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V2" s="86"/>
      <c r="W2" s="86"/>
      <c r="X2" s="86"/>
      <c r="Y2" s="86"/>
      <c r="Z2" s="86"/>
      <c r="AA2" s="86"/>
      <c r="AC2" s="86"/>
      <c r="AD2" s="86"/>
      <c r="AE2" s="86"/>
      <c r="AF2" s="86"/>
      <c r="AG2" s="86"/>
      <c r="AH2" s="86"/>
      <c r="AV2" s="86"/>
      <c r="AW2" s="86"/>
      <c r="AX2" s="86"/>
      <c r="AY2" s="86"/>
      <c r="AZ2" s="86"/>
      <c r="BA2" s="86"/>
    </row>
    <row r="3" spans="1:65" x14ac:dyDescent="0.25">
      <c r="A3" s="85" t="s">
        <v>333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V3" s="86"/>
      <c r="W3" s="86"/>
      <c r="X3" s="86"/>
      <c r="Y3" s="86"/>
      <c r="Z3" s="86"/>
      <c r="AA3" s="86"/>
      <c r="AC3" s="86"/>
      <c r="AD3" s="86"/>
      <c r="AE3" s="86"/>
      <c r="AF3" s="86"/>
      <c r="AG3" s="86"/>
      <c r="AH3" s="86"/>
      <c r="AV3" s="86"/>
      <c r="AW3" s="86"/>
      <c r="AX3" s="86"/>
      <c r="AY3" s="86"/>
      <c r="AZ3" s="86"/>
      <c r="BA3" s="86"/>
    </row>
    <row r="4" spans="1:65" x14ac:dyDescent="0.25">
      <c r="A4" s="85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V4" s="86"/>
      <c r="W4" s="86"/>
      <c r="X4" s="86"/>
      <c r="Y4" s="86"/>
      <c r="Z4" s="86"/>
      <c r="AA4" s="86"/>
      <c r="AC4" s="86"/>
      <c r="AD4" s="86"/>
      <c r="AE4" s="86"/>
      <c r="AF4" s="86"/>
      <c r="AG4" s="86"/>
      <c r="AH4" s="86"/>
      <c r="AV4" s="86"/>
      <c r="AW4" s="86"/>
      <c r="AX4" s="86"/>
      <c r="AY4" s="86"/>
      <c r="AZ4" s="86"/>
      <c r="BA4" s="86"/>
    </row>
    <row r="5" spans="1:65" x14ac:dyDescent="0.25">
      <c r="A5" s="85" t="s">
        <v>126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V5" s="86"/>
      <c r="W5" s="86"/>
      <c r="X5" s="86"/>
      <c r="Y5" s="86"/>
      <c r="Z5" s="86"/>
      <c r="AA5" s="86"/>
      <c r="AC5" s="86"/>
      <c r="AD5" s="86"/>
      <c r="AE5" s="86"/>
      <c r="AF5" s="86"/>
      <c r="AG5" s="86"/>
      <c r="AH5" s="86"/>
      <c r="AV5" s="86"/>
      <c r="AW5" s="86"/>
      <c r="AX5" s="86"/>
      <c r="AY5" s="86"/>
      <c r="AZ5" s="86"/>
      <c r="BA5" s="86"/>
    </row>
    <row r="6" spans="1:65" ht="15.75" thickBot="1" x14ac:dyDescent="0.3"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V6" s="86"/>
      <c r="W6" s="86"/>
      <c r="X6" s="86"/>
      <c r="Y6" s="86"/>
      <c r="Z6" s="86"/>
      <c r="AA6" s="86"/>
      <c r="AC6" s="86"/>
      <c r="AD6" s="86"/>
      <c r="AE6" s="86"/>
      <c r="AF6" s="86"/>
      <c r="AG6" s="86"/>
      <c r="AH6" s="86"/>
      <c r="AV6" s="86"/>
      <c r="AW6" s="86"/>
      <c r="AX6" s="86"/>
      <c r="AY6" s="86"/>
      <c r="AZ6" s="86"/>
      <c r="BA6" s="86"/>
    </row>
    <row r="7" spans="1:65" ht="15.75" thickBot="1" x14ac:dyDescent="0.3">
      <c r="C7" s="322" t="s">
        <v>128</v>
      </c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4"/>
      <c r="U7" s="87"/>
      <c r="V7" s="325" t="s">
        <v>129</v>
      </c>
      <c r="W7" s="326"/>
      <c r="X7" s="326"/>
      <c r="Y7" s="326"/>
      <c r="Z7" s="326"/>
      <c r="AA7" s="327"/>
      <c r="AB7" s="87"/>
      <c r="AC7" s="322" t="s">
        <v>280</v>
      </c>
      <c r="AD7" s="323"/>
      <c r="AE7" s="323"/>
      <c r="AF7" s="323"/>
      <c r="AG7" s="323"/>
      <c r="AH7" s="323"/>
      <c r="AI7" s="323"/>
      <c r="AJ7" s="323"/>
      <c r="AK7" s="323"/>
      <c r="AL7" s="323"/>
      <c r="AM7" s="323"/>
      <c r="AN7" s="323"/>
      <c r="AO7" s="323"/>
      <c r="AP7" s="323"/>
      <c r="AQ7" s="323"/>
      <c r="AR7" s="323"/>
      <c r="AS7" s="323"/>
      <c r="AT7" s="324"/>
      <c r="AU7" s="87"/>
      <c r="AV7" s="322" t="s">
        <v>127</v>
      </c>
      <c r="AW7" s="323"/>
      <c r="AX7" s="323"/>
      <c r="AY7" s="323"/>
      <c r="AZ7" s="323"/>
      <c r="BA7" s="323"/>
      <c r="BB7" s="323"/>
      <c r="BC7" s="323"/>
      <c r="BD7" s="323"/>
      <c r="BE7" s="323"/>
      <c r="BF7" s="323"/>
      <c r="BG7" s="323"/>
      <c r="BH7" s="323"/>
      <c r="BI7" s="323"/>
      <c r="BJ7" s="323"/>
      <c r="BK7" s="323"/>
      <c r="BL7" s="323"/>
      <c r="BM7" s="324"/>
    </row>
    <row r="8" spans="1:65" x14ac:dyDescent="0.25">
      <c r="C8" s="331" t="s">
        <v>281</v>
      </c>
      <c r="D8" s="332"/>
      <c r="E8" s="332"/>
      <c r="F8" s="333" t="s">
        <v>282</v>
      </c>
      <c r="G8" s="334"/>
      <c r="H8" s="335"/>
      <c r="I8" s="336" t="s">
        <v>283</v>
      </c>
      <c r="J8" s="334"/>
      <c r="K8" s="337"/>
      <c r="L8" s="333" t="s">
        <v>284</v>
      </c>
      <c r="M8" s="334"/>
      <c r="N8" s="335"/>
      <c r="O8" s="336" t="s">
        <v>285</v>
      </c>
      <c r="P8" s="334"/>
      <c r="Q8" s="337"/>
      <c r="R8" s="333" t="s">
        <v>286</v>
      </c>
      <c r="S8" s="334"/>
      <c r="T8" s="335"/>
      <c r="U8" s="87"/>
      <c r="V8" s="328"/>
      <c r="W8" s="329"/>
      <c r="X8" s="329"/>
      <c r="Y8" s="329"/>
      <c r="Z8" s="329"/>
      <c r="AA8" s="330"/>
      <c r="AB8" s="87"/>
      <c r="AC8" s="333" t="s">
        <v>281</v>
      </c>
      <c r="AD8" s="334"/>
      <c r="AE8" s="335"/>
      <c r="AF8" s="333" t="s">
        <v>282</v>
      </c>
      <c r="AG8" s="334"/>
      <c r="AH8" s="335"/>
      <c r="AI8" s="336" t="s">
        <v>283</v>
      </c>
      <c r="AJ8" s="334"/>
      <c r="AK8" s="337"/>
      <c r="AL8" s="333" t="s">
        <v>284</v>
      </c>
      <c r="AM8" s="334"/>
      <c r="AN8" s="335"/>
      <c r="AO8" s="336" t="s">
        <v>285</v>
      </c>
      <c r="AP8" s="334"/>
      <c r="AQ8" s="337"/>
      <c r="AR8" s="333" t="s">
        <v>286</v>
      </c>
      <c r="AS8" s="334"/>
      <c r="AT8" s="335"/>
      <c r="AU8" s="87"/>
      <c r="AV8" s="333" t="s">
        <v>281</v>
      </c>
      <c r="AW8" s="334"/>
      <c r="AX8" s="335"/>
      <c r="AY8" s="333" t="s">
        <v>282</v>
      </c>
      <c r="AZ8" s="334"/>
      <c r="BA8" s="335"/>
      <c r="BB8" s="336" t="s">
        <v>283</v>
      </c>
      <c r="BC8" s="334"/>
      <c r="BD8" s="337"/>
      <c r="BE8" s="333" t="s">
        <v>284</v>
      </c>
      <c r="BF8" s="334"/>
      <c r="BG8" s="335"/>
      <c r="BH8" s="336" t="s">
        <v>285</v>
      </c>
      <c r="BI8" s="334"/>
      <c r="BJ8" s="337"/>
      <c r="BK8" s="333" t="s">
        <v>286</v>
      </c>
      <c r="BL8" s="334"/>
      <c r="BM8" s="335"/>
    </row>
    <row r="9" spans="1:65" ht="15.75" thickBot="1" x14ac:dyDescent="0.3">
      <c r="C9" s="88" t="s">
        <v>287</v>
      </c>
      <c r="D9" s="89" t="s">
        <v>71</v>
      </c>
      <c r="E9" s="90" t="s">
        <v>81</v>
      </c>
      <c r="F9" s="88" t="s">
        <v>287</v>
      </c>
      <c r="G9" s="89" t="s">
        <v>71</v>
      </c>
      <c r="H9" s="91" t="s">
        <v>81</v>
      </c>
      <c r="I9" s="92" t="s">
        <v>287</v>
      </c>
      <c r="J9" s="89" t="s">
        <v>71</v>
      </c>
      <c r="K9" s="90" t="s">
        <v>81</v>
      </c>
      <c r="L9" s="88" t="s">
        <v>287</v>
      </c>
      <c r="M9" s="89" t="s">
        <v>71</v>
      </c>
      <c r="N9" s="91" t="s">
        <v>81</v>
      </c>
      <c r="O9" s="92" t="s">
        <v>287</v>
      </c>
      <c r="P9" s="89" t="s">
        <v>71</v>
      </c>
      <c r="Q9" s="90" t="s">
        <v>81</v>
      </c>
      <c r="R9" s="88" t="s">
        <v>287</v>
      </c>
      <c r="S9" s="89" t="s">
        <v>71</v>
      </c>
      <c r="T9" s="91" t="s">
        <v>81</v>
      </c>
      <c r="U9" s="87"/>
      <c r="V9" s="88" t="s">
        <v>281</v>
      </c>
      <c r="W9" s="89" t="s">
        <v>282</v>
      </c>
      <c r="X9" s="89" t="s">
        <v>283</v>
      </c>
      <c r="Y9" s="89" t="s">
        <v>284</v>
      </c>
      <c r="Z9" s="89" t="s">
        <v>285</v>
      </c>
      <c r="AA9" s="91" t="s">
        <v>286</v>
      </c>
      <c r="AB9" s="87"/>
      <c r="AC9" s="88" t="s">
        <v>288</v>
      </c>
      <c r="AD9" s="89" t="s">
        <v>71</v>
      </c>
      <c r="AE9" s="91" t="s">
        <v>81</v>
      </c>
      <c r="AF9" s="88" t="s">
        <v>288</v>
      </c>
      <c r="AG9" s="89" t="s">
        <v>71</v>
      </c>
      <c r="AH9" s="91" t="s">
        <v>81</v>
      </c>
      <c r="AI9" s="88" t="s">
        <v>288</v>
      </c>
      <c r="AJ9" s="89" t="s">
        <v>71</v>
      </c>
      <c r="AK9" s="91" t="s">
        <v>81</v>
      </c>
      <c r="AL9" s="88" t="s">
        <v>288</v>
      </c>
      <c r="AM9" s="89" t="s">
        <v>71</v>
      </c>
      <c r="AN9" s="91" t="s">
        <v>81</v>
      </c>
      <c r="AO9" s="88" t="s">
        <v>288</v>
      </c>
      <c r="AP9" s="89" t="s">
        <v>71</v>
      </c>
      <c r="AQ9" s="91" t="s">
        <v>81</v>
      </c>
      <c r="AR9" s="88" t="s">
        <v>288</v>
      </c>
      <c r="AS9" s="89" t="s">
        <v>71</v>
      </c>
      <c r="AT9" s="91" t="s">
        <v>81</v>
      </c>
      <c r="AU9" s="87"/>
      <c r="AV9" s="88" t="s">
        <v>288</v>
      </c>
      <c r="AW9" s="89" t="s">
        <v>71</v>
      </c>
      <c r="AX9" s="91" t="s">
        <v>81</v>
      </c>
      <c r="AY9" s="88" t="s">
        <v>288</v>
      </c>
      <c r="AZ9" s="89" t="s">
        <v>71</v>
      </c>
      <c r="BA9" s="91" t="s">
        <v>81</v>
      </c>
      <c r="BB9" s="88" t="s">
        <v>288</v>
      </c>
      <c r="BC9" s="89" t="s">
        <v>71</v>
      </c>
      <c r="BD9" s="91" t="s">
        <v>81</v>
      </c>
      <c r="BE9" s="88" t="s">
        <v>288</v>
      </c>
      <c r="BF9" s="89" t="s">
        <v>71</v>
      </c>
      <c r="BG9" s="91" t="s">
        <v>81</v>
      </c>
      <c r="BH9" s="88" t="s">
        <v>288</v>
      </c>
      <c r="BI9" s="89" t="s">
        <v>71</v>
      </c>
      <c r="BJ9" s="91" t="s">
        <v>81</v>
      </c>
      <c r="BK9" s="88" t="s">
        <v>288</v>
      </c>
      <c r="BL9" s="89" t="s">
        <v>71</v>
      </c>
      <c r="BM9" s="91" t="s">
        <v>81</v>
      </c>
    </row>
    <row r="10" spans="1:65" x14ac:dyDescent="0.25">
      <c r="B10" s="93">
        <v>43891</v>
      </c>
      <c r="C10" s="134">
        <v>2</v>
      </c>
      <c r="D10" s="135">
        <v>0</v>
      </c>
      <c r="E10" s="135">
        <v>2</v>
      </c>
      <c r="F10" s="134">
        <v>0</v>
      </c>
      <c r="G10" s="135">
        <v>0</v>
      </c>
      <c r="H10" s="136">
        <v>0</v>
      </c>
      <c r="I10" s="137">
        <v>0</v>
      </c>
      <c r="J10" s="135">
        <v>0</v>
      </c>
      <c r="K10" s="138">
        <v>0</v>
      </c>
      <c r="L10" s="134">
        <v>1</v>
      </c>
      <c r="M10" s="135">
        <v>0</v>
      </c>
      <c r="N10" s="136">
        <v>1</v>
      </c>
      <c r="O10" s="137">
        <v>0</v>
      </c>
      <c r="P10" s="135">
        <v>0</v>
      </c>
      <c r="Q10" s="138">
        <v>0</v>
      </c>
      <c r="R10" s="134">
        <v>1</v>
      </c>
      <c r="S10" s="135">
        <v>0</v>
      </c>
      <c r="T10" s="136">
        <v>1</v>
      </c>
      <c r="U10" s="103"/>
      <c r="V10" s="134">
        <v>0</v>
      </c>
      <c r="W10" s="135">
        <v>0</v>
      </c>
      <c r="X10" s="135">
        <v>0</v>
      </c>
      <c r="Y10" s="135">
        <v>0</v>
      </c>
      <c r="Z10" s="135">
        <v>0</v>
      </c>
      <c r="AA10" s="136">
        <v>0</v>
      </c>
      <c r="AB10" s="236"/>
      <c r="AC10" s="134">
        <v>89</v>
      </c>
      <c r="AD10" s="135">
        <v>42</v>
      </c>
      <c r="AE10" s="135">
        <v>47</v>
      </c>
      <c r="AF10" s="134">
        <v>24</v>
      </c>
      <c r="AG10" s="135">
        <v>12</v>
      </c>
      <c r="AH10" s="136">
        <v>12</v>
      </c>
      <c r="AI10" s="134">
        <v>24</v>
      </c>
      <c r="AJ10" s="135">
        <v>12</v>
      </c>
      <c r="AK10" s="136">
        <v>12</v>
      </c>
      <c r="AL10" s="134">
        <v>26</v>
      </c>
      <c r="AM10" s="135">
        <v>10</v>
      </c>
      <c r="AN10" s="136">
        <v>16</v>
      </c>
      <c r="AO10" s="134">
        <v>4</v>
      </c>
      <c r="AP10" s="135">
        <v>1</v>
      </c>
      <c r="AQ10" s="136">
        <v>3</v>
      </c>
      <c r="AR10" s="134">
        <v>11</v>
      </c>
      <c r="AS10" s="135">
        <v>7</v>
      </c>
      <c r="AT10" s="136">
        <v>4</v>
      </c>
      <c r="AU10" s="103"/>
      <c r="AV10" s="134">
        <v>293016</v>
      </c>
      <c r="AW10" s="135"/>
      <c r="AX10" s="136"/>
      <c r="AY10" s="134">
        <v>124337</v>
      </c>
      <c r="AZ10" s="135"/>
      <c r="BA10" s="136"/>
      <c r="BB10" s="134">
        <v>41927</v>
      </c>
      <c r="BC10" s="135"/>
      <c r="BD10" s="136"/>
      <c r="BE10" s="134">
        <v>92458</v>
      </c>
      <c r="BF10" s="135"/>
      <c r="BG10" s="136"/>
      <c r="BH10" s="134">
        <v>15106</v>
      </c>
      <c r="BI10" s="135"/>
      <c r="BJ10" s="136"/>
      <c r="BK10" s="134">
        <v>19188</v>
      </c>
      <c r="BL10" s="135"/>
      <c r="BM10" s="136"/>
    </row>
    <row r="11" spans="1:65" x14ac:dyDescent="0.25">
      <c r="B11" s="94">
        <v>43892</v>
      </c>
      <c r="C11" s="99">
        <v>2775</v>
      </c>
      <c r="D11" s="100">
        <v>1295</v>
      </c>
      <c r="E11" s="100">
        <v>1480</v>
      </c>
      <c r="F11" s="99">
        <v>1155</v>
      </c>
      <c r="G11" s="104">
        <v>520</v>
      </c>
      <c r="H11" s="105">
        <v>635</v>
      </c>
      <c r="I11" s="102">
        <v>424</v>
      </c>
      <c r="J11" s="104">
        <v>209</v>
      </c>
      <c r="K11" s="106">
        <v>215</v>
      </c>
      <c r="L11" s="99">
        <v>849</v>
      </c>
      <c r="M11" s="104">
        <v>399</v>
      </c>
      <c r="N11" s="105">
        <v>450</v>
      </c>
      <c r="O11" s="102">
        <v>203</v>
      </c>
      <c r="P11" s="104">
        <v>99</v>
      </c>
      <c r="Q11" s="106">
        <v>104</v>
      </c>
      <c r="R11" s="99">
        <v>144</v>
      </c>
      <c r="S11" s="104">
        <v>68</v>
      </c>
      <c r="T11" s="105">
        <v>76</v>
      </c>
      <c r="U11" s="103"/>
      <c r="V11" s="99">
        <v>717</v>
      </c>
      <c r="W11" s="104">
        <v>258</v>
      </c>
      <c r="X11" s="104">
        <v>159</v>
      </c>
      <c r="Y11" s="104">
        <v>144</v>
      </c>
      <c r="Z11" s="104">
        <v>30</v>
      </c>
      <c r="AA11" s="105">
        <v>126</v>
      </c>
      <c r="AB11" s="236"/>
      <c r="AC11" s="99">
        <v>591</v>
      </c>
      <c r="AD11" s="100">
        <v>248</v>
      </c>
      <c r="AE11" s="100">
        <v>343</v>
      </c>
      <c r="AF11" s="99">
        <v>154</v>
      </c>
      <c r="AG11" s="104">
        <v>69</v>
      </c>
      <c r="AH11" s="105">
        <v>85</v>
      </c>
      <c r="AI11" s="99">
        <v>137</v>
      </c>
      <c r="AJ11" s="104">
        <v>56</v>
      </c>
      <c r="AK11" s="105">
        <v>81</v>
      </c>
      <c r="AL11" s="99">
        <v>120</v>
      </c>
      <c r="AM11" s="104">
        <v>53</v>
      </c>
      <c r="AN11" s="105">
        <v>67</v>
      </c>
      <c r="AO11" s="99">
        <v>21</v>
      </c>
      <c r="AP11" s="104">
        <v>6</v>
      </c>
      <c r="AQ11" s="105">
        <v>15</v>
      </c>
      <c r="AR11" s="99">
        <v>159</v>
      </c>
      <c r="AS11" s="104">
        <v>64</v>
      </c>
      <c r="AT11" s="105">
        <v>95</v>
      </c>
      <c r="AU11" s="103"/>
      <c r="AV11" s="107">
        <v>294549</v>
      </c>
      <c r="AW11" s="104"/>
      <c r="AX11" s="105"/>
      <c r="AY11" s="107">
        <v>125312</v>
      </c>
      <c r="AZ11" s="104"/>
      <c r="BA11" s="105"/>
      <c r="BB11" s="107">
        <v>42042</v>
      </c>
      <c r="BC11" s="104"/>
      <c r="BD11" s="105"/>
      <c r="BE11" s="107">
        <v>92974</v>
      </c>
      <c r="BF11" s="104"/>
      <c r="BG11" s="105"/>
      <c r="BH11" s="107">
        <v>15174</v>
      </c>
      <c r="BI11" s="104"/>
      <c r="BJ11" s="105"/>
      <c r="BK11" s="107">
        <v>19047</v>
      </c>
      <c r="BL11" s="104"/>
      <c r="BM11" s="105"/>
    </row>
    <row r="12" spans="1:65" x14ac:dyDescent="0.25">
      <c r="B12" s="94">
        <v>43893</v>
      </c>
      <c r="C12" s="99">
        <v>2279</v>
      </c>
      <c r="D12" s="100">
        <v>992</v>
      </c>
      <c r="E12" s="100">
        <v>1287</v>
      </c>
      <c r="F12" s="99">
        <v>859</v>
      </c>
      <c r="G12" s="104">
        <v>379</v>
      </c>
      <c r="H12" s="105">
        <v>480</v>
      </c>
      <c r="I12" s="102">
        <v>342</v>
      </c>
      <c r="J12" s="104">
        <v>158</v>
      </c>
      <c r="K12" s="106">
        <v>184</v>
      </c>
      <c r="L12" s="99">
        <v>804</v>
      </c>
      <c r="M12" s="104">
        <v>336</v>
      </c>
      <c r="N12" s="105">
        <v>468</v>
      </c>
      <c r="O12" s="102">
        <v>144</v>
      </c>
      <c r="P12" s="104">
        <v>67</v>
      </c>
      <c r="Q12" s="106">
        <v>77</v>
      </c>
      <c r="R12" s="99">
        <v>130</v>
      </c>
      <c r="S12" s="104">
        <v>52</v>
      </c>
      <c r="T12" s="105">
        <v>78</v>
      </c>
      <c r="U12" s="103"/>
      <c r="V12" s="99">
        <v>565</v>
      </c>
      <c r="W12" s="104">
        <v>213</v>
      </c>
      <c r="X12" s="104">
        <v>106</v>
      </c>
      <c r="Y12" s="104">
        <v>128</v>
      </c>
      <c r="Z12" s="104">
        <v>38</v>
      </c>
      <c r="AA12" s="105">
        <v>80</v>
      </c>
      <c r="AB12" s="236"/>
      <c r="AC12" s="99">
        <v>390</v>
      </c>
      <c r="AD12" s="100">
        <v>176</v>
      </c>
      <c r="AE12" s="100">
        <v>214</v>
      </c>
      <c r="AF12" s="99">
        <v>187</v>
      </c>
      <c r="AG12" s="104">
        <v>82</v>
      </c>
      <c r="AH12" s="105">
        <v>105</v>
      </c>
      <c r="AI12" s="99">
        <v>69</v>
      </c>
      <c r="AJ12" s="104">
        <v>29</v>
      </c>
      <c r="AK12" s="105">
        <v>40</v>
      </c>
      <c r="AL12" s="99">
        <v>47</v>
      </c>
      <c r="AM12" s="104">
        <v>26</v>
      </c>
      <c r="AN12" s="105">
        <v>21</v>
      </c>
      <c r="AO12" s="99">
        <v>17</v>
      </c>
      <c r="AP12" s="104">
        <v>11</v>
      </c>
      <c r="AQ12" s="105">
        <v>6</v>
      </c>
      <c r="AR12" s="99">
        <v>70</v>
      </c>
      <c r="AS12" s="104">
        <v>28</v>
      </c>
      <c r="AT12" s="105">
        <v>42</v>
      </c>
      <c r="AU12" s="103"/>
      <c r="AV12" s="107">
        <v>295183</v>
      </c>
      <c r="AW12" s="104"/>
      <c r="AX12" s="105"/>
      <c r="AY12" s="107">
        <v>125515</v>
      </c>
      <c r="AZ12" s="104"/>
      <c r="BA12" s="105"/>
      <c r="BB12" s="107">
        <v>42185</v>
      </c>
      <c r="BC12" s="104"/>
      <c r="BD12" s="105"/>
      <c r="BE12" s="107">
        <v>93244</v>
      </c>
      <c r="BF12" s="104"/>
      <c r="BG12" s="105"/>
      <c r="BH12" s="107">
        <v>15211</v>
      </c>
      <c r="BI12" s="104"/>
      <c r="BJ12" s="105"/>
      <c r="BK12" s="107">
        <v>19028</v>
      </c>
      <c r="BL12" s="104"/>
      <c r="BM12" s="105"/>
    </row>
    <row r="13" spans="1:65" x14ac:dyDescent="0.25">
      <c r="B13" s="94">
        <v>43894</v>
      </c>
      <c r="C13" s="99">
        <v>2043</v>
      </c>
      <c r="D13" s="100">
        <v>891</v>
      </c>
      <c r="E13" s="100">
        <v>1152</v>
      </c>
      <c r="F13" s="99">
        <v>809</v>
      </c>
      <c r="G13" s="104">
        <v>339</v>
      </c>
      <c r="H13" s="105">
        <v>470</v>
      </c>
      <c r="I13" s="102">
        <v>293</v>
      </c>
      <c r="J13" s="104">
        <v>115</v>
      </c>
      <c r="K13" s="106">
        <v>178</v>
      </c>
      <c r="L13" s="99">
        <v>744</v>
      </c>
      <c r="M13" s="104">
        <v>341</v>
      </c>
      <c r="N13" s="105">
        <v>403</v>
      </c>
      <c r="O13" s="102">
        <v>114</v>
      </c>
      <c r="P13" s="104">
        <v>51</v>
      </c>
      <c r="Q13" s="106">
        <v>63</v>
      </c>
      <c r="R13" s="99">
        <v>83</v>
      </c>
      <c r="S13" s="104">
        <v>45</v>
      </c>
      <c r="T13" s="105">
        <v>38</v>
      </c>
      <c r="U13" s="103"/>
      <c r="V13" s="99">
        <v>503</v>
      </c>
      <c r="W13" s="104">
        <v>134</v>
      </c>
      <c r="X13" s="104">
        <v>94</v>
      </c>
      <c r="Y13" s="104">
        <v>150</v>
      </c>
      <c r="Z13" s="104">
        <v>36</v>
      </c>
      <c r="AA13" s="105">
        <v>89</v>
      </c>
      <c r="AB13" s="236"/>
      <c r="AC13" s="99">
        <v>328</v>
      </c>
      <c r="AD13" s="100">
        <v>140</v>
      </c>
      <c r="AE13" s="100">
        <v>188</v>
      </c>
      <c r="AF13" s="99">
        <v>104</v>
      </c>
      <c r="AG13" s="104">
        <v>48</v>
      </c>
      <c r="AH13" s="105">
        <v>56</v>
      </c>
      <c r="AI13" s="99">
        <v>68</v>
      </c>
      <c r="AJ13" s="104">
        <v>25</v>
      </c>
      <c r="AK13" s="105">
        <v>43</v>
      </c>
      <c r="AL13" s="99">
        <v>77</v>
      </c>
      <c r="AM13" s="104">
        <v>28</v>
      </c>
      <c r="AN13" s="105">
        <v>49</v>
      </c>
      <c r="AO13" s="99">
        <v>10</v>
      </c>
      <c r="AP13" s="104">
        <v>5</v>
      </c>
      <c r="AQ13" s="105">
        <v>5</v>
      </c>
      <c r="AR13" s="99">
        <v>69</v>
      </c>
      <c r="AS13" s="104">
        <v>34</v>
      </c>
      <c r="AT13" s="105">
        <v>35</v>
      </c>
      <c r="AU13" s="103"/>
      <c r="AV13" s="107">
        <v>295788</v>
      </c>
      <c r="AW13" s="104"/>
      <c r="AX13" s="105"/>
      <c r="AY13" s="107">
        <v>125704</v>
      </c>
      <c r="AZ13" s="104"/>
      <c r="BA13" s="105"/>
      <c r="BB13" s="107">
        <v>42263</v>
      </c>
      <c r="BC13" s="104"/>
      <c r="BD13" s="105"/>
      <c r="BE13" s="107">
        <v>93564</v>
      </c>
      <c r="BF13" s="104"/>
      <c r="BG13" s="105"/>
      <c r="BH13" s="107">
        <v>15253</v>
      </c>
      <c r="BI13" s="104"/>
      <c r="BJ13" s="105"/>
      <c r="BK13" s="107">
        <v>19004</v>
      </c>
      <c r="BL13" s="104"/>
      <c r="BM13" s="105"/>
    </row>
    <row r="14" spans="1:65" x14ac:dyDescent="0.25">
      <c r="B14" s="94">
        <v>43895</v>
      </c>
      <c r="C14" s="99">
        <v>2080</v>
      </c>
      <c r="D14" s="100">
        <v>873</v>
      </c>
      <c r="E14" s="100">
        <v>1207</v>
      </c>
      <c r="F14" s="99">
        <v>796</v>
      </c>
      <c r="G14" s="104">
        <v>327</v>
      </c>
      <c r="H14" s="105">
        <v>469</v>
      </c>
      <c r="I14" s="102">
        <v>318</v>
      </c>
      <c r="J14" s="104">
        <v>136</v>
      </c>
      <c r="K14" s="106">
        <v>182</v>
      </c>
      <c r="L14" s="99">
        <v>722</v>
      </c>
      <c r="M14" s="104">
        <v>309</v>
      </c>
      <c r="N14" s="105">
        <v>413</v>
      </c>
      <c r="O14" s="102">
        <v>141</v>
      </c>
      <c r="P14" s="104">
        <v>62</v>
      </c>
      <c r="Q14" s="106">
        <v>79</v>
      </c>
      <c r="R14" s="99">
        <v>103</v>
      </c>
      <c r="S14" s="104">
        <v>39</v>
      </c>
      <c r="T14" s="105">
        <v>64</v>
      </c>
      <c r="U14" s="103"/>
      <c r="V14" s="99">
        <v>507</v>
      </c>
      <c r="W14" s="104">
        <v>127</v>
      </c>
      <c r="X14" s="104">
        <v>158</v>
      </c>
      <c r="Y14" s="104">
        <v>143</v>
      </c>
      <c r="Z14" s="104">
        <v>34</v>
      </c>
      <c r="AA14" s="105">
        <v>45</v>
      </c>
      <c r="AB14" s="236"/>
      <c r="AC14" s="99">
        <v>344</v>
      </c>
      <c r="AD14" s="100">
        <v>169</v>
      </c>
      <c r="AE14" s="100">
        <v>175</v>
      </c>
      <c r="AF14" s="99">
        <v>109</v>
      </c>
      <c r="AG14" s="104">
        <v>60</v>
      </c>
      <c r="AH14" s="105">
        <v>49</v>
      </c>
      <c r="AI14" s="99">
        <v>98</v>
      </c>
      <c r="AJ14" s="104">
        <v>44</v>
      </c>
      <c r="AK14" s="105">
        <v>54</v>
      </c>
      <c r="AL14" s="99">
        <v>88</v>
      </c>
      <c r="AM14" s="104">
        <v>47</v>
      </c>
      <c r="AN14" s="105">
        <v>41</v>
      </c>
      <c r="AO14" s="99">
        <v>14</v>
      </c>
      <c r="AP14" s="104">
        <v>5</v>
      </c>
      <c r="AQ14" s="105">
        <v>9</v>
      </c>
      <c r="AR14" s="99">
        <v>35</v>
      </c>
      <c r="AS14" s="104">
        <v>13</v>
      </c>
      <c r="AT14" s="105">
        <v>22</v>
      </c>
      <c r="AU14" s="103"/>
      <c r="AV14" s="107">
        <v>296315</v>
      </c>
      <c r="AW14" s="104"/>
      <c r="AX14" s="105"/>
      <c r="AY14" s="107">
        <v>126017</v>
      </c>
      <c r="AZ14" s="104"/>
      <c r="BA14" s="105"/>
      <c r="BB14" s="107">
        <v>42416</v>
      </c>
      <c r="BC14" s="104"/>
      <c r="BD14" s="105"/>
      <c r="BE14" s="107">
        <v>93652</v>
      </c>
      <c r="BF14" s="104"/>
      <c r="BG14" s="105"/>
      <c r="BH14" s="107">
        <v>15310</v>
      </c>
      <c r="BI14" s="104"/>
      <c r="BJ14" s="105"/>
      <c r="BK14" s="107">
        <v>18920</v>
      </c>
      <c r="BL14" s="104"/>
      <c r="BM14" s="105"/>
    </row>
    <row r="15" spans="1:65" x14ac:dyDescent="0.25">
      <c r="B15" s="94">
        <v>43896</v>
      </c>
      <c r="C15" s="99">
        <v>1934</v>
      </c>
      <c r="D15" s="100">
        <v>859</v>
      </c>
      <c r="E15" s="100">
        <v>1075</v>
      </c>
      <c r="F15" s="99">
        <v>723</v>
      </c>
      <c r="G15" s="104">
        <v>299</v>
      </c>
      <c r="H15" s="105">
        <v>424</v>
      </c>
      <c r="I15" s="102">
        <v>282</v>
      </c>
      <c r="J15" s="104">
        <v>134</v>
      </c>
      <c r="K15" s="106">
        <v>148</v>
      </c>
      <c r="L15" s="99">
        <v>712</v>
      </c>
      <c r="M15" s="104">
        <v>318</v>
      </c>
      <c r="N15" s="105">
        <v>394</v>
      </c>
      <c r="O15" s="102">
        <v>107</v>
      </c>
      <c r="P15" s="104">
        <v>59</v>
      </c>
      <c r="Q15" s="106">
        <v>48</v>
      </c>
      <c r="R15" s="99">
        <v>110</v>
      </c>
      <c r="S15" s="104">
        <v>49</v>
      </c>
      <c r="T15" s="105">
        <v>61</v>
      </c>
      <c r="U15" s="103"/>
      <c r="V15" s="99">
        <v>586</v>
      </c>
      <c r="W15" s="104">
        <v>215</v>
      </c>
      <c r="X15" s="104">
        <v>133</v>
      </c>
      <c r="Y15" s="104">
        <v>157</v>
      </c>
      <c r="Z15" s="104">
        <v>49</v>
      </c>
      <c r="AA15" s="105">
        <v>32</v>
      </c>
      <c r="AB15" s="236"/>
      <c r="AC15" s="99">
        <v>292</v>
      </c>
      <c r="AD15" s="100">
        <v>135</v>
      </c>
      <c r="AE15" s="100">
        <v>157</v>
      </c>
      <c r="AF15" s="99">
        <v>111</v>
      </c>
      <c r="AG15" s="104">
        <v>56</v>
      </c>
      <c r="AH15" s="105">
        <v>55</v>
      </c>
      <c r="AI15" s="99">
        <v>67</v>
      </c>
      <c r="AJ15" s="104">
        <v>33</v>
      </c>
      <c r="AK15" s="105">
        <v>34</v>
      </c>
      <c r="AL15" s="99">
        <v>68</v>
      </c>
      <c r="AM15" s="104">
        <v>24</v>
      </c>
      <c r="AN15" s="105">
        <v>44</v>
      </c>
      <c r="AO15" s="99">
        <v>27</v>
      </c>
      <c r="AP15" s="104">
        <v>13</v>
      </c>
      <c r="AQ15" s="105">
        <v>14</v>
      </c>
      <c r="AR15" s="99">
        <v>19</v>
      </c>
      <c r="AS15" s="104">
        <v>9</v>
      </c>
      <c r="AT15" s="105">
        <v>10</v>
      </c>
      <c r="AU15" s="103"/>
      <c r="AV15" s="107">
        <v>296644</v>
      </c>
      <c r="AW15" s="104"/>
      <c r="AX15" s="105"/>
      <c r="AY15" s="107">
        <v>126113</v>
      </c>
      <c r="AZ15" s="104"/>
      <c r="BA15" s="105"/>
      <c r="BB15" s="107">
        <v>42499</v>
      </c>
      <c r="BC15" s="104"/>
      <c r="BD15" s="105"/>
      <c r="BE15" s="107">
        <v>93746</v>
      </c>
      <c r="BF15" s="104"/>
      <c r="BG15" s="105"/>
      <c r="BH15" s="107">
        <v>15295</v>
      </c>
      <c r="BI15" s="104"/>
      <c r="BJ15" s="105"/>
      <c r="BK15" s="107">
        <v>18991</v>
      </c>
      <c r="BL15" s="104"/>
      <c r="BM15" s="105"/>
    </row>
    <row r="16" spans="1:65" x14ac:dyDescent="0.25">
      <c r="B16" s="94">
        <v>43897</v>
      </c>
      <c r="C16" s="99">
        <v>14</v>
      </c>
      <c r="D16" s="100">
        <v>3</v>
      </c>
      <c r="E16" s="100">
        <v>11</v>
      </c>
      <c r="F16" s="99">
        <v>6</v>
      </c>
      <c r="G16" s="104">
        <v>0</v>
      </c>
      <c r="H16" s="105">
        <v>6</v>
      </c>
      <c r="I16" s="102">
        <v>0</v>
      </c>
      <c r="J16" s="104">
        <v>0</v>
      </c>
      <c r="K16" s="106">
        <v>0</v>
      </c>
      <c r="L16" s="99">
        <v>8</v>
      </c>
      <c r="M16" s="104">
        <v>3</v>
      </c>
      <c r="N16" s="105">
        <v>5</v>
      </c>
      <c r="O16" s="102">
        <v>0</v>
      </c>
      <c r="P16" s="104">
        <v>0</v>
      </c>
      <c r="Q16" s="106">
        <v>0</v>
      </c>
      <c r="R16" s="99">
        <v>0</v>
      </c>
      <c r="S16" s="104">
        <v>0</v>
      </c>
      <c r="T16" s="105">
        <v>0</v>
      </c>
      <c r="U16" s="103"/>
      <c r="V16" s="99">
        <v>16</v>
      </c>
      <c r="W16" s="104">
        <v>0</v>
      </c>
      <c r="X16" s="104">
        <v>0</v>
      </c>
      <c r="Y16" s="104">
        <v>8</v>
      </c>
      <c r="Z16" s="104">
        <v>0</v>
      </c>
      <c r="AA16" s="105">
        <v>8</v>
      </c>
      <c r="AB16" s="236"/>
      <c r="AC16" s="99">
        <v>33</v>
      </c>
      <c r="AD16" s="100">
        <v>6</v>
      </c>
      <c r="AE16" s="100">
        <v>27</v>
      </c>
      <c r="AF16" s="99">
        <v>4</v>
      </c>
      <c r="AG16" s="104">
        <v>0</v>
      </c>
      <c r="AH16" s="105">
        <v>4</v>
      </c>
      <c r="AI16" s="99">
        <v>9</v>
      </c>
      <c r="AJ16" s="104">
        <v>2</v>
      </c>
      <c r="AK16" s="105">
        <v>7</v>
      </c>
      <c r="AL16" s="99">
        <v>1</v>
      </c>
      <c r="AM16" s="104">
        <v>1</v>
      </c>
      <c r="AN16" s="105">
        <v>0</v>
      </c>
      <c r="AO16" s="99">
        <v>2</v>
      </c>
      <c r="AP16" s="104">
        <v>0</v>
      </c>
      <c r="AQ16" s="105">
        <v>2</v>
      </c>
      <c r="AR16" s="99">
        <v>17</v>
      </c>
      <c r="AS16" s="104">
        <v>3</v>
      </c>
      <c r="AT16" s="105">
        <v>14</v>
      </c>
      <c r="AU16" s="103"/>
      <c r="AV16" s="107">
        <v>296644</v>
      </c>
      <c r="AW16" s="104"/>
      <c r="AX16" s="105"/>
      <c r="AY16" s="107">
        <v>126113</v>
      </c>
      <c r="AZ16" s="104"/>
      <c r="BA16" s="105"/>
      <c r="BB16" s="107">
        <v>42499</v>
      </c>
      <c r="BC16" s="104"/>
      <c r="BD16" s="105"/>
      <c r="BE16" s="107">
        <v>93746</v>
      </c>
      <c r="BF16" s="104"/>
      <c r="BG16" s="105"/>
      <c r="BH16" s="107">
        <v>15295</v>
      </c>
      <c r="BI16" s="104"/>
      <c r="BJ16" s="105"/>
      <c r="BK16" s="107">
        <v>18991</v>
      </c>
      <c r="BL16" s="104"/>
      <c r="BM16" s="105"/>
    </row>
    <row r="17" spans="2:65" x14ac:dyDescent="0.25">
      <c r="B17" s="94">
        <v>43898</v>
      </c>
      <c r="C17" s="99">
        <v>2</v>
      </c>
      <c r="D17" s="100">
        <v>1</v>
      </c>
      <c r="E17" s="100">
        <v>1</v>
      </c>
      <c r="F17" s="99">
        <v>1</v>
      </c>
      <c r="G17" s="104">
        <v>0</v>
      </c>
      <c r="H17" s="105">
        <v>1</v>
      </c>
      <c r="I17" s="102">
        <v>0</v>
      </c>
      <c r="J17" s="104">
        <v>0</v>
      </c>
      <c r="K17" s="106">
        <v>0</v>
      </c>
      <c r="L17" s="99">
        <v>1</v>
      </c>
      <c r="M17" s="104">
        <v>1</v>
      </c>
      <c r="N17" s="105">
        <v>0</v>
      </c>
      <c r="O17" s="102">
        <v>0</v>
      </c>
      <c r="P17" s="104">
        <v>0</v>
      </c>
      <c r="Q17" s="106">
        <v>0</v>
      </c>
      <c r="R17" s="99">
        <v>0</v>
      </c>
      <c r="S17" s="104">
        <v>0</v>
      </c>
      <c r="T17" s="105">
        <v>0</v>
      </c>
      <c r="U17" s="103"/>
      <c r="V17" s="99">
        <v>1</v>
      </c>
      <c r="W17" s="104">
        <v>1</v>
      </c>
      <c r="X17" s="104">
        <v>0</v>
      </c>
      <c r="Y17" s="104">
        <v>0</v>
      </c>
      <c r="Z17" s="104">
        <v>0</v>
      </c>
      <c r="AA17" s="105">
        <v>0</v>
      </c>
      <c r="AB17" s="236"/>
      <c r="AC17" s="99">
        <v>175</v>
      </c>
      <c r="AD17" s="100">
        <v>92</v>
      </c>
      <c r="AE17" s="100">
        <v>83</v>
      </c>
      <c r="AF17" s="99">
        <v>39</v>
      </c>
      <c r="AG17" s="104">
        <v>24</v>
      </c>
      <c r="AH17" s="105">
        <v>15</v>
      </c>
      <c r="AI17" s="99">
        <v>53</v>
      </c>
      <c r="AJ17" s="104">
        <v>26</v>
      </c>
      <c r="AK17" s="105">
        <v>27</v>
      </c>
      <c r="AL17" s="99">
        <v>64</v>
      </c>
      <c r="AM17" s="104">
        <v>32</v>
      </c>
      <c r="AN17" s="105">
        <v>32</v>
      </c>
      <c r="AO17" s="99">
        <v>8</v>
      </c>
      <c r="AP17" s="104">
        <v>3</v>
      </c>
      <c r="AQ17" s="105">
        <v>5</v>
      </c>
      <c r="AR17" s="99">
        <v>11</v>
      </c>
      <c r="AS17" s="104">
        <v>7</v>
      </c>
      <c r="AT17" s="105">
        <v>4</v>
      </c>
      <c r="AU17" s="103"/>
      <c r="AV17" s="107">
        <v>296644</v>
      </c>
      <c r="AW17" s="104"/>
      <c r="AX17" s="105"/>
      <c r="AY17" s="107">
        <v>126113</v>
      </c>
      <c r="AZ17" s="104"/>
      <c r="BA17" s="105"/>
      <c r="BB17" s="107">
        <v>42499</v>
      </c>
      <c r="BC17" s="104"/>
      <c r="BD17" s="105"/>
      <c r="BE17" s="107">
        <v>93746</v>
      </c>
      <c r="BF17" s="104"/>
      <c r="BG17" s="105"/>
      <c r="BH17" s="107">
        <v>15295</v>
      </c>
      <c r="BI17" s="104"/>
      <c r="BJ17" s="105"/>
      <c r="BK17" s="107">
        <v>18991</v>
      </c>
      <c r="BL17" s="104"/>
      <c r="BM17" s="105"/>
    </row>
    <row r="18" spans="2:65" x14ac:dyDescent="0.25">
      <c r="B18" s="94">
        <v>43899</v>
      </c>
      <c r="C18" s="99">
        <v>2243</v>
      </c>
      <c r="D18" s="100">
        <v>983</v>
      </c>
      <c r="E18" s="100">
        <v>1260</v>
      </c>
      <c r="F18" s="99">
        <v>861</v>
      </c>
      <c r="G18" s="104">
        <v>368</v>
      </c>
      <c r="H18" s="105">
        <v>493</v>
      </c>
      <c r="I18" s="102">
        <v>396</v>
      </c>
      <c r="J18" s="104">
        <v>192</v>
      </c>
      <c r="K18" s="106">
        <v>204</v>
      </c>
      <c r="L18" s="99">
        <v>732</v>
      </c>
      <c r="M18" s="104">
        <v>310</v>
      </c>
      <c r="N18" s="105">
        <v>422</v>
      </c>
      <c r="O18" s="102">
        <v>139</v>
      </c>
      <c r="P18" s="104">
        <v>68</v>
      </c>
      <c r="Q18" s="106">
        <v>71</v>
      </c>
      <c r="R18" s="99">
        <v>115</v>
      </c>
      <c r="S18" s="104">
        <v>45</v>
      </c>
      <c r="T18" s="105">
        <v>70</v>
      </c>
      <c r="U18" s="103"/>
      <c r="V18" s="99">
        <v>607</v>
      </c>
      <c r="W18" s="104">
        <v>185</v>
      </c>
      <c r="X18" s="104">
        <v>147</v>
      </c>
      <c r="Y18" s="104">
        <v>137</v>
      </c>
      <c r="Z18" s="104">
        <v>57</v>
      </c>
      <c r="AA18" s="105">
        <v>81</v>
      </c>
      <c r="AB18" s="236"/>
      <c r="AC18" s="99">
        <v>349</v>
      </c>
      <c r="AD18" s="100">
        <v>150</v>
      </c>
      <c r="AE18" s="100">
        <v>199</v>
      </c>
      <c r="AF18" s="99">
        <v>94</v>
      </c>
      <c r="AG18" s="104">
        <v>41</v>
      </c>
      <c r="AH18" s="105">
        <v>53</v>
      </c>
      <c r="AI18" s="99">
        <v>89</v>
      </c>
      <c r="AJ18" s="104">
        <v>40</v>
      </c>
      <c r="AK18" s="105">
        <v>49</v>
      </c>
      <c r="AL18" s="99">
        <v>77</v>
      </c>
      <c r="AM18" s="104">
        <v>36</v>
      </c>
      <c r="AN18" s="105">
        <v>41</v>
      </c>
      <c r="AO18" s="99">
        <v>15</v>
      </c>
      <c r="AP18" s="104">
        <v>5</v>
      </c>
      <c r="AQ18" s="105">
        <v>10</v>
      </c>
      <c r="AR18" s="99">
        <v>74</v>
      </c>
      <c r="AS18" s="104">
        <v>28</v>
      </c>
      <c r="AT18" s="105">
        <v>46</v>
      </c>
      <c r="AU18" s="103"/>
      <c r="AV18" s="107">
        <v>297880</v>
      </c>
      <c r="AW18" s="104"/>
      <c r="AX18" s="105"/>
      <c r="AY18" s="107">
        <v>126692</v>
      </c>
      <c r="AZ18" s="104"/>
      <c r="BA18" s="105"/>
      <c r="BB18" s="107">
        <v>42750</v>
      </c>
      <c r="BC18" s="104"/>
      <c r="BD18" s="105"/>
      <c r="BE18" s="107">
        <v>94058</v>
      </c>
      <c r="BF18" s="104"/>
      <c r="BG18" s="105"/>
      <c r="BH18" s="107">
        <v>15389</v>
      </c>
      <c r="BI18" s="104"/>
      <c r="BJ18" s="105"/>
      <c r="BK18" s="107">
        <v>18991</v>
      </c>
      <c r="BL18" s="104"/>
      <c r="BM18" s="105"/>
    </row>
    <row r="19" spans="2:65" x14ac:dyDescent="0.25">
      <c r="B19" s="94">
        <v>43900</v>
      </c>
      <c r="C19" s="99">
        <v>1970</v>
      </c>
      <c r="D19" s="100">
        <v>886</v>
      </c>
      <c r="E19" s="100">
        <v>1084</v>
      </c>
      <c r="F19" s="99">
        <v>741</v>
      </c>
      <c r="G19" s="104">
        <v>328</v>
      </c>
      <c r="H19" s="105">
        <v>413</v>
      </c>
      <c r="I19" s="102">
        <v>305</v>
      </c>
      <c r="J19" s="104">
        <v>135</v>
      </c>
      <c r="K19" s="106">
        <v>170</v>
      </c>
      <c r="L19" s="99">
        <v>683</v>
      </c>
      <c r="M19" s="104">
        <v>312</v>
      </c>
      <c r="N19" s="105">
        <v>371</v>
      </c>
      <c r="O19" s="102">
        <v>125</v>
      </c>
      <c r="P19" s="104">
        <v>60</v>
      </c>
      <c r="Q19" s="106">
        <v>65</v>
      </c>
      <c r="R19" s="99">
        <v>116</v>
      </c>
      <c r="S19" s="104">
        <v>51</v>
      </c>
      <c r="T19" s="105">
        <v>65</v>
      </c>
      <c r="U19" s="103"/>
      <c r="V19" s="99">
        <v>477</v>
      </c>
      <c r="W19" s="104">
        <v>164</v>
      </c>
      <c r="X19" s="104">
        <v>108</v>
      </c>
      <c r="Y19" s="104">
        <v>111</v>
      </c>
      <c r="Z19" s="104">
        <v>17</v>
      </c>
      <c r="AA19" s="105">
        <v>77</v>
      </c>
      <c r="AB19" s="236"/>
      <c r="AC19" s="99">
        <v>319</v>
      </c>
      <c r="AD19" s="100">
        <v>144</v>
      </c>
      <c r="AE19" s="100">
        <v>175</v>
      </c>
      <c r="AF19" s="99">
        <v>122</v>
      </c>
      <c r="AG19" s="104">
        <v>55</v>
      </c>
      <c r="AH19" s="105">
        <v>67</v>
      </c>
      <c r="AI19" s="99">
        <v>75</v>
      </c>
      <c r="AJ19" s="104">
        <v>33</v>
      </c>
      <c r="AK19" s="105">
        <v>42</v>
      </c>
      <c r="AL19" s="99">
        <v>57</v>
      </c>
      <c r="AM19" s="104">
        <v>29</v>
      </c>
      <c r="AN19" s="105">
        <v>28</v>
      </c>
      <c r="AO19" s="99">
        <v>16</v>
      </c>
      <c r="AP19" s="104">
        <v>12</v>
      </c>
      <c r="AQ19" s="105">
        <v>4</v>
      </c>
      <c r="AR19" s="99">
        <v>49</v>
      </c>
      <c r="AS19" s="104">
        <v>15</v>
      </c>
      <c r="AT19" s="105">
        <v>34</v>
      </c>
      <c r="AU19" s="103"/>
      <c r="AV19" s="107">
        <v>297824</v>
      </c>
      <c r="AW19" s="104"/>
      <c r="AX19" s="105"/>
      <c r="AY19" s="107">
        <v>126570</v>
      </c>
      <c r="AZ19" s="104"/>
      <c r="BA19" s="105"/>
      <c r="BB19" s="107">
        <v>42875</v>
      </c>
      <c r="BC19" s="104"/>
      <c r="BD19" s="105"/>
      <c r="BE19" s="107">
        <v>94053</v>
      </c>
      <c r="BF19" s="104"/>
      <c r="BG19" s="105"/>
      <c r="BH19" s="107">
        <v>15449</v>
      </c>
      <c r="BI19" s="104"/>
      <c r="BJ19" s="105"/>
      <c r="BK19" s="107">
        <v>18877</v>
      </c>
      <c r="BL19" s="104"/>
      <c r="BM19" s="105"/>
    </row>
    <row r="20" spans="2:65" x14ac:dyDescent="0.25">
      <c r="B20" s="94">
        <v>43901</v>
      </c>
      <c r="C20" s="99">
        <v>1755</v>
      </c>
      <c r="D20" s="100">
        <v>784</v>
      </c>
      <c r="E20" s="100">
        <v>971</v>
      </c>
      <c r="F20" s="99">
        <v>657</v>
      </c>
      <c r="G20" s="104">
        <v>290</v>
      </c>
      <c r="H20" s="105">
        <v>367</v>
      </c>
      <c r="I20" s="102">
        <v>247</v>
      </c>
      <c r="J20" s="104">
        <v>112</v>
      </c>
      <c r="K20" s="106">
        <v>135</v>
      </c>
      <c r="L20" s="99">
        <v>665</v>
      </c>
      <c r="M20" s="104">
        <v>300</v>
      </c>
      <c r="N20" s="105">
        <v>365</v>
      </c>
      <c r="O20" s="102">
        <v>93</v>
      </c>
      <c r="P20" s="104">
        <v>41</v>
      </c>
      <c r="Q20" s="106">
        <v>52</v>
      </c>
      <c r="R20" s="99">
        <v>93</v>
      </c>
      <c r="S20" s="104">
        <v>41</v>
      </c>
      <c r="T20" s="105">
        <v>52</v>
      </c>
      <c r="U20" s="103"/>
      <c r="V20" s="99">
        <v>438</v>
      </c>
      <c r="W20" s="104">
        <v>131</v>
      </c>
      <c r="X20" s="104">
        <v>93</v>
      </c>
      <c r="Y20" s="104">
        <v>94</v>
      </c>
      <c r="Z20" s="104">
        <v>55</v>
      </c>
      <c r="AA20" s="105">
        <v>65</v>
      </c>
      <c r="AB20" s="236"/>
      <c r="AC20" s="99">
        <v>287</v>
      </c>
      <c r="AD20" s="100">
        <v>129</v>
      </c>
      <c r="AE20" s="100">
        <v>158</v>
      </c>
      <c r="AF20" s="99">
        <v>100</v>
      </c>
      <c r="AG20" s="104">
        <v>45</v>
      </c>
      <c r="AH20" s="105">
        <v>55</v>
      </c>
      <c r="AI20" s="99">
        <v>58</v>
      </c>
      <c r="AJ20" s="104">
        <v>22</v>
      </c>
      <c r="AK20" s="105">
        <v>36</v>
      </c>
      <c r="AL20" s="99">
        <v>41</v>
      </c>
      <c r="AM20" s="104">
        <v>18</v>
      </c>
      <c r="AN20" s="105">
        <v>23</v>
      </c>
      <c r="AO20" s="99">
        <v>29</v>
      </c>
      <c r="AP20" s="104">
        <v>24</v>
      </c>
      <c r="AQ20" s="105">
        <v>5</v>
      </c>
      <c r="AR20" s="99">
        <v>59</v>
      </c>
      <c r="AS20" s="104">
        <v>20</v>
      </c>
      <c r="AT20" s="105">
        <v>39</v>
      </c>
      <c r="AU20" s="103"/>
      <c r="AV20" s="107">
        <v>298133</v>
      </c>
      <c r="AW20" s="104"/>
      <c r="AX20" s="105"/>
      <c r="AY20" s="107">
        <v>126503</v>
      </c>
      <c r="AZ20" s="104"/>
      <c r="BA20" s="105"/>
      <c r="BB20" s="107">
        <v>42985</v>
      </c>
      <c r="BC20" s="104"/>
      <c r="BD20" s="105"/>
      <c r="BE20" s="107">
        <v>94353</v>
      </c>
      <c r="BF20" s="104"/>
      <c r="BG20" s="105"/>
      <c r="BH20" s="107">
        <v>15436</v>
      </c>
      <c r="BI20" s="104"/>
      <c r="BJ20" s="105"/>
      <c r="BK20" s="107">
        <v>18856</v>
      </c>
      <c r="BL20" s="104"/>
      <c r="BM20" s="105"/>
    </row>
    <row r="21" spans="2:65" x14ac:dyDescent="0.25">
      <c r="B21" s="94">
        <v>43902</v>
      </c>
      <c r="C21" s="99">
        <v>1675</v>
      </c>
      <c r="D21" s="100">
        <v>768</v>
      </c>
      <c r="E21" s="100">
        <v>907</v>
      </c>
      <c r="F21" s="99">
        <v>632</v>
      </c>
      <c r="G21" s="104">
        <v>268</v>
      </c>
      <c r="H21" s="105">
        <v>364</v>
      </c>
      <c r="I21" s="102">
        <v>260</v>
      </c>
      <c r="J21" s="104">
        <v>134</v>
      </c>
      <c r="K21" s="106">
        <v>126</v>
      </c>
      <c r="L21" s="99">
        <v>602</v>
      </c>
      <c r="M21" s="104">
        <v>285</v>
      </c>
      <c r="N21" s="105">
        <v>317</v>
      </c>
      <c r="O21" s="102">
        <v>100</v>
      </c>
      <c r="P21" s="104">
        <v>46</v>
      </c>
      <c r="Q21" s="106">
        <v>54</v>
      </c>
      <c r="R21" s="99">
        <v>81</v>
      </c>
      <c r="S21" s="104">
        <v>35</v>
      </c>
      <c r="T21" s="105">
        <v>46</v>
      </c>
      <c r="U21" s="103"/>
      <c r="V21" s="99">
        <v>544</v>
      </c>
      <c r="W21" s="104">
        <v>177</v>
      </c>
      <c r="X21" s="104">
        <v>126</v>
      </c>
      <c r="Y21" s="104">
        <v>183</v>
      </c>
      <c r="Z21" s="104">
        <v>24</v>
      </c>
      <c r="AA21" s="105">
        <v>34</v>
      </c>
      <c r="AB21" s="236"/>
      <c r="AC21" s="99">
        <v>298</v>
      </c>
      <c r="AD21" s="100">
        <v>158</v>
      </c>
      <c r="AE21" s="100">
        <v>140</v>
      </c>
      <c r="AF21" s="99">
        <v>136</v>
      </c>
      <c r="AG21" s="104">
        <v>66</v>
      </c>
      <c r="AH21" s="105">
        <v>70</v>
      </c>
      <c r="AI21" s="99">
        <v>85</v>
      </c>
      <c r="AJ21" s="104">
        <v>48</v>
      </c>
      <c r="AK21" s="105">
        <v>37</v>
      </c>
      <c r="AL21" s="99">
        <v>56</v>
      </c>
      <c r="AM21" s="104">
        <v>29</v>
      </c>
      <c r="AN21" s="105">
        <v>27</v>
      </c>
      <c r="AO21" s="99">
        <v>14</v>
      </c>
      <c r="AP21" s="104">
        <v>9</v>
      </c>
      <c r="AQ21" s="105">
        <v>5</v>
      </c>
      <c r="AR21" s="99">
        <v>7</v>
      </c>
      <c r="AS21" s="104">
        <v>6</v>
      </c>
      <c r="AT21" s="105">
        <v>1</v>
      </c>
      <c r="AU21" s="103"/>
      <c r="AV21" s="107">
        <v>298253</v>
      </c>
      <c r="AW21" s="104"/>
      <c r="AX21" s="105"/>
      <c r="AY21" s="107">
        <v>126496</v>
      </c>
      <c r="AZ21" s="104"/>
      <c r="BA21" s="105"/>
      <c r="BB21" s="107">
        <v>43136</v>
      </c>
      <c r="BC21" s="104"/>
      <c r="BD21" s="105"/>
      <c r="BE21" s="107">
        <v>94373</v>
      </c>
      <c r="BF21" s="104"/>
      <c r="BG21" s="105"/>
      <c r="BH21" s="107">
        <v>15404</v>
      </c>
      <c r="BI21" s="104"/>
      <c r="BJ21" s="105"/>
      <c r="BK21" s="107">
        <v>18844</v>
      </c>
      <c r="BL21" s="104"/>
      <c r="BM21" s="105"/>
    </row>
    <row r="22" spans="2:65" x14ac:dyDescent="0.25">
      <c r="B22" s="94">
        <v>43903</v>
      </c>
      <c r="C22" s="99">
        <v>1551</v>
      </c>
      <c r="D22" s="100">
        <v>697</v>
      </c>
      <c r="E22" s="100">
        <v>854</v>
      </c>
      <c r="F22" s="99">
        <v>518</v>
      </c>
      <c r="G22" s="104">
        <v>232</v>
      </c>
      <c r="H22" s="105">
        <v>286</v>
      </c>
      <c r="I22" s="102">
        <v>247</v>
      </c>
      <c r="J22" s="104">
        <v>109</v>
      </c>
      <c r="K22" s="106">
        <v>138</v>
      </c>
      <c r="L22" s="99">
        <v>615</v>
      </c>
      <c r="M22" s="104">
        <v>269</v>
      </c>
      <c r="N22" s="105">
        <v>346</v>
      </c>
      <c r="O22" s="102">
        <v>76</v>
      </c>
      <c r="P22" s="104">
        <v>44</v>
      </c>
      <c r="Q22" s="106">
        <v>32</v>
      </c>
      <c r="R22" s="99">
        <v>95</v>
      </c>
      <c r="S22" s="104">
        <v>43</v>
      </c>
      <c r="T22" s="105">
        <v>52</v>
      </c>
      <c r="U22" s="103"/>
      <c r="V22" s="99">
        <v>339</v>
      </c>
      <c r="W22" s="104">
        <v>126</v>
      </c>
      <c r="X22" s="104">
        <v>97</v>
      </c>
      <c r="Y22" s="104">
        <v>77</v>
      </c>
      <c r="Z22" s="104">
        <v>20</v>
      </c>
      <c r="AA22" s="105">
        <v>19</v>
      </c>
      <c r="AB22" s="236"/>
      <c r="AC22" s="99">
        <v>252</v>
      </c>
      <c r="AD22" s="100">
        <v>111</v>
      </c>
      <c r="AE22" s="100">
        <v>141</v>
      </c>
      <c r="AF22" s="99">
        <v>111</v>
      </c>
      <c r="AG22" s="104">
        <v>43</v>
      </c>
      <c r="AH22" s="105">
        <v>68</v>
      </c>
      <c r="AI22" s="99">
        <v>65</v>
      </c>
      <c r="AJ22" s="104">
        <v>33</v>
      </c>
      <c r="AK22" s="105">
        <v>32</v>
      </c>
      <c r="AL22" s="99">
        <v>48</v>
      </c>
      <c r="AM22" s="104">
        <v>21</v>
      </c>
      <c r="AN22" s="105">
        <v>27</v>
      </c>
      <c r="AO22" s="99">
        <v>10</v>
      </c>
      <c r="AP22" s="104">
        <v>4</v>
      </c>
      <c r="AQ22" s="105">
        <v>6</v>
      </c>
      <c r="AR22" s="99">
        <v>18</v>
      </c>
      <c r="AS22" s="104">
        <v>10</v>
      </c>
      <c r="AT22" s="105">
        <v>8</v>
      </c>
      <c r="AU22" s="103"/>
      <c r="AV22" s="107">
        <v>298654</v>
      </c>
      <c r="AW22" s="104"/>
      <c r="AX22" s="105"/>
      <c r="AY22" s="107">
        <v>126568</v>
      </c>
      <c r="AZ22" s="104"/>
      <c r="BA22" s="105"/>
      <c r="BB22" s="107">
        <v>43160</v>
      </c>
      <c r="BC22" s="104"/>
      <c r="BD22" s="105"/>
      <c r="BE22" s="107">
        <v>94657</v>
      </c>
      <c r="BF22" s="104"/>
      <c r="BG22" s="105"/>
      <c r="BH22" s="107">
        <v>15427</v>
      </c>
      <c r="BI22" s="104"/>
      <c r="BJ22" s="105"/>
      <c r="BK22" s="107">
        <v>18842</v>
      </c>
      <c r="BL22" s="104"/>
      <c r="BM22" s="105"/>
    </row>
    <row r="23" spans="2:65" x14ac:dyDescent="0.25">
      <c r="B23" s="94">
        <v>43904</v>
      </c>
      <c r="C23" s="99">
        <v>14</v>
      </c>
      <c r="D23" s="100">
        <v>7</v>
      </c>
      <c r="E23" s="100">
        <v>7</v>
      </c>
      <c r="F23" s="99">
        <v>6</v>
      </c>
      <c r="G23" s="104">
        <v>3</v>
      </c>
      <c r="H23" s="105">
        <v>3</v>
      </c>
      <c r="I23" s="102">
        <v>0</v>
      </c>
      <c r="J23" s="104">
        <v>0</v>
      </c>
      <c r="K23" s="106">
        <v>0</v>
      </c>
      <c r="L23" s="99">
        <v>8</v>
      </c>
      <c r="M23" s="104">
        <v>4</v>
      </c>
      <c r="N23" s="105">
        <v>4</v>
      </c>
      <c r="O23" s="102">
        <v>0</v>
      </c>
      <c r="P23" s="104">
        <v>0</v>
      </c>
      <c r="Q23" s="106">
        <v>0</v>
      </c>
      <c r="R23" s="99">
        <v>0</v>
      </c>
      <c r="S23" s="104">
        <v>0</v>
      </c>
      <c r="T23" s="105">
        <v>0</v>
      </c>
      <c r="U23" s="103"/>
      <c r="V23" s="99">
        <v>0</v>
      </c>
      <c r="W23" s="104">
        <v>0</v>
      </c>
      <c r="X23" s="104">
        <v>0</v>
      </c>
      <c r="Y23" s="104">
        <v>0</v>
      </c>
      <c r="Z23" s="104">
        <v>0</v>
      </c>
      <c r="AA23" s="105">
        <v>0</v>
      </c>
      <c r="AB23" s="236"/>
      <c r="AC23" s="99">
        <v>12</v>
      </c>
      <c r="AD23" s="100">
        <v>7</v>
      </c>
      <c r="AE23" s="100">
        <v>5</v>
      </c>
      <c r="AF23" s="99">
        <v>4</v>
      </c>
      <c r="AG23" s="104">
        <v>2</v>
      </c>
      <c r="AH23" s="105">
        <v>2</v>
      </c>
      <c r="AI23" s="99">
        <v>4</v>
      </c>
      <c r="AJ23" s="104">
        <v>2</v>
      </c>
      <c r="AK23" s="105">
        <v>2</v>
      </c>
      <c r="AL23" s="99">
        <v>2</v>
      </c>
      <c r="AM23" s="104">
        <v>1</v>
      </c>
      <c r="AN23" s="105">
        <v>1</v>
      </c>
      <c r="AO23" s="99">
        <v>2</v>
      </c>
      <c r="AP23" s="104">
        <v>2</v>
      </c>
      <c r="AQ23" s="105">
        <v>0</v>
      </c>
      <c r="AR23" s="99">
        <v>0</v>
      </c>
      <c r="AS23" s="104">
        <v>0</v>
      </c>
      <c r="AT23" s="105">
        <v>0</v>
      </c>
      <c r="AU23" s="103"/>
      <c r="AV23" s="107">
        <v>298654</v>
      </c>
      <c r="AW23" s="104"/>
      <c r="AX23" s="105"/>
      <c r="AY23" s="107">
        <v>126568</v>
      </c>
      <c r="AZ23" s="104"/>
      <c r="BA23" s="105"/>
      <c r="BB23" s="107">
        <v>43160</v>
      </c>
      <c r="BC23" s="104"/>
      <c r="BD23" s="105"/>
      <c r="BE23" s="107">
        <v>94657</v>
      </c>
      <c r="BF23" s="104"/>
      <c r="BG23" s="105"/>
      <c r="BH23" s="107">
        <v>15427</v>
      </c>
      <c r="BI23" s="104"/>
      <c r="BJ23" s="105"/>
      <c r="BK23" s="107">
        <v>18842</v>
      </c>
      <c r="BL23" s="104"/>
      <c r="BM23" s="105"/>
    </row>
    <row r="24" spans="2:65" x14ac:dyDescent="0.25">
      <c r="B24" s="94">
        <v>43905</v>
      </c>
      <c r="C24" s="99">
        <v>3</v>
      </c>
      <c r="D24" s="100">
        <v>2</v>
      </c>
      <c r="E24" s="100">
        <v>1</v>
      </c>
      <c r="F24" s="99">
        <v>1</v>
      </c>
      <c r="G24" s="104">
        <v>1</v>
      </c>
      <c r="H24" s="105">
        <v>0</v>
      </c>
      <c r="I24" s="102">
        <v>0</v>
      </c>
      <c r="J24" s="104">
        <v>0</v>
      </c>
      <c r="K24" s="106">
        <v>0</v>
      </c>
      <c r="L24" s="99">
        <v>0</v>
      </c>
      <c r="M24" s="104">
        <v>0</v>
      </c>
      <c r="N24" s="105">
        <v>0</v>
      </c>
      <c r="O24" s="102">
        <v>2</v>
      </c>
      <c r="P24" s="104">
        <v>1</v>
      </c>
      <c r="Q24" s="106">
        <v>1</v>
      </c>
      <c r="R24" s="99">
        <v>0</v>
      </c>
      <c r="S24" s="104">
        <v>0</v>
      </c>
      <c r="T24" s="105">
        <v>0</v>
      </c>
      <c r="U24" s="103"/>
      <c r="V24" s="99">
        <v>0</v>
      </c>
      <c r="W24" s="104">
        <v>0</v>
      </c>
      <c r="X24" s="104">
        <v>0</v>
      </c>
      <c r="Y24" s="104">
        <v>0</v>
      </c>
      <c r="Z24" s="104">
        <v>0</v>
      </c>
      <c r="AA24" s="105">
        <v>0</v>
      </c>
      <c r="AB24" s="236"/>
      <c r="AC24" s="99">
        <v>139</v>
      </c>
      <c r="AD24" s="100">
        <v>62</v>
      </c>
      <c r="AE24" s="100">
        <v>77</v>
      </c>
      <c r="AF24" s="99">
        <v>25</v>
      </c>
      <c r="AG24" s="104">
        <v>15</v>
      </c>
      <c r="AH24" s="105">
        <v>10</v>
      </c>
      <c r="AI24" s="99">
        <v>45</v>
      </c>
      <c r="AJ24" s="104">
        <v>20</v>
      </c>
      <c r="AK24" s="105">
        <v>25</v>
      </c>
      <c r="AL24" s="99">
        <v>55</v>
      </c>
      <c r="AM24" s="104">
        <v>24</v>
      </c>
      <c r="AN24" s="105">
        <v>31</v>
      </c>
      <c r="AO24" s="99">
        <v>8</v>
      </c>
      <c r="AP24" s="104">
        <v>3</v>
      </c>
      <c r="AQ24" s="105">
        <v>5</v>
      </c>
      <c r="AR24" s="99">
        <v>6</v>
      </c>
      <c r="AS24" s="104">
        <v>0</v>
      </c>
      <c r="AT24" s="105">
        <v>6</v>
      </c>
      <c r="AU24" s="103"/>
      <c r="AV24" s="107">
        <v>298654</v>
      </c>
      <c r="AW24" s="104"/>
      <c r="AX24" s="105"/>
      <c r="AY24" s="107">
        <v>126568</v>
      </c>
      <c r="AZ24" s="104"/>
      <c r="BA24" s="105"/>
      <c r="BB24" s="107">
        <v>43160</v>
      </c>
      <c r="BC24" s="104"/>
      <c r="BD24" s="105"/>
      <c r="BE24" s="107">
        <v>94657</v>
      </c>
      <c r="BF24" s="104"/>
      <c r="BG24" s="105"/>
      <c r="BH24" s="107">
        <v>15427</v>
      </c>
      <c r="BI24" s="104"/>
      <c r="BJ24" s="105"/>
      <c r="BK24" s="107">
        <v>18842</v>
      </c>
      <c r="BL24" s="104"/>
      <c r="BM24" s="105"/>
    </row>
    <row r="25" spans="2:65" x14ac:dyDescent="0.25">
      <c r="B25" s="94">
        <v>43906</v>
      </c>
      <c r="C25" s="99">
        <v>1604</v>
      </c>
      <c r="D25" s="100">
        <v>765</v>
      </c>
      <c r="E25" s="100">
        <v>839</v>
      </c>
      <c r="F25" s="99">
        <v>529</v>
      </c>
      <c r="G25" s="108">
        <v>275</v>
      </c>
      <c r="H25" s="109">
        <v>254</v>
      </c>
      <c r="I25" s="102">
        <v>206</v>
      </c>
      <c r="J25" s="108">
        <v>109</v>
      </c>
      <c r="K25" s="110">
        <v>97</v>
      </c>
      <c r="L25" s="99">
        <v>576</v>
      </c>
      <c r="M25" s="108">
        <v>240</v>
      </c>
      <c r="N25" s="109">
        <v>336</v>
      </c>
      <c r="O25" s="102">
        <v>134</v>
      </c>
      <c r="P25" s="108">
        <v>78</v>
      </c>
      <c r="Q25" s="110">
        <v>56</v>
      </c>
      <c r="R25" s="99">
        <v>159</v>
      </c>
      <c r="S25" s="108">
        <v>63</v>
      </c>
      <c r="T25" s="109">
        <v>96</v>
      </c>
      <c r="U25" s="111"/>
      <c r="V25" s="99">
        <v>312</v>
      </c>
      <c r="W25" s="108">
        <v>101</v>
      </c>
      <c r="X25" s="108">
        <v>71</v>
      </c>
      <c r="Y25" s="108">
        <v>96</v>
      </c>
      <c r="Z25" s="108">
        <v>13</v>
      </c>
      <c r="AA25" s="109">
        <v>31</v>
      </c>
      <c r="AB25" s="235"/>
      <c r="AC25" s="99">
        <v>235</v>
      </c>
      <c r="AD25" s="100">
        <v>117</v>
      </c>
      <c r="AE25" s="100">
        <v>118</v>
      </c>
      <c r="AF25" s="99">
        <v>94</v>
      </c>
      <c r="AG25" s="108">
        <v>48</v>
      </c>
      <c r="AH25" s="105">
        <v>46</v>
      </c>
      <c r="AI25" s="99">
        <v>51</v>
      </c>
      <c r="AJ25" s="108">
        <v>23</v>
      </c>
      <c r="AK25" s="105">
        <v>28</v>
      </c>
      <c r="AL25" s="99">
        <v>59</v>
      </c>
      <c r="AM25" s="108">
        <v>30</v>
      </c>
      <c r="AN25" s="105">
        <v>29</v>
      </c>
      <c r="AO25" s="99">
        <v>6</v>
      </c>
      <c r="AP25" s="108">
        <v>3</v>
      </c>
      <c r="AQ25" s="105">
        <v>3</v>
      </c>
      <c r="AR25" s="99">
        <v>25</v>
      </c>
      <c r="AS25" s="108">
        <v>13</v>
      </c>
      <c r="AT25" s="105">
        <v>12</v>
      </c>
      <c r="AU25" s="111"/>
      <c r="AV25" s="107">
        <v>300636</v>
      </c>
      <c r="AW25" s="108"/>
      <c r="AX25" s="105"/>
      <c r="AY25" s="107">
        <v>127081</v>
      </c>
      <c r="AZ25" s="108"/>
      <c r="BA25" s="105"/>
      <c r="BB25" s="107">
        <v>43498</v>
      </c>
      <c r="BC25" s="108"/>
      <c r="BD25" s="105"/>
      <c r="BE25" s="107">
        <v>95585</v>
      </c>
      <c r="BF25" s="108"/>
      <c r="BG25" s="105"/>
      <c r="BH25" s="107">
        <v>15569</v>
      </c>
      <c r="BI25" s="108"/>
      <c r="BJ25" s="105"/>
      <c r="BK25" s="107">
        <v>18903</v>
      </c>
      <c r="BL25" s="108"/>
      <c r="BM25" s="105"/>
    </row>
    <row r="26" spans="2:65" x14ac:dyDescent="0.25">
      <c r="B26" s="94">
        <v>43907</v>
      </c>
      <c r="C26" s="99">
        <v>1612</v>
      </c>
      <c r="D26" s="100">
        <v>811</v>
      </c>
      <c r="E26" s="100">
        <v>801</v>
      </c>
      <c r="F26" s="99">
        <v>482</v>
      </c>
      <c r="G26" s="108">
        <v>225</v>
      </c>
      <c r="H26" s="109">
        <v>257</v>
      </c>
      <c r="I26" s="102">
        <v>200</v>
      </c>
      <c r="J26" s="108">
        <v>112</v>
      </c>
      <c r="K26" s="110">
        <v>88</v>
      </c>
      <c r="L26" s="99">
        <v>575</v>
      </c>
      <c r="M26" s="108">
        <v>296</v>
      </c>
      <c r="N26" s="109">
        <v>279</v>
      </c>
      <c r="O26" s="102">
        <v>154</v>
      </c>
      <c r="P26" s="108">
        <v>76</v>
      </c>
      <c r="Q26" s="110">
        <v>78</v>
      </c>
      <c r="R26" s="99">
        <v>201</v>
      </c>
      <c r="S26" s="108">
        <v>102</v>
      </c>
      <c r="T26" s="109">
        <v>99</v>
      </c>
      <c r="U26" s="111"/>
      <c r="V26" s="99">
        <v>334</v>
      </c>
      <c r="W26" s="108">
        <v>62</v>
      </c>
      <c r="X26" s="108">
        <v>125</v>
      </c>
      <c r="Y26" s="108">
        <v>115</v>
      </c>
      <c r="Z26" s="108">
        <v>18</v>
      </c>
      <c r="AA26" s="109">
        <v>14</v>
      </c>
      <c r="AB26" s="235"/>
      <c r="AC26" s="99">
        <v>250</v>
      </c>
      <c r="AD26" s="100">
        <v>109</v>
      </c>
      <c r="AE26" s="100">
        <v>141</v>
      </c>
      <c r="AF26" s="99">
        <v>63</v>
      </c>
      <c r="AG26" s="108">
        <v>33</v>
      </c>
      <c r="AH26" s="105">
        <v>30</v>
      </c>
      <c r="AI26" s="99">
        <v>75</v>
      </c>
      <c r="AJ26" s="108">
        <v>33</v>
      </c>
      <c r="AK26" s="105">
        <v>42</v>
      </c>
      <c r="AL26" s="99">
        <v>93</v>
      </c>
      <c r="AM26" s="108">
        <v>34</v>
      </c>
      <c r="AN26" s="105">
        <v>59</v>
      </c>
      <c r="AO26" s="99">
        <v>15</v>
      </c>
      <c r="AP26" s="108">
        <v>9</v>
      </c>
      <c r="AQ26" s="105">
        <v>6</v>
      </c>
      <c r="AR26" s="99">
        <v>4</v>
      </c>
      <c r="AS26" s="108">
        <v>0</v>
      </c>
      <c r="AT26" s="105">
        <v>4</v>
      </c>
      <c r="AU26" s="111"/>
      <c r="AV26" s="107">
        <v>301618</v>
      </c>
      <c r="AW26" s="108"/>
      <c r="AX26" s="105"/>
      <c r="AY26" s="107">
        <v>127265</v>
      </c>
      <c r="AZ26" s="108"/>
      <c r="BA26" s="105"/>
      <c r="BB26" s="107">
        <v>43500</v>
      </c>
      <c r="BC26" s="108"/>
      <c r="BD26" s="105"/>
      <c r="BE26" s="107">
        <v>96025</v>
      </c>
      <c r="BF26" s="108"/>
      <c r="BG26" s="105"/>
      <c r="BH26" s="107">
        <v>15686</v>
      </c>
      <c r="BI26" s="108"/>
      <c r="BJ26" s="105"/>
      <c r="BK26" s="107">
        <v>19142</v>
      </c>
      <c r="BL26" s="108"/>
      <c r="BM26" s="105"/>
    </row>
    <row r="27" spans="2:65" x14ac:dyDescent="0.25">
      <c r="B27" s="94">
        <v>43908</v>
      </c>
      <c r="C27" s="99">
        <v>2187</v>
      </c>
      <c r="D27" s="100">
        <v>1158</v>
      </c>
      <c r="E27" s="100">
        <v>1029</v>
      </c>
      <c r="F27" s="99">
        <v>696</v>
      </c>
      <c r="G27" s="108">
        <v>363</v>
      </c>
      <c r="H27" s="109">
        <v>333</v>
      </c>
      <c r="I27" s="102">
        <v>269</v>
      </c>
      <c r="J27" s="108">
        <v>173</v>
      </c>
      <c r="K27" s="110">
        <v>96</v>
      </c>
      <c r="L27" s="99">
        <v>729</v>
      </c>
      <c r="M27" s="108">
        <v>371</v>
      </c>
      <c r="N27" s="109">
        <v>358</v>
      </c>
      <c r="O27" s="102">
        <v>203</v>
      </c>
      <c r="P27" s="108">
        <v>128</v>
      </c>
      <c r="Q27" s="110">
        <v>75</v>
      </c>
      <c r="R27" s="99">
        <v>290</v>
      </c>
      <c r="S27" s="108">
        <v>123</v>
      </c>
      <c r="T27" s="109">
        <v>167</v>
      </c>
      <c r="U27" s="111"/>
      <c r="V27" s="99">
        <v>203</v>
      </c>
      <c r="W27" s="108">
        <v>48</v>
      </c>
      <c r="X27" s="108">
        <v>47</v>
      </c>
      <c r="Y27" s="108">
        <v>61</v>
      </c>
      <c r="Z27" s="108">
        <v>33</v>
      </c>
      <c r="AA27" s="109">
        <v>14</v>
      </c>
      <c r="AB27" s="235"/>
      <c r="AC27" s="99">
        <v>193</v>
      </c>
      <c r="AD27" s="100">
        <v>91</v>
      </c>
      <c r="AE27" s="100">
        <v>102</v>
      </c>
      <c r="AF27" s="99">
        <v>60</v>
      </c>
      <c r="AG27" s="108">
        <v>30</v>
      </c>
      <c r="AH27" s="105">
        <v>30</v>
      </c>
      <c r="AI27" s="99">
        <v>46</v>
      </c>
      <c r="AJ27" s="108">
        <v>28</v>
      </c>
      <c r="AK27" s="105">
        <v>18</v>
      </c>
      <c r="AL27" s="99">
        <v>61</v>
      </c>
      <c r="AM27" s="108">
        <v>21</v>
      </c>
      <c r="AN27" s="105">
        <v>40</v>
      </c>
      <c r="AO27" s="99">
        <v>6</v>
      </c>
      <c r="AP27" s="108">
        <v>0</v>
      </c>
      <c r="AQ27" s="105">
        <v>6</v>
      </c>
      <c r="AR27" s="99">
        <v>20</v>
      </c>
      <c r="AS27" s="108">
        <v>12</v>
      </c>
      <c r="AT27" s="105">
        <v>8</v>
      </c>
      <c r="AU27" s="111"/>
      <c r="AV27" s="107">
        <v>303080</v>
      </c>
      <c r="AW27" s="108"/>
      <c r="AX27" s="105"/>
      <c r="AY27" s="107">
        <v>127768</v>
      </c>
      <c r="AZ27" s="108"/>
      <c r="BA27" s="105"/>
      <c r="BB27" s="107">
        <v>43574</v>
      </c>
      <c r="BC27" s="108"/>
      <c r="BD27" s="105"/>
      <c r="BE27" s="107">
        <v>96540</v>
      </c>
      <c r="BF27" s="108"/>
      <c r="BG27" s="105"/>
      <c r="BH27" s="107">
        <v>15809</v>
      </c>
      <c r="BI27" s="108"/>
      <c r="BJ27" s="105"/>
      <c r="BK27" s="107">
        <v>19389</v>
      </c>
      <c r="BL27" s="108"/>
      <c r="BM27" s="105"/>
    </row>
    <row r="28" spans="2:65" x14ac:dyDescent="0.25">
      <c r="B28" s="94">
        <v>43909</v>
      </c>
      <c r="C28" s="99">
        <v>2410</v>
      </c>
      <c r="D28" s="100">
        <v>1318</v>
      </c>
      <c r="E28" s="100">
        <v>1092</v>
      </c>
      <c r="F28" s="99">
        <v>791</v>
      </c>
      <c r="G28" s="108">
        <v>462</v>
      </c>
      <c r="H28" s="109">
        <v>329</v>
      </c>
      <c r="I28" s="102">
        <v>257</v>
      </c>
      <c r="J28" s="108">
        <v>160</v>
      </c>
      <c r="K28" s="110">
        <v>97</v>
      </c>
      <c r="L28" s="99">
        <v>780</v>
      </c>
      <c r="M28" s="108">
        <v>418</v>
      </c>
      <c r="N28" s="109">
        <v>362</v>
      </c>
      <c r="O28" s="102">
        <v>210</v>
      </c>
      <c r="P28" s="108">
        <v>124</v>
      </c>
      <c r="Q28" s="110">
        <v>86</v>
      </c>
      <c r="R28" s="99">
        <v>372</v>
      </c>
      <c r="S28" s="108">
        <v>154</v>
      </c>
      <c r="T28" s="109">
        <v>218</v>
      </c>
      <c r="U28" s="111"/>
      <c r="V28" s="99">
        <v>127</v>
      </c>
      <c r="W28" s="108">
        <v>41</v>
      </c>
      <c r="X28" s="108">
        <v>36</v>
      </c>
      <c r="Y28" s="108">
        <v>23</v>
      </c>
      <c r="Z28" s="108">
        <v>21</v>
      </c>
      <c r="AA28" s="109">
        <v>6</v>
      </c>
      <c r="AB28" s="235"/>
      <c r="AC28" s="99">
        <v>127</v>
      </c>
      <c r="AD28" s="100">
        <v>53</v>
      </c>
      <c r="AE28" s="100">
        <v>74</v>
      </c>
      <c r="AF28" s="99">
        <v>39</v>
      </c>
      <c r="AG28" s="108">
        <v>15</v>
      </c>
      <c r="AH28" s="105">
        <v>24</v>
      </c>
      <c r="AI28" s="99">
        <v>45</v>
      </c>
      <c r="AJ28" s="108">
        <v>18</v>
      </c>
      <c r="AK28" s="105">
        <v>27</v>
      </c>
      <c r="AL28" s="99">
        <v>26</v>
      </c>
      <c r="AM28" s="108">
        <v>17</v>
      </c>
      <c r="AN28" s="105">
        <v>9</v>
      </c>
      <c r="AO28" s="99">
        <v>11</v>
      </c>
      <c r="AP28" s="108">
        <v>2</v>
      </c>
      <c r="AQ28" s="105">
        <v>9</v>
      </c>
      <c r="AR28" s="99">
        <v>6</v>
      </c>
      <c r="AS28" s="108">
        <v>1</v>
      </c>
      <c r="AT28" s="105">
        <v>5</v>
      </c>
      <c r="AU28" s="111"/>
      <c r="AV28" s="107">
        <v>305079</v>
      </c>
      <c r="AW28" s="108"/>
      <c r="AX28" s="105"/>
      <c r="AY28" s="107">
        <v>128415</v>
      </c>
      <c r="AZ28" s="108"/>
      <c r="BA28" s="105"/>
      <c r="BB28" s="107">
        <v>43848</v>
      </c>
      <c r="BC28" s="108"/>
      <c r="BD28" s="105"/>
      <c r="BE28" s="107">
        <v>97108</v>
      </c>
      <c r="BF28" s="108"/>
      <c r="BG28" s="105"/>
      <c r="BH28" s="107">
        <v>15979</v>
      </c>
      <c r="BI28" s="108"/>
      <c r="BJ28" s="105"/>
      <c r="BK28" s="107">
        <v>19729</v>
      </c>
      <c r="BL28" s="108"/>
      <c r="BM28" s="105"/>
    </row>
    <row r="29" spans="2:65" x14ac:dyDescent="0.25">
      <c r="B29" s="94">
        <v>43910</v>
      </c>
      <c r="C29" s="99">
        <v>2519</v>
      </c>
      <c r="D29" s="100">
        <v>1406</v>
      </c>
      <c r="E29" s="100">
        <v>1113</v>
      </c>
      <c r="F29" s="99">
        <v>915</v>
      </c>
      <c r="G29" s="108">
        <v>525</v>
      </c>
      <c r="H29" s="109">
        <v>390</v>
      </c>
      <c r="I29" s="102">
        <v>300</v>
      </c>
      <c r="J29" s="108">
        <v>169</v>
      </c>
      <c r="K29" s="110">
        <v>131</v>
      </c>
      <c r="L29" s="99">
        <v>742</v>
      </c>
      <c r="M29" s="108">
        <v>406</v>
      </c>
      <c r="N29" s="109">
        <v>336</v>
      </c>
      <c r="O29" s="102">
        <v>221</v>
      </c>
      <c r="P29" s="108">
        <v>161</v>
      </c>
      <c r="Q29" s="110">
        <v>60</v>
      </c>
      <c r="R29" s="99">
        <v>341</v>
      </c>
      <c r="S29" s="108">
        <v>145</v>
      </c>
      <c r="T29" s="109">
        <v>196</v>
      </c>
      <c r="U29" s="111"/>
      <c r="V29" s="99">
        <v>151</v>
      </c>
      <c r="W29" s="108">
        <v>35</v>
      </c>
      <c r="X29" s="108">
        <v>55</v>
      </c>
      <c r="Y29" s="108">
        <v>49</v>
      </c>
      <c r="Z29" s="108">
        <v>8</v>
      </c>
      <c r="AA29" s="109">
        <v>4</v>
      </c>
      <c r="AB29" s="235"/>
      <c r="AC29" s="99">
        <v>129</v>
      </c>
      <c r="AD29" s="100">
        <v>41</v>
      </c>
      <c r="AE29" s="100">
        <v>88</v>
      </c>
      <c r="AF29" s="99">
        <v>35</v>
      </c>
      <c r="AG29" s="108">
        <v>11</v>
      </c>
      <c r="AH29" s="105">
        <v>24</v>
      </c>
      <c r="AI29" s="99">
        <v>56</v>
      </c>
      <c r="AJ29" s="108">
        <v>19</v>
      </c>
      <c r="AK29" s="105">
        <v>37</v>
      </c>
      <c r="AL29" s="99">
        <v>28</v>
      </c>
      <c r="AM29" s="108">
        <v>8</v>
      </c>
      <c r="AN29" s="105">
        <v>20</v>
      </c>
      <c r="AO29" s="99">
        <v>3</v>
      </c>
      <c r="AP29" s="108">
        <v>0</v>
      </c>
      <c r="AQ29" s="105">
        <v>3</v>
      </c>
      <c r="AR29" s="99">
        <v>7</v>
      </c>
      <c r="AS29" s="108">
        <v>3</v>
      </c>
      <c r="AT29" s="105">
        <v>4</v>
      </c>
      <c r="AU29" s="111"/>
      <c r="AV29" s="107">
        <v>307464</v>
      </c>
      <c r="AW29" s="108"/>
      <c r="AX29" s="105"/>
      <c r="AY29" s="107">
        <v>129208</v>
      </c>
      <c r="AZ29" s="108"/>
      <c r="BA29" s="105"/>
      <c r="BB29" s="107">
        <v>44116</v>
      </c>
      <c r="BC29" s="108"/>
      <c r="BD29" s="105"/>
      <c r="BE29" s="107">
        <v>97831</v>
      </c>
      <c r="BF29" s="108"/>
      <c r="BG29" s="105"/>
      <c r="BH29" s="107">
        <v>16220</v>
      </c>
      <c r="BI29" s="108"/>
      <c r="BJ29" s="105"/>
      <c r="BK29" s="107">
        <v>20089</v>
      </c>
      <c r="BL29" s="108"/>
      <c r="BM29" s="105"/>
    </row>
    <row r="30" spans="2:65" x14ac:dyDescent="0.25">
      <c r="B30" s="94">
        <v>43911</v>
      </c>
      <c r="C30" s="99">
        <v>81</v>
      </c>
      <c r="D30" s="100">
        <v>42</v>
      </c>
      <c r="E30" s="100">
        <v>39</v>
      </c>
      <c r="F30" s="99">
        <v>29</v>
      </c>
      <c r="G30" s="108">
        <v>18</v>
      </c>
      <c r="H30" s="109">
        <v>11</v>
      </c>
      <c r="I30" s="102">
        <v>2</v>
      </c>
      <c r="J30" s="108">
        <v>2</v>
      </c>
      <c r="K30" s="110">
        <v>0</v>
      </c>
      <c r="L30" s="99">
        <v>43</v>
      </c>
      <c r="M30" s="108">
        <v>19</v>
      </c>
      <c r="N30" s="109">
        <v>24</v>
      </c>
      <c r="O30" s="102">
        <v>2</v>
      </c>
      <c r="P30" s="108">
        <v>0</v>
      </c>
      <c r="Q30" s="110">
        <v>2</v>
      </c>
      <c r="R30" s="99">
        <v>5</v>
      </c>
      <c r="S30" s="108">
        <v>3</v>
      </c>
      <c r="T30" s="109">
        <v>2</v>
      </c>
      <c r="U30" s="111"/>
      <c r="V30" s="99">
        <v>0</v>
      </c>
      <c r="W30" s="108">
        <v>0</v>
      </c>
      <c r="X30" s="108">
        <v>0</v>
      </c>
      <c r="Y30" s="108">
        <v>0</v>
      </c>
      <c r="Z30" s="108">
        <v>0</v>
      </c>
      <c r="AA30" s="109">
        <v>0</v>
      </c>
      <c r="AB30" s="235"/>
      <c r="AC30" s="99">
        <v>13</v>
      </c>
      <c r="AD30" s="100">
        <v>7</v>
      </c>
      <c r="AE30" s="100">
        <v>6</v>
      </c>
      <c r="AF30" s="99">
        <v>0</v>
      </c>
      <c r="AG30" s="108">
        <v>0</v>
      </c>
      <c r="AH30" s="105">
        <v>0</v>
      </c>
      <c r="AI30" s="99">
        <v>9</v>
      </c>
      <c r="AJ30" s="108">
        <v>5</v>
      </c>
      <c r="AK30" s="105">
        <v>4</v>
      </c>
      <c r="AL30" s="99">
        <v>1</v>
      </c>
      <c r="AM30" s="108">
        <v>1</v>
      </c>
      <c r="AN30" s="105">
        <v>0</v>
      </c>
      <c r="AO30" s="99">
        <v>1</v>
      </c>
      <c r="AP30" s="108">
        <v>0</v>
      </c>
      <c r="AQ30" s="105">
        <v>1</v>
      </c>
      <c r="AR30" s="99">
        <v>2</v>
      </c>
      <c r="AS30" s="108">
        <v>1</v>
      </c>
      <c r="AT30" s="105">
        <v>1</v>
      </c>
      <c r="AU30" s="111"/>
      <c r="AV30" s="107">
        <v>307464</v>
      </c>
      <c r="AW30" s="108"/>
      <c r="AX30" s="105"/>
      <c r="AY30" s="107">
        <v>129208</v>
      </c>
      <c r="AZ30" s="108"/>
      <c r="BA30" s="105"/>
      <c r="BB30" s="107">
        <v>44116</v>
      </c>
      <c r="BC30" s="108"/>
      <c r="BD30" s="105"/>
      <c r="BE30" s="107">
        <v>97831</v>
      </c>
      <c r="BF30" s="108"/>
      <c r="BG30" s="105"/>
      <c r="BH30" s="107">
        <v>16220</v>
      </c>
      <c r="BI30" s="108"/>
      <c r="BJ30" s="105"/>
      <c r="BK30" s="107">
        <v>20089</v>
      </c>
      <c r="BL30" s="108"/>
      <c r="BM30" s="105"/>
    </row>
    <row r="31" spans="2:65" x14ac:dyDescent="0.25">
      <c r="B31" s="94">
        <v>43912</v>
      </c>
      <c r="C31" s="99">
        <v>40</v>
      </c>
      <c r="D31" s="100">
        <v>20</v>
      </c>
      <c r="E31" s="100">
        <v>20</v>
      </c>
      <c r="F31" s="99">
        <v>7</v>
      </c>
      <c r="G31" s="108">
        <v>5</v>
      </c>
      <c r="H31" s="109">
        <v>2</v>
      </c>
      <c r="I31" s="102">
        <v>3</v>
      </c>
      <c r="J31" s="108">
        <v>2</v>
      </c>
      <c r="K31" s="110">
        <v>1</v>
      </c>
      <c r="L31" s="99">
        <v>5</v>
      </c>
      <c r="M31" s="108">
        <v>4</v>
      </c>
      <c r="N31" s="109">
        <v>1</v>
      </c>
      <c r="O31" s="102">
        <v>0</v>
      </c>
      <c r="P31" s="108">
        <v>0</v>
      </c>
      <c r="Q31" s="110">
        <v>0</v>
      </c>
      <c r="R31" s="99">
        <v>25</v>
      </c>
      <c r="S31" s="108">
        <v>9</v>
      </c>
      <c r="T31" s="109">
        <v>16</v>
      </c>
      <c r="U31" s="111"/>
      <c r="V31" s="99">
        <v>0</v>
      </c>
      <c r="W31" s="108">
        <v>0</v>
      </c>
      <c r="X31" s="108">
        <v>0</v>
      </c>
      <c r="Y31" s="108">
        <v>0</v>
      </c>
      <c r="Z31" s="108">
        <v>0</v>
      </c>
      <c r="AA31" s="109">
        <v>0</v>
      </c>
      <c r="AB31" s="235"/>
      <c r="AC31" s="99">
        <v>104</v>
      </c>
      <c r="AD31" s="100">
        <v>41</v>
      </c>
      <c r="AE31" s="100">
        <v>63</v>
      </c>
      <c r="AF31" s="99">
        <v>37</v>
      </c>
      <c r="AG31" s="108">
        <v>13</v>
      </c>
      <c r="AH31" s="105">
        <v>24</v>
      </c>
      <c r="AI31" s="99">
        <v>33</v>
      </c>
      <c r="AJ31" s="108">
        <v>17</v>
      </c>
      <c r="AK31" s="105">
        <v>16</v>
      </c>
      <c r="AL31" s="99">
        <v>21</v>
      </c>
      <c r="AM31" s="108">
        <v>9</v>
      </c>
      <c r="AN31" s="105">
        <v>12</v>
      </c>
      <c r="AO31" s="99">
        <v>9</v>
      </c>
      <c r="AP31" s="108">
        <v>1</v>
      </c>
      <c r="AQ31" s="105">
        <v>8</v>
      </c>
      <c r="AR31" s="99">
        <v>4</v>
      </c>
      <c r="AS31" s="108">
        <v>1</v>
      </c>
      <c r="AT31" s="105">
        <v>3</v>
      </c>
      <c r="AU31" s="111"/>
      <c r="AV31" s="107">
        <v>307464</v>
      </c>
      <c r="AW31" s="108"/>
      <c r="AX31" s="105"/>
      <c r="AY31" s="107">
        <v>129208</v>
      </c>
      <c r="AZ31" s="108"/>
      <c r="BA31" s="105"/>
      <c r="BB31" s="107">
        <v>44116</v>
      </c>
      <c r="BC31" s="108"/>
      <c r="BD31" s="105"/>
      <c r="BE31" s="107">
        <v>97831</v>
      </c>
      <c r="BF31" s="108"/>
      <c r="BG31" s="105"/>
      <c r="BH31" s="107">
        <v>16220</v>
      </c>
      <c r="BI31" s="108"/>
      <c r="BJ31" s="105"/>
      <c r="BK31" s="107">
        <v>20089</v>
      </c>
      <c r="BL31" s="108"/>
      <c r="BM31" s="105"/>
    </row>
    <row r="32" spans="2:65" x14ac:dyDescent="0.25">
      <c r="B32" s="94">
        <v>43913</v>
      </c>
      <c r="C32" s="99">
        <v>2959</v>
      </c>
      <c r="D32" s="100">
        <v>1544</v>
      </c>
      <c r="E32" s="100">
        <v>1415</v>
      </c>
      <c r="F32" s="99">
        <v>1106</v>
      </c>
      <c r="G32" s="108">
        <v>628</v>
      </c>
      <c r="H32" s="109">
        <v>478</v>
      </c>
      <c r="I32" s="102">
        <v>400</v>
      </c>
      <c r="J32" s="108">
        <v>182</v>
      </c>
      <c r="K32" s="110">
        <v>218</v>
      </c>
      <c r="L32" s="99">
        <v>895</v>
      </c>
      <c r="M32" s="108">
        <v>457</v>
      </c>
      <c r="N32" s="109">
        <v>438</v>
      </c>
      <c r="O32" s="102">
        <v>228</v>
      </c>
      <c r="P32" s="108">
        <v>140</v>
      </c>
      <c r="Q32" s="110">
        <v>88</v>
      </c>
      <c r="R32" s="99">
        <v>330</v>
      </c>
      <c r="S32" s="108">
        <v>137</v>
      </c>
      <c r="T32" s="109">
        <v>193</v>
      </c>
      <c r="U32" s="111"/>
      <c r="V32" s="99">
        <v>123</v>
      </c>
      <c r="W32" s="108">
        <v>21</v>
      </c>
      <c r="X32" s="108">
        <v>74</v>
      </c>
      <c r="Y32" s="108">
        <v>26</v>
      </c>
      <c r="Z32" s="108">
        <v>2</v>
      </c>
      <c r="AA32" s="109">
        <v>0</v>
      </c>
      <c r="AB32" s="235"/>
      <c r="AC32" s="99">
        <v>117</v>
      </c>
      <c r="AD32" s="100">
        <v>52</v>
      </c>
      <c r="AE32" s="100">
        <v>65</v>
      </c>
      <c r="AF32" s="99">
        <v>19</v>
      </c>
      <c r="AG32" s="108">
        <v>9</v>
      </c>
      <c r="AH32" s="105">
        <v>10</v>
      </c>
      <c r="AI32" s="99">
        <v>70</v>
      </c>
      <c r="AJ32" s="108">
        <v>32</v>
      </c>
      <c r="AK32" s="105">
        <v>38</v>
      </c>
      <c r="AL32" s="99">
        <v>20</v>
      </c>
      <c r="AM32" s="108">
        <v>9</v>
      </c>
      <c r="AN32" s="105">
        <v>11</v>
      </c>
      <c r="AO32" s="99">
        <v>6</v>
      </c>
      <c r="AP32" s="108">
        <v>1</v>
      </c>
      <c r="AQ32" s="105">
        <v>5</v>
      </c>
      <c r="AR32" s="99">
        <v>2</v>
      </c>
      <c r="AS32" s="108">
        <v>1</v>
      </c>
      <c r="AT32" s="105">
        <v>1</v>
      </c>
      <c r="AU32" s="111"/>
      <c r="AV32" s="107">
        <v>312038</v>
      </c>
      <c r="AW32" s="108"/>
      <c r="AX32" s="105"/>
      <c r="AY32" s="107">
        <v>131059</v>
      </c>
      <c r="AZ32" s="108"/>
      <c r="BA32" s="105"/>
      <c r="BB32" s="107">
        <v>44742</v>
      </c>
      <c r="BC32" s="108"/>
      <c r="BD32" s="105"/>
      <c r="BE32" s="107">
        <v>99165</v>
      </c>
      <c r="BF32" s="108"/>
      <c r="BG32" s="105"/>
      <c r="BH32" s="107">
        <v>16521</v>
      </c>
      <c r="BI32" s="108"/>
      <c r="BJ32" s="105"/>
      <c r="BK32" s="107">
        <v>20551</v>
      </c>
      <c r="BL32" s="108"/>
      <c r="BM32" s="105"/>
    </row>
    <row r="33" spans="2:65" x14ac:dyDescent="0.25">
      <c r="B33" s="94">
        <v>43914</v>
      </c>
      <c r="C33" s="99">
        <v>2920</v>
      </c>
      <c r="D33" s="100">
        <v>1621</v>
      </c>
      <c r="E33" s="100">
        <v>1299</v>
      </c>
      <c r="F33" s="99">
        <v>1006</v>
      </c>
      <c r="G33" s="108">
        <v>590</v>
      </c>
      <c r="H33" s="109">
        <v>416</v>
      </c>
      <c r="I33" s="102">
        <v>461</v>
      </c>
      <c r="J33" s="108">
        <v>216</v>
      </c>
      <c r="K33" s="110">
        <v>245</v>
      </c>
      <c r="L33" s="99">
        <v>956</v>
      </c>
      <c r="M33" s="108">
        <v>531</v>
      </c>
      <c r="N33" s="109">
        <v>425</v>
      </c>
      <c r="O33" s="102">
        <v>192</v>
      </c>
      <c r="P33" s="108">
        <v>134</v>
      </c>
      <c r="Q33" s="110">
        <v>58</v>
      </c>
      <c r="R33" s="99">
        <v>305</v>
      </c>
      <c r="S33" s="108">
        <v>150</v>
      </c>
      <c r="T33" s="109">
        <v>155</v>
      </c>
      <c r="U33" s="111"/>
      <c r="V33" s="99">
        <v>90</v>
      </c>
      <c r="W33" s="108">
        <v>36</v>
      </c>
      <c r="X33" s="108">
        <v>23</v>
      </c>
      <c r="Y33" s="108">
        <v>18</v>
      </c>
      <c r="Z33" s="108">
        <v>9</v>
      </c>
      <c r="AA33" s="109">
        <v>4</v>
      </c>
      <c r="AB33" s="235"/>
      <c r="AC33" s="99">
        <v>99</v>
      </c>
      <c r="AD33" s="100">
        <v>48</v>
      </c>
      <c r="AE33" s="100">
        <v>51</v>
      </c>
      <c r="AF33" s="99">
        <v>41</v>
      </c>
      <c r="AG33" s="108">
        <v>19</v>
      </c>
      <c r="AH33" s="105">
        <v>22</v>
      </c>
      <c r="AI33" s="99">
        <v>32</v>
      </c>
      <c r="AJ33" s="108">
        <v>15</v>
      </c>
      <c r="AK33" s="105">
        <v>17</v>
      </c>
      <c r="AL33" s="99">
        <v>12</v>
      </c>
      <c r="AM33" s="108">
        <v>8</v>
      </c>
      <c r="AN33" s="105">
        <v>4</v>
      </c>
      <c r="AO33" s="99">
        <v>7</v>
      </c>
      <c r="AP33" s="108">
        <v>3</v>
      </c>
      <c r="AQ33" s="105">
        <v>4</v>
      </c>
      <c r="AR33" s="99">
        <v>7</v>
      </c>
      <c r="AS33" s="108">
        <v>3</v>
      </c>
      <c r="AT33" s="105">
        <v>4</v>
      </c>
      <c r="AU33" s="111"/>
      <c r="AV33" s="107">
        <v>314798</v>
      </c>
      <c r="AW33" s="108"/>
      <c r="AX33" s="105"/>
      <c r="AY33" s="107">
        <v>132023</v>
      </c>
      <c r="AZ33" s="108"/>
      <c r="BA33" s="105"/>
      <c r="BB33" s="107">
        <v>45195</v>
      </c>
      <c r="BC33" s="108"/>
      <c r="BD33" s="105"/>
      <c r="BE33" s="107">
        <v>100047</v>
      </c>
      <c r="BF33" s="108"/>
      <c r="BG33" s="105"/>
      <c r="BH33" s="107">
        <v>16703</v>
      </c>
      <c r="BI33" s="108"/>
      <c r="BJ33" s="105"/>
      <c r="BK33" s="107">
        <v>20830</v>
      </c>
      <c r="BL33" s="108"/>
      <c r="BM33" s="105"/>
    </row>
    <row r="34" spans="2:65" x14ac:dyDescent="0.25">
      <c r="B34" s="94">
        <v>43915</v>
      </c>
      <c r="C34" s="99">
        <v>3064</v>
      </c>
      <c r="D34" s="100">
        <v>1680</v>
      </c>
      <c r="E34" s="100">
        <v>1384</v>
      </c>
      <c r="F34" s="99">
        <v>1000</v>
      </c>
      <c r="G34" s="108">
        <v>618</v>
      </c>
      <c r="H34" s="109">
        <v>382</v>
      </c>
      <c r="I34" s="102">
        <v>521</v>
      </c>
      <c r="J34" s="108">
        <v>244</v>
      </c>
      <c r="K34" s="110">
        <v>277</v>
      </c>
      <c r="L34" s="99">
        <v>1016</v>
      </c>
      <c r="M34" s="108">
        <v>545</v>
      </c>
      <c r="N34" s="109">
        <v>471</v>
      </c>
      <c r="O34" s="102">
        <v>191</v>
      </c>
      <c r="P34" s="108">
        <v>117</v>
      </c>
      <c r="Q34" s="110">
        <v>74</v>
      </c>
      <c r="R34" s="99">
        <v>336</v>
      </c>
      <c r="S34" s="108">
        <v>156</v>
      </c>
      <c r="T34" s="109">
        <v>180</v>
      </c>
      <c r="U34" s="111"/>
      <c r="V34" s="99">
        <v>154</v>
      </c>
      <c r="W34" s="108">
        <v>46</v>
      </c>
      <c r="X34" s="108">
        <v>52</v>
      </c>
      <c r="Y34" s="108">
        <v>39</v>
      </c>
      <c r="Z34" s="108">
        <v>16</v>
      </c>
      <c r="AA34" s="109">
        <v>1</v>
      </c>
      <c r="AB34" s="235"/>
      <c r="AC34" s="99">
        <v>136</v>
      </c>
      <c r="AD34" s="100">
        <v>67</v>
      </c>
      <c r="AE34" s="100">
        <v>69</v>
      </c>
      <c r="AF34" s="99">
        <v>57</v>
      </c>
      <c r="AG34" s="108">
        <v>34</v>
      </c>
      <c r="AH34" s="105">
        <v>23</v>
      </c>
      <c r="AI34" s="99">
        <v>43</v>
      </c>
      <c r="AJ34" s="108">
        <v>19</v>
      </c>
      <c r="AK34" s="105">
        <v>24</v>
      </c>
      <c r="AL34" s="99">
        <v>27</v>
      </c>
      <c r="AM34" s="108">
        <v>13</v>
      </c>
      <c r="AN34" s="105">
        <v>14</v>
      </c>
      <c r="AO34" s="99">
        <v>8</v>
      </c>
      <c r="AP34" s="108">
        <v>1</v>
      </c>
      <c r="AQ34" s="105">
        <v>7</v>
      </c>
      <c r="AR34" s="99">
        <v>1</v>
      </c>
      <c r="AS34" s="108">
        <v>0</v>
      </c>
      <c r="AT34" s="105">
        <v>1</v>
      </c>
      <c r="AU34" s="111"/>
      <c r="AV34" s="107">
        <v>317686</v>
      </c>
      <c r="AW34" s="108"/>
      <c r="AX34" s="105"/>
      <c r="AY34" s="107">
        <v>132958</v>
      </c>
      <c r="AZ34" s="108"/>
      <c r="BA34" s="105"/>
      <c r="BB34" s="107">
        <v>45705</v>
      </c>
      <c r="BC34" s="108"/>
      <c r="BD34" s="105"/>
      <c r="BE34" s="107">
        <v>100989</v>
      </c>
      <c r="BF34" s="108"/>
      <c r="BG34" s="105"/>
      <c r="BH34" s="107">
        <v>16894</v>
      </c>
      <c r="BI34" s="108"/>
      <c r="BJ34" s="105"/>
      <c r="BK34" s="107">
        <v>21140</v>
      </c>
      <c r="BL34" s="108"/>
      <c r="BM34" s="105"/>
    </row>
    <row r="35" spans="2:65" x14ac:dyDescent="0.25">
      <c r="B35" s="94">
        <v>43916</v>
      </c>
      <c r="C35" s="99">
        <v>2865</v>
      </c>
      <c r="D35" s="100">
        <v>1611</v>
      </c>
      <c r="E35" s="100">
        <v>1254</v>
      </c>
      <c r="F35" s="99">
        <v>1011</v>
      </c>
      <c r="G35" s="108">
        <v>662</v>
      </c>
      <c r="H35" s="109">
        <v>349</v>
      </c>
      <c r="I35" s="102">
        <v>436</v>
      </c>
      <c r="J35" s="108">
        <v>196</v>
      </c>
      <c r="K35" s="110">
        <v>240</v>
      </c>
      <c r="L35" s="99">
        <v>959</v>
      </c>
      <c r="M35" s="108">
        <v>506</v>
      </c>
      <c r="N35" s="109">
        <v>453</v>
      </c>
      <c r="O35" s="102">
        <v>168</v>
      </c>
      <c r="P35" s="108">
        <v>119</v>
      </c>
      <c r="Q35" s="110">
        <v>49</v>
      </c>
      <c r="R35" s="99">
        <v>291</v>
      </c>
      <c r="S35" s="108">
        <v>128</v>
      </c>
      <c r="T35" s="109">
        <v>163</v>
      </c>
      <c r="U35" s="111"/>
      <c r="V35" s="99">
        <v>201</v>
      </c>
      <c r="W35" s="108">
        <v>56</v>
      </c>
      <c r="X35" s="108">
        <v>54</v>
      </c>
      <c r="Y35" s="108">
        <v>51</v>
      </c>
      <c r="Z35" s="108">
        <v>39</v>
      </c>
      <c r="AA35" s="109">
        <v>1</v>
      </c>
      <c r="AB35" s="235"/>
      <c r="AC35" s="99">
        <v>137</v>
      </c>
      <c r="AD35" s="100">
        <v>47</v>
      </c>
      <c r="AE35" s="100">
        <v>90</v>
      </c>
      <c r="AF35" s="99">
        <v>47</v>
      </c>
      <c r="AG35" s="108">
        <v>20</v>
      </c>
      <c r="AH35" s="105">
        <v>27</v>
      </c>
      <c r="AI35" s="99">
        <v>35</v>
      </c>
      <c r="AJ35" s="108">
        <v>11</v>
      </c>
      <c r="AK35" s="105">
        <v>24</v>
      </c>
      <c r="AL35" s="99">
        <v>51</v>
      </c>
      <c r="AM35" s="108">
        <v>16</v>
      </c>
      <c r="AN35" s="105">
        <v>35</v>
      </c>
      <c r="AO35" s="99">
        <v>4</v>
      </c>
      <c r="AP35" s="108">
        <v>0</v>
      </c>
      <c r="AQ35" s="105">
        <v>4</v>
      </c>
      <c r="AR35" s="99">
        <v>0</v>
      </c>
      <c r="AS35" s="108">
        <v>0</v>
      </c>
      <c r="AT35" s="105">
        <v>0</v>
      </c>
      <c r="AU35" s="111"/>
      <c r="AV35" s="107">
        <v>320504</v>
      </c>
      <c r="AW35" s="108"/>
      <c r="AX35" s="105"/>
      <c r="AY35" s="107">
        <v>133959</v>
      </c>
      <c r="AZ35" s="108"/>
      <c r="BA35" s="105"/>
      <c r="BB35" s="107">
        <v>46103</v>
      </c>
      <c r="BC35" s="108"/>
      <c r="BD35" s="105"/>
      <c r="BE35" s="107">
        <v>101875</v>
      </c>
      <c r="BF35" s="108"/>
      <c r="BG35" s="105"/>
      <c r="BH35" s="107">
        <v>17137</v>
      </c>
      <c r="BI35" s="108"/>
      <c r="BJ35" s="105"/>
      <c r="BK35" s="107">
        <v>21430</v>
      </c>
      <c r="BL35" s="108"/>
      <c r="BM35" s="105"/>
    </row>
    <row r="36" spans="2:65" x14ac:dyDescent="0.25">
      <c r="B36" s="94">
        <v>43917</v>
      </c>
      <c r="C36" s="99">
        <v>2755</v>
      </c>
      <c r="D36" s="100">
        <v>1539</v>
      </c>
      <c r="E36" s="100">
        <v>1216</v>
      </c>
      <c r="F36" s="99">
        <v>956</v>
      </c>
      <c r="G36" s="108">
        <v>589</v>
      </c>
      <c r="H36" s="109">
        <v>367</v>
      </c>
      <c r="I36" s="102">
        <v>474</v>
      </c>
      <c r="J36" s="108">
        <v>238</v>
      </c>
      <c r="K36" s="110">
        <v>236</v>
      </c>
      <c r="L36" s="99">
        <v>990</v>
      </c>
      <c r="M36" s="108">
        <v>521</v>
      </c>
      <c r="N36" s="109">
        <v>469</v>
      </c>
      <c r="O36" s="102">
        <v>123</v>
      </c>
      <c r="P36" s="108">
        <v>76</v>
      </c>
      <c r="Q36" s="110">
        <v>47</v>
      </c>
      <c r="R36" s="99">
        <v>212</v>
      </c>
      <c r="S36" s="108">
        <v>115</v>
      </c>
      <c r="T36" s="109">
        <v>97</v>
      </c>
      <c r="U36" s="111"/>
      <c r="V36" s="99">
        <v>105</v>
      </c>
      <c r="W36" s="108">
        <v>28</v>
      </c>
      <c r="X36" s="108">
        <v>42</v>
      </c>
      <c r="Y36" s="108">
        <v>23</v>
      </c>
      <c r="Z36" s="108">
        <v>11</v>
      </c>
      <c r="AA36" s="109">
        <v>1</v>
      </c>
      <c r="AB36" s="235"/>
      <c r="AC36" s="99">
        <v>92</v>
      </c>
      <c r="AD36" s="100">
        <v>49</v>
      </c>
      <c r="AE36" s="100">
        <v>43</v>
      </c>
      <c r="AF36" s="99">
        <v>29</v>
      </c>
      <c r="AG36" s="108">
        <v>14</v>
      </c>
      <c r="AH36" s="105">
        <v>15</v>
      </c>
      <c r="AI36" s="99">
        <v>35</v>
      </c>
      <c r="AJ36" s="108">
        <v>20</v>
      </c>
      <c r="AK36" s="105">
        <v>15</v>
      </c>
      <c r="AL36" s="99">
        <v>22</v>
      </c>
      <c r="AM36" s="108">
        <v>12</v>
      </c>
      <c r="AN36" s="105">
        <v>10</v>
      </c>
      <c r="AO36" s="99">
        <v>4</v>
      </c>
      <c r="AP36" s="108">
        <v>2</v>
      </c>
      <c r="AQ36" s="105">
        <v>2</v>
      </c>
      <c r="AR36" s="99">
        <v>2</v>
      </c>
      <c r="AS36" s="108">
        <v>1</v>
      </c>
      <c r="AT36" s="105">
        <v>1</v>
      </c>
      <c r="AU36" s="111"/>
      <c r="AV36" s="107">
        <v>323164</v>
      </c>
      <c r="AW36" s="108"/>
      <c r="AX36" s="105"/>
      <c r="AY36" s="107">
        <v>134859</v>
      </c>
      <c r="AZ36" s="108"/>
      <c r="BA36" s="105"/>
      <c r="BB36" s="107">
        <v>46577</v>
      </c>
      <c r="BC36" s="108"/>
      <c r="BD36" s="105"/>
      <c r="BE36" s="107">
        <v>102845</v>
      </c>
      <c r="BF36" s="108"/>
      <c r="BG36" s="105"/>
      <c r="BH36" s="107">
        <v>17246</v>
      </c>
      <c r="BI36" s="108"/>
      <c r="BJ36" s="105"/>
      <c r="BK36" s="107">
        <v>21637</v>
      </c>
      <c r="BL36" s="108"/>
      <c r="BM36" s="105"/>
    </row>
    <row r="37" spans="2:65" x14ac:dyDescent="0.25">
      <c r="B37" s="94">
        <v>43918</v>
      </c>
      <c r="C37" s="99">
        <v>71</v>
      </c>
      <c r="D37" s="100">
        <v>38</v>
      </c>
      <c r="E37" s="100">
        <v>33</v>
      </c>
      <c r="F37" s="99">
        <v>29</v>
      </c>
      <c r="G37" s="108">
        <v>12</v>
      </c>
      <c r="H37" s="109">
        <v>17</v>
      </c>
      <c r="I37" s="102">
        <v>5</v>
      </c>
      <c r="J37" s="108">
        <v>2</v>
      </c>
      <c r="K37" s="110">
        <v>3</v>
      </c>
      <c r="L37" s="99">
        <v>21</v>
      </c>
      <c r="M37" s="108">
        <v>15</v>
      </c>
      <c r="N37" s="109">
        <v>6</v>
      </c>
      <c r="O37" s="102">
        <v>3</v>
      </c>
      <c r="P37" s="108">
        <v>2</v>
      </c>
      <c r="Q37" s="110">
        <v>1</v>
      </c>
      <c r="R37" s="99">
        <v>13</v>
      </c>
      <c r="S37" s="108">
        <v>7</v>
      </c>
      <c r="T37" s="109">
        <v>6</v>
      </c>
      <c r="U37" s="111"/>
      <c r="V37" s="99">
        <v>0</v>
      </c>
      <c r="W37" s="108">
        <v>0</v>
      </c>
      <c r="X37" s="108">
        <v>0</v>
      </c>
      <c r="Y37" s="108">
        <v>0</v>
      </c>
      <c r="Z37" s="108">
        <v>0</v>
      </c>
      <c r="AA37" s="109">
        <v>0</v>
      </c>
      <c r="AB37" s="235"/>
      <c r="AC37" s="99">
        <v>6</v>
      </c>
      <c r="AD37" s="100">
        <v>3</v>
      </c>
      <c r="AE37" s="100">
        <v>3</v>
      </c>
      <c r="AF37" s="99">
        <v>6</v>
      </c>
      <c r="AG37" s="108">
        <v>3</v>
      </c>
      <c r="AH37" s="105">
        <v>3</v>
      </c>
      <c r="AI37" s="99">
        <v>0</v>
      </c>
      <c r="AJ37" s="108">
        <v>0</v>
      </c>
      <c r="AK37" s="105">
        <v>0</v>
      </c>
      <c r="AL37" s="99">
        <v>0</v>
      </c>
      <c r="AM37" s="108">
        <v>0</v>
      </c>
      <c r="AN37" s="105">
        <v>0</v>
      </c>
      <c r="AO37" s="99">
        <v>0</v>
      </c>
      <c r="AP37" s="108">
        <v>0</v>
      </c>
      <c r="AQ37" s="105">
        <v>0</v>
      </c>
      <c r="AR37" s="99">
        <v>0</v>
      </c>
      <c r="AS37" s="108">
        <v>0</v>
      </c>
      <c r="AT37" s="105">
        <v>0</v>
      </c>
      <c r="AU37" s="111"/>
      <c r="AV37" s="107">
        <v>323164</v>
      </c>
      <c r="AW37" s="108"/>
      <c r="AX37" s="105"/>
      <c r="AY37" s="107">
        <v>134859</v>
      </c>
      <c r="AZ37" s="108"/>
      <c r="BA37" s="105"/>
      <c r="BB37" s="107">
        <v>46577</v>
      </c>
      <c r="BC37" s="108"/>
      <c r="BD37" s="105"/>
      <c r="BE37" s="107">
        <v>102845</v>
      </c>
      <c r="BF37" s="108"/>
      <c r="BG37" s="105"/>
      <c r="BH37" s="107">
        <v>17246</v>
      </c>
      <c r="BI37" s="108"/>
      <c r="BJ37" s="105"/>
      <c r="BK37" s="107">
        <v>21637</v>
      </c>
      <c r="BL37" s="108"/>
      <c r="BM37" s="105"/>
    </row>
    <row r="38" spans="2:65" x14ac:dyDescent="0.25">
      <c r="B38" s="94">
        <v>43919</v>
      </c>
      <c r="C38" s="99">
        <v>47</v>
      </c>
      <c r="D38" s="100">
        <v>20</v>
      </c>
      <c r="E38" s="100">
        <v>27</v>
      </c>
      <c r="F38" s="99">
        <v>30</v>
      </c>
      <c r="G38" s="108">
        <v>15</v>
      </c>
      <c r="H38" s="109">
        <v>15</v>
      </c>
      <c r="I38" s="102">
        <v>4</v>
      </c>
      <c r="J38" s="108">
        <v>1</v>
      </c>
      <c r="K38" s="110">
        <v>3</v>
      </c>
      <c r="L38" s="99">
        <v>8</v>
      </c>
      <c r="M38" s="108">
        <v>3</v>
      </c>
      <c r="N38" s="109">
        <v>5</v>
      </c>
      <c r="O38" s="102">
        <v>2</v>
      </c>
      <c r="P38" s="108">
        <v>0</v>
      </c>
      <c r="Q38" s="110">
        <v>2</v>
      </c>
      <c r="R38" s="99">
        <v>3</v>
      </c>
      <c r="S38" s="108">
        <v>1</v>
      </c>
      <c r="T38" s="109">
        <v>2</v>
      </c>
      <c r="U38" s="111"/>
      <c r="V38" s="99">
        <v>9</v>
      </c>
      <c r="W38" s="108">
        <v>9</v>
      </c>
      <c r="X38" s="108">
        <v>0</v>
      </c>
      <c r="Y38" s="108">
        <v>0</v>
      </c>
      <c r="Z38" s="108">
        <v>0</v>
      </c>
      <c r="AA38" s="109">
        <v>0</v>
      </c>
      <c r="AB38" s="235"/>
      <c r="AC38" s="99">
        <v>33</v>
      </c>
      <c r="AD38" s="100">
        <v>14</v>
      </c>
      <c r="AE38" s="100">
        <v>19</v>
      </c>
      <c r="AF38" s="99">
        <v>17</v>
      </c>
      <c r="AG38" s="108">
        <v>9</v>
      </c>
      <c r="AH38" s="105">
        <v>8</v>
      </c>
      <c r="AI38" s="99">
        <v>6</v>
      </c>
      <c r="AJ38" s="108">
        <v>3</v>
      </c>
      <c r="AK38" s="105">
        <v>3</v>
      </c>
      <c r="AL38" s="99">
        <v>6</v>
      </c>
      <c r="AM38" s="108">
        <v>2</v>
      </c>
      <c r="AN38" s="105">
        <v>4</v>
      </c>
      <c r="AO38" s="99">
        <v>2</v>
      </c>
      <c r="AP38" s="108">
        <v>0</v>
      </c>
      <c r="AQ38" s="105">
        <v>2</v>
      </c>
      <c r="AR38" s="99">
        <v>2</v>
      </c>
      <c r="AS38" s="108">
        <v>0</v>
      </c>
      <c r="AT38" s="105">
        <v>2</v>
      </c>
      <c r="AU38" s="111"/>
      <c r="AV38" s="107">
        <v>323164</v>
      </c>
      <c r="AW38" s="108"/>
      <c r="AX38" s="105"/>
      <c r="AY38" s="107">
        <v>134859</v>
      </c>
      <c r="AZ38" s="108"/>
      <c r="BA38" s="105"/>
      <c r="BB38" s="107">
        <v>46577</v>
      </c>
      <c r="BC38" s="108"/>
      <c r="BD38" s="105"/>
      <c r="BE38" s="107">
        <v>102845</v>
      </c>
      <c r="BF38" s="108"/>
      <c r="BG38" s="105"/>
      <c r="BH38" s="107">
        <v>17246</v>
      </c>
      <c r="BI38" s="108"/>
      <c r="BJ38" s="105"/>
      <c r="BK38" s="107">
        <v>21637</v>
      </c>
      <c r="BL38" s="108"/>
      <c r="BM38" s="105"/>
    </row>
    <row r="39" spans="2:65" x14ac:dyDescent="0.25">
      <c r="B39" s="94">
        <v>43920</v>
      </c>
      <c r="C39" s="99">
        <v>3155</v>
      </c>
      <c r="D39" s="100">
        <v>1653</v>
      </c>
      <c r="E39" s="100">
        <v>1502</v>
      </c>
      <c r="F39" s="99">
        <v>1206</v>
      </c>
      <c r="G39" s="108">
        <v>630</v>
      </c>
      <c r="H39" s="109">
        <v>576</v>
      </c>
      <c r="I39" s="102">
        <v>490</v>
      </c>
      <c r="J39" s="108">
        <v>234</v>
      </c>
      <c r="K39" s="110">
        <v>256</v>
      </c>
      <c r="L39" s="99">
        <v>1052</v>
      </c>
      <c r="M39" s="108">
        <v>551</v>
      </c>
      <c r="N39" s="109">
        <v>501</v>
      </c>
      <c r="O39" s="102">
        <v>154</v>
      </c>
      <c r="P39" s="108">
        <v>112</v>
      </c>
      <c r="Q39" s="110">
        <v>42</v>
      </c>
      <c r="R39" s="99">
        <v>253</v>
      </c>
      <c r="S39" s="108">
        <v>126</v>
      </c>
      <c r="T39" s="109">
        <v>127</v>
      </c>
      <c r="U39" s="111"/>
      <c r="V39" s="99">
        <v>141</v>
      </c>
      <c r="W39" s="108">
        <v>29</v>
      </c>
      <c r="X39" s="108">
        <v>52</v>
      </c>
      <c r="Y39" s="108">
        <v>39</v>
      </c>
      <c r="Z39" s="108">
        <v>13</v>
      </c>
      <c r="AA39" s="109">
        <v>8</v>
      </c>
      <c r="AB39" s="235"/>
      <c r="AC39" s="99">
        <v>114</v>
      </c>
      <c r="AD39" s="100">
        <v>59</v>
      </c>
      <c r="AE39" s="100">
        <v>55</v>
      </c>
      <c r="AF39" s="99">
        <v>45</v>
      </c>
      <c r="AG39" s="108">
        <v>20</v>
      </c>
      <c r="AH39" s="105">
        <v>25</v>
      </c>
      <c r="AI39" s="99">
        <v>43</v>
      </c>
      <c r="AJ39" s="108">
        <v>29</v>
      </c>
      <c r="AK39" s="105">
        <v>14</v>
      </c>
      <c r="AL39" s="99">
        <v>17</v>
      </c>
      <c r="AM39" s="108">
        <v>8</v>
      </c>
      <c r="AN39" s="105">
        <v>9</v>
      </c>
      <c r="AO39" s="99">
        <v>5</v>
      </c>
      <c r="AP39" s="108">
        <v>1</v>
      </c>
      <c r="AQ39" s="105">
        <v>4</v>
      </c>
      <c r="AR39" s="99">
        <v>4</v>
      </c>
      <c r="AS39" s="108">
        <v>1</v>
      </c>
      <c r="AT39" s="105">
        <v>3</v>
      </c>
      <c r="AU39" s="111"/>
      <c r="AV39" s="107">
        <v>322117</v>
      </c>
      <c r="AW39" s="108"/>
      <c r="AX39" s="105"/>
      <c r="AY39" s="107">
        <v>134700</v>
      </c>
      <c r="AZ39" s="108"/>
      <c r="BA39" s="105"/>
      <c r="BB39" s="107">
        <v>46208</v>
      </c>
      <c r="BC39" s="108"/>
      <c r="BD39" s="105"/>
      <c r="BE39" s="107">
        <v>102436</v>
      </c>
      <c r="BF39" s="108"/>
      <c r="BG39" s="105"/>
      <c r="BH39" s="107">
        <v>17125</v>
      </c>
      <c r="BI39" s="108"/>
      <c r="BJ39" s="105"/>
      <c r="BK39" s="107">
        <v>21648</v>
      </c>
      <c r="BL39" s="108"/>
      <c r="BM39" s="105"/>
    </row>
    <row r="40" spans="2:65" x14ac:dyDescent="0.25">
      <c r="B40" s="94">
        <v>43921</v>
      </c>
      <c r="C40" s="99">
        <v>2803</v>
      </c>
      <c r="D40" s="100">
        <v>1498</v>
      </c>
      <c r="E40" s="100">
        <v>1305</v>
      </c>
      <c r="F40" s="99">
        <v>1018</v>
      </c>
      <c r="G40" s="108">
        <v>560</v>
      </c>
      <c r="H40" s="109">
        <v>458</v>
      </c>
      <c r="I40" s="102">
        <v>430</v>
      </c>
      <c r="J40" s="108">
        <v>209</v>
      </c>
      <c r="K40" s="110">
        <v>221</v>
      </c>
      <c r="L40" s="99">
        <v>986</v>
      </c>
      <c r="M40" s="108">
        <v>523</v>
      </c>
      <c r="N40" s="109">
        <v>463</v>
      </c>
      <c r="O40" s="102">
        <v>150</v>
      </c>
      <c r="P40" s="108">
        <v>99</v>
      </c>
      <c r="Q40" s="110">
        <v>51</v>
      </c>
      <c r="R40" s="99">
        <v>219</v>
      </c>
      <c r="S40" s="108">
        <v>107</v>
      </c>
      <c r="T40" s="109">
        <v>112</v>
      </c>
      <c r="U40" s="111"/>
      <c r="V40" s="99">
        <v>106</v>
      </c>
      <c r="W40" s="108">
        <v>41</v>
      </c>
      <c r="X40" s="108">
        <v>30</v>
      </c>
      <c r="Y40" s="108">
        <v>26</v>
      </c>
      <c r="Z40" s="108">
        <v>7</v>
      </c>
      <c r="AA40" s="109">
        <v>2</v>
      </c>
      <c r="AB40" s="235"/>
      <c r="AC40" s="99">
        <v>90</v>
      </c>
      <c r="AD40" s="100">
        <v>38</v>
      </c>
      <c r="AE40" s="100">
        <v>52</v>
      </c>
      <c r="AF40" s="99">
        <v>44</v>
      </c>
      <c r="AG40" s="108">
        <v>19</v>
      </c>
      <c r="AH40" s="105">
        <v>25</v>
      </c>
      <c r="AI40" s="99">
        <v>20</v>
      </c>
      <c r="AJ40" s="108">
        <v>9</v>
      </c>
      <c r="AK40" s="105">
        <v>11</v>
      </c>
      <c r="AL40" s="99">
        <v>9</v>
      </c>
      <c r="AM40" s="108">
        <v>6</v>
      </c>
      <c r="AN40" s="105">
        <v>3</v>
      </c>
      <c r="AO40" s="99">
        <v>15</v>
      </c>
      <c r="AP40" s="108">
        <v>4</v>
      </c>
      <c r="AQ40" s="105">
        <v>11</v>
      </c>
      <c r="AR40" s="99">
        <v>2</v>
      </c>
      <c r="AS40" s="108">
        <v>0</v>
      </c>
      <c r="AT40" s="105">
        <v>2</v>
      </c>
      <c r="AU40" s="111"/>
      <c r="AV40" s="107">
        <v>321164</v>
      </c>
      <c r="AW40" s="108">
        <v>141614</v>
      </c>
      <c r="AX40" s="108">
        <v>179550</v>
      </c>
      <c r="AY40" s="107">
        <v>134578</v>
      </c>
      <c r="AZ40" s="108">
        <v>58393</v>
      </c>
      <c r="BA40" s="105">
        <v>76185</v>
      </c>
      <c r="BB40" s="107">
        <v>45845</v>
      </c>
      <c r="BC40" s="108">
        <v>20296</v>
      </c>
      <c r="BD40" s="105">
        <v>25549</v>
      </c>
      <c r="BE40" s="107">
        <v>102108</v>
      </c>
      <c r="BF40" s="108">
        <v>45360</v>
      </c>
      <c r="BG40" s="105">
        <v>56748</v>
      </c>
      <c r="BH40" s="107">
        <v>16997</v>
      </c>
      <c r="BI40" s="108">
        <v>8025</v>
      </c>
      <c r="BJ40" s="105">
        <v>8972</v>
      </c>
      <c r="BK40" s="107">
        <v>21636</v>
      </c>
      <c r="BL40" s="108">
        <v>9540</v>
      </c>
      <c r="BM40" s="105">
        <v>12096</v>
      </c>
    </row>
    <row r="41" spans="2:65" x14ac:dyDescent="0.25">
      <c r="B41" s="94">
        <v>43922</v>
      </c>
      <c r="C41" s="99">
        <v>3970</v>
      </c>
      <c r="D41" s="100">
        <v>2051</v>
      </c>
      <c r="E41" s="100">
        <v>1919</v>
      </c>
      <c r="F41" s="99">
        <v>1433</v>
      </c>
      <c r="G41" s="108">
        <v>761</v>
      </c>
      <c r="H41" s="109">
        <v>672</v>
      </c>
      <c r="I41" s="102">
        <v>661</v>
      </c>
      <c r="J41" s="108">
        <v>344</v>
      </c>
      <c r="K41" s="110">
        <v>317</v>
      </c>
      <c r="L41" s="99">
        <v>1308</v>
      </c>
      <c r="M41" s="108">
        <v>642</v>
      </c>
      <c r="N41" s="109">
        <v>666</v>
      </c>
      <c r="O41" s="102">
        <v>210</v>
      </c>
      <c r="P41" s="108">
        <v>124</v>
      </c>
      <c r="Q41" s="110">
        <v>86</v>
      </c>
      <c r="R41" s="99">
        <v>358</v>
      </c>
      <c r="S41" s="108">
        <v>180</v>
      </c>
      <c r="T41" s="109">
        <v>178</v>
      </c>
      <c r="U41" s="111"/>
      <c r="V41" s="99">
        <v>129</v>
      </c>
      <c r="W41" s="108">
        <v>48</v>
      </c>
      <c r="X41" s="108">
        <v>45</v>
      </c>
      <c r="Y41" s="108">
        <v>32</v>
      </c>
      <c r="Z41" s="108">
        <v>4</v>
      </c>
      <c r="AA41" s="109">
        <v>0</v>
      </c>
      <c r="AB41" s="235"/>
      <c r="AC41" s="99">
        <v>115</v>
      </c>
      <c r="AD41" s="100">
        <v>50</v>
      </c>
      <c r="AE41" s="100">
        <v>65</v>
      </c>
      <c r="AF41" s="99">
        <v>31</v>
      </c>
      <c r="AG41" s="108">
        <v>12</v>
      </c>
      <c r="AH41" s="105">
        <v>19</v>
      </c>
      <c r="AI41" s="99">
        <v>53</v>
      </c>
      <c r="AJ41" s="108">
        <v>24</v>
      </c>
      <c r="AK41" s="105">
        <v>29</v>
      </c>
      <c r="AL41" s="99">
        <v>23</v>
      </c>
      <c r="AM41" s="108">
        <v>8</v>
      </c>
      <c r="AN41" s="105">
        <v>15</v>
      </c>
      <c r="AO41" s="99">
        <v>6</v>
      </c>
      <c r="AP41" s="108">
        <v>4</v>
      </c>
      <c r="AQ41" s="105">
        <v>2</v>
      </c>
      <c r="AR41" s="99">
        <v>2</v>
      </c>
      <c r="AS41" s="108">
        <v>2</v>
      </c>
      <c r="AT41" s="105">
        <v>0</v>
      </c>
      <c r="AU41" s="111"/>
      <c r="AV41" s="107">
        <v>324926</v>
      </c>
      <c r="AW41" s="108"/>
      <c r="AX41" s="105"/>
      <c r="AY41" s="107">
        <v>135971</v>
      </c>
      <c r="AZ41" s="108"/>
      <c r="BA41" s="105"/>
      <c r="BB41" s="107">
        <v>46467</v>
      </c>
      <c r="BC41" s="108"/>
      <c r="BD41" s="105"/>
      <c r="BE41" s="107">
        <v>103377</v>
      </c>
      <c r="BF41" s="108"/>
      <c r="BG41" s="105"/>
      <c r="BH41" s="107">
        <v>17194</v>
      </c>
      <c r="BI41" s="108"/>
      <c r="BJ41" s="105"/>
      <c r="BK41" s="107">
        <v>21917</v>
      </c>
      <c r="BL41" s="108"/>
      <c r="BM41" s="105"/>
    </row>
    <row r="42" spans="2:65" x14ac:dyDescent="0.25">
      <c r="B42" s="94">
        <v>43923</v>
      </c>
      <c r="C42" s="99">
        <v>4063</v>
      </c>
      <c r="D42" s="100">
        <v>1991</v>
      </c>
      <c r="E42" s="100">
        <v>2072</v>
      </c>
      <c r="F42" s="99">
        <v>1584</v>
      </c>
      <c r="G42" s="108">
        <v>775</v>
      </c>
      <c r="H42" s="109">
        <v>809</v>
      </c>
      <c r="I42" s="102">
        <v>496</v>
      </c>
      <c r="J42" s="108">
        <v>237</v>
      </c>
      <c r="K42" s="110">
        <v>259</v>
      </c>
      <c r="L42" s="99">
        <v>1372</v>
      </c>
      <c r="M42" s="108">
        <v>656</v>
      </c>
      <c r="N42" s="109">
        <v>716</v>
      </c>
      <c r="O42" s="102">
        <v>222</v>
      </c>
      <c r="P42" s="108">
        <v>135</v>
      </c>
      <c r="Q42" s="110">
        <v>87</v>
      </c>
      <c r="R42" s="99">
        <v>389</v>
      </c>
      <c r="S42" s="108">
        <v>188</v>
      </c>
      <c r="T42" s="109">
        <v>201</v>
      </c>
      <c r="U42" s="111"/>
      <c r="V42" s="99">
        <v>142</v>
      </c>
      <c r="W42" s="108">
        <v>48</v>
      </c>
      <c r="X42" s="108">
        <v>29</v>
      </c>
      <c r="Y42" s="108">
        <v>48</v>
      </c>
      <c r="Z42" s="108">
        <v>13</v>
      </c>
      <c r="AA42" s="109">
        <v>4</v>
      </c>
      <c r="AB42" s="235"/>
      <c r="AC42" s="99">
        <v>109</v>
      </c>
      <c r="AD42" s="100">
        <v>43</v>
      </c>
      <c r="AE42" s="100">
        <v>66</v>
      </c>
      <c r="AF42" s="99">
        <v>45</v>
      </c>
      <c r="AG42" s="108">
        <v>18</v>
      </c>
      <c r="AH42" s="105">
        <v>27</v>
      </c>
      <c r="AI42" s="99">
        <v>32</v>
      </c>
      <c r="AJ42" s="108">
        <v>13</v>
      </c>
      <c r="AK42" s="105">
        <v>19</v>
      </c>
      <c r="AL42" s="99">
        <v>15</v>
      </c>
      <c r="AM42" s="108">
        <v>9</v>
      </c>
      <c r="AN42" s="105">
        <v>6</v>
      </c>
      <c r="AO42" s="99">
        <v>14</v>
      </c>
      <c r="AP42" s="108">
        <v>2</v>
      </c>
      <c r="AQ42" s="105">
        <v>12</v>
      </c>
      <c r="AR42" s="99">
        <v>3</v>
      </c>
      <c r="AS42" s="108">
        <v>1</v>
      </c>
      <c r="AT42" s="105">
        <v>2</v>
      </c>
      <c r="AU42" s="111"/>
      <c r="AV42" s="107">
        <v>329260</v>
      </c>
      <c r="AW42" s="108"/>
      <c r="AX42" s="105"/>
      <c r="AY42" s="107">
        <v>137793</v>
      </c>
      <c r="AZ42" s="108"/>
      <c r="BA42" s="105"/>
      <c r="BB42" s="107">
        <v>46964</v>
      </c>
      <c r="BC42" s="108"/>
      <c r="BD42" s="105"/>
      <c r="BE42" s="107">
        <v>104767</v>
      </c>
      <c r="BF42" s="108"/>
      <c r="BG42" s="105"/>
      <c r="BH42" s="107">
        <v>17408</v>
      </c>
      <c r="BI42" s="108"/>
      <c r="BJ42" s="105"/>
      <c r="BK42" s="107">
        <v>22328</v>
      </c>
      <c r="BL42" s="108"/>
      <c r="BM42" s="105"/>
    </row>
    <row r="43" spans="2:65" x14ac:dyDescent="0.25">
      <c r="B43" s="94">
        <v>43924</v>
      </c>
      <c r="C43" s="99">
        <v>3863</v>
      </c>
      <c r="D43" s="100">
        <v>2008</v>
      </c>
      <c r="E43" s="100">
        <v>1855</v>
      </c>
      <c r="F43" s="99">
        <v>1501</v>
      </c>
      <c r="G43" s="108">
        <v>744</v>
      </c>
      <c r="H43" s="109">
        <v>757</v>
      </c>
      <c r="I43" s="102">
        <v>427</v>
      </c>
      <c r="J43" s="108">
        <v>225</v>
      </c>
      <c r="K43" s="110">
        <v>202</v>
      </c>
      <c r="L43" s="99">
        <v>1322</v>
      </c>
      <c r="M43" s="108">
        <v>714</v>
      </c>
      <c r="N43" s="109">
        <v>608</v>
      </c>
      <c r="O43" s="102">
        <v>204</v>
      </c>
      <c r="P43" s="108">
        <v>111</v>
      </c>
      <c r="Q43" s="110">
        <v>93</v>
      </c>
      <c r="R43" s="99">
        <v>409</v>
      </c>
      <c r="S43" s="108">
        <v>214</v>
      </c>
      <c r="T43" s="109">
        <v>195</v>
      </c>
      <c r="U43" s="111"/>
      <c r="V43" s="99">
        <v>108</v>
      </c>
      <c r="W43" s="108">
        <v>33</v>
      </c>
      <c r="X43" s="108">
        <v>37</v>
      </c>
      <c r="Y43" s="108">
        <v>30</v>
      </c>
      <c r="Z43" s="108">
        <v>8</v>
      </c>
      <c r="AA43" s="109">
        <v>0</v>
      </c>
      <c r="AB43" s="235"/>
      <c r="AC43" s="99">
        <v>71</v>
      </c>
      <c r="AD43" s="100">
        <v>34</v>
      </c>
      <c r="AE43" s="100">
        <v>37</v>
      </c>
      <c r="AF43" s="99">
        <v>26</v>
      </c>
      <c r="AG43" s="108">
        <v>12</v>
      </c>
      <c r="AH43" s="105">
        <v>14</v>
      </c>
      <c r="AI43" s="99">
        <v>17</v>
      </c>
      <c r="AJ43" s="108">
        <v>9</v>
      </c>
      <c r="AK43" s="105">
        <v>8</v>
      </c>
      <c r="AL43" s="99">
        <v>21</v>
      </c>
      <c r="AM43" s="108">
        <v>12</v>
      </c>
      <c r="AN43" s="105">
        <v>9</v>
      </c>
      <c r="AO43" s="99">
        <v>7</v>
      </c>
      <c r="AP43" s="108">
        <v>1</v>
      </c>
      <c r="AQ43" s="105">
        <v>6</v>
      </c>
      <c r="AR43" s="99">
        <v>0</v>
      </c>
      <c r="AS43" s="108">
        <v>0</v>
      </c>
      <c r="AT43" s="105">
        <v>0</v>
      </c>
      <c r="AU43" s="111"/>
      <c r="AV43" s="107">
        <v>333446</v>
      </c>
      <c r="AW43" s="108"/>
      <c r="AX43" s="105"/>
      <c r="AY43" s="107">
        <v>139425</v>
      </c>
      <c r="AZ43" s="108"/>
      <c r="BA43" s="105"/>
      <c r="BB43" s="107">
        <v>47458</v>
      </c>
      <c r="BC43" s="108"/>
      <c r="BD43" s="105"/>
      <c r="BE43" s="107">
        <v>106174</v>
      </c>
      <c r="BF43" s="108"/>
      <c r="BG43" s="105"/>
      <c r="BH43" s="107">
        <v>17627</v>
      </c>
      <c r="BI43" s="108"/>
      <c r="BJ43" s="105"/>
      <c r="BK43" s="107">
        <v>22762</v>
      </c>
      <c r="BL43" s="108"/>
      <c r="BM43" s="105"/>
    </row>
    <row r="44" spans="2:65" x14ac:dyDescent="0.25">
      <c r="B44" s="94">
        <v>43925</v>
      </c>
      <c r="C44" s="99">
        <v>167</v>
      </c>
      <c r="D44" s="100">
        <v>78</v>
      </c>
      <c r="E44" s="100">
        <v>89</v>
      </c>
      <c r="F44" s="99">
        <v>57</v>
      </c>
      <c r="G44" s="108">
        <v>25</v>
      </c>
      <c r="H44" s="109">
        <v>32</v>
      </c>
      <c r="I44" s="102">
        <v>5</v>
      </c>
      <c r="J44" s="108">
        <v>2</v>
      </c>
      <c r="K44" s="110">
        <v>3</v>
      </c>
      <c r="L44" s="99">
        <v>71</v>
      </c>
      <c r="M44" s="108">
        <v>32</v>
      </c>
      <c r="N44" s="109">
        <v>39</v>
      </c>
      <c r="O44" s="102">
        <v>10</v>
      </c>
      <c r="P44" s="108">
        <v>7</v>
      </c>
      <c r="Q44" s="110">
        <v>3</v>
      </c>
      <c r="R44" s="99">
        <v>24</v>
      </c>
      <c r="S44" s="108">
        <v>12</v>
      </c>
      <c r="T44" s="109">
        <v>12</v>
      </c>
      <c r="U44" s="111"/>
      <c r="V44" s="99">
        <v>5</v>
      </c>
      <c r="W44" s="108">
        <v>1</v>
      </c>
      <c r="X44" s="108">
        <v>0</v>
      </c>
      <c r="Y44" s="108">
        <v>1</v>
      </c>
      <c r="Z44" s="108">
        <v>0</v>
      </c>
      <c r="AA44" s="109">
        <v>3</v>
      </c>
      <c r="AB44" s="235"/>
      <c r="AC44" s="99">
        <v>4</v>
      </c>
      <c r="AD44" s="100">
        <v>2</v>
      </c>
      <c r="AE44" s="100">
        <v>2</v>
      </c>
      <c r="AF44" s="99">
        <v>1</v>
      </c>
      <c r="AG44" s="108">
        <v>1</v>
      </c>
      <c r="AH44" s="105">
        <v>0</v>
      </c>
      <c r="AI44" s="99">
        <v>2</v>
      </c>
      <c r="AJ44" s="108">
        <v>1</v>
      </c>
      <c r="AK44" s="105">
        <v>1</v>
      </c>
      <c r="AL44" s="99">
        <v>1</v>
      </c>
      <c r="AM44" s="108">
        <v>0</v>
      </c>
      <c r="AN44" s="105">
        <v>1</v>
      </c>
      <c r="AO44" s="99">
        <v>0</v>
      </c>
      <c r="AP44" s="108">
        <v>0</v>
      </c>
      <c r="AQ44" s="105">
        <v>0</v>
      </c>
      <c r="AR44" s="99">
        <v>0</v>
      </c>
      <c r="AS44" s="108">
        <v>0</v>
      </c>
      <c r="AT44" s="105">
        <v>0</v>
      </c>
      <c r="AU44" s="111"/>
      <c r="AV44" s="107">
        <v>333446</v>
      </c>
      <c r="AW44" s="108"/>
      <c r="AX44" s="105"/>
      <c r="AY44" s="107">
        <v>139425</v>
      </c>
      <c r="AZ44" s="108"/>
      <c r="BA44" s="105"/>
      <c r="BB44" s="107">
        <v>47458</v>
      </c>
      <c r="BC44" s="108"/>
      <c r="BD44" s="105"/>
      <c r="BE44" s="107">
        <v>106174</v>
      </c>
      <c r="BF44" s="108"/>
      <c r="BG44" s="105"/>
      <c r="BH44" s="107">
        <v>17627</v>
      </c>
      <c r="BI44" s="108"/>
      <c r="BJ44" s="105"/>
      <c r="BK44" s="107">
        <v>22762</v>
      </c>
      <c r="BL44" s="108"/>
      <c r="BM44" s="105"/>
    </row>
    <row r="45" spans="2:65" x14ac:dyDescent="0.25">
      <c r="B45" s="94">
        <v>43926</v>
      </c>
      <c r="C45" s="99">
        <v>131</v>
      </c>
      <c r="D45" s="100">
        <v>66</v>
      </c>
      <c r="E45" s="100">
        <v>65</v>
      </c>
      <c r="F45" s="99">
        <v>42</v>
      </c>
      <c r="G45" s="108">
        <v>18</v>
      </c>
      <c r="H45" s="109">
        <v>24</v>
      </c>
      <c r="I45" s="102">
        <v>8</v>
      </c>
      <c r="J45" s="108">
        <v>3</v>
      </c>
      <c r="K45" s="110">
        <v>5</v>
      </c>
      <c r="L45" s="99">
        <v>58</v>
      </c>
      <c r="M45" s="108">
        <v>33</v>
      </c>
      <c r="N45" s="109">
        <v>25</v>
      </c>
      <c r="O45" s="102">
        <v>4</v>
      </c>
      <c r="P45" s="108">
        <v>3</v>
      </c>
      <c r="Q45" s="110">
        <v>1</v>
      </c>
      <c r="R45" s="99">
        <v>19</v>
      </c>
      <c r="S45" s="108">
        <v>9</v>
      </c>
      <c r="T45" s="109">
        <v>10</v>
      </c>
      <c r="U45" s="111"/>
      <c r="V45" s="99">
        <v>10</v>
      </c>
      <c r="W45" s="108">
        <v>2</v>
      </c>
      <c r="X45" s="108">
        <v>7</v>
      </c>
      <c r="Y45" s="108">
        <v>1</v>
      </c>
      <c r="Z45" s="108">
        <v>0</v>
      </c>
      <c r="AA45" s="109">
        <v>0</v>
      </c>
      <c r="AB45" s="235"/>
      <c r="AC45" s="99">
        <v>68</v>
      </c>
      <c r="AD45" s="100">
        <v>33</v>
      </c>
      <c r="AE45" s="100">
        <v>35</v>
      </c>
      <c r="AF45" s="99">
        <v>21</v>
      </c>
      <c r="AG45" s="108">
        <v>8</v>
      </c>
      <c r="AH45" s="105">
        <v>13</v>
      </c>
      <c r="AI45" s="99">
        <v>25</v>
      </c>
      <c r="AJ45" s="108">
        <v>14</v>
      </c>
      <c r="AK45" s="105">
        <v>11</v>
      </c>
      <c r="AL45" s="99">
        <v>16</v>
      </c>
      <c r="AM45" s="108">
        <v>8</v>
      </c>
      <c r="AN45" s="105">
        <v>8</v>
      </c>
      <c r="AO45" s="99">
        <v>4</v>
      </c>
      <c r="AP45" s="108">
        <v>3</v>
      </c>
      <c r="AQ45" s="105">
        <v>1</v>
      </c>
      <c r="AR45" s="99">
        <v>2</v>
      </c>
      <c r="AS45" s="108">
        <v>0</v>
      </c>
      <c r="AT45" s="105">
        <v>2</v>
      </c>
      <c r="AU45" s="111"/>
      <c r="AV45" s="107">
        <v>333446</v>
      </c>
      <c r="AW45" s="108"/>
      <c r="AX45" s="105"/>
      <c r="AY45" s="107">
        <v>139425</v>
      </c>
      <c r="AZ45" s="108"/>
      <c r="BA45" s="105"/>
      <c r="BB45" s="107">
        <v>47458</v>
      </c>
      <c r="BC45" s="108"/>
      <c r="BD45" s="105"/>
      <c r="BE45" s="107">
        <v>106174</v>
      </c>
      <c r="BF45" s="108"/>
      <c r="BG45" s="105"/>
      <c r="BH45" s="107">
        <v>17627</v>
      </c>
      <c r="BI45" s="108"/>
      <c r="BJ45" s="105"/>
      <c r="BK45" s="107">
        <v>22762</v>
      </c>
      <c r="BL45" s="108"/>
      <c r="BM45" s="105"/>
    </row>
    <row r="46" spans="2:65" x14ac:dyDescent="0.25">
      <c r="B46" s="94">
        <v>43927</v>
      </c>
      <c r="C46" s="99">
        <v>4207</v>
      </c>
      <c r="D46" s="100">
        <v>2116</v>
      </c>
      <c r="E46" s="100">
        <v>2091</v>
      </c>
      <c r="F46" s="99">
        <v>1569</v>
      </c>
      <c r="G46" s="108">
        <v>797</v>
      </c>
      <c r="H46" s="109">
        <v>772</v>
      </c>
      <c r="I46" s="102">
        <v>551</v>
      </c>
      <c r="J46" s="108">
        <v>279</v>
      </c>
      <c r="K46" s="110">
        <v>272</v>
      </c>
      <c r="L46" s="99">
        <v>1492</v>
      </c>
      <c r="M46" s="108">
        <v>745</v>
      </c>
      <c r="N46" s="109">
        <v>747</v>
      </c>
      <c r="O46" s="102">
        <v>244</v>
      </c>
      <c r="P46" s="108">
        <v>131</v>
      </c>
      <c r="Q46" s="110">
        <v>113</v>
      </c>
      <c r="R46" s="99">
        <v>351</v>
      </c>
      <c r="S46" s="108">
        <v>164</v>
      </c>
      <c r="T46" s="109">
        <v>187</v>
      </c>
      <c r="U46" s="111"/>
      <c r="V46" s="99">
        <v>95</v>
      </c>
      <c r="W46" s="108">
        <v>32</v>
      </c>
      <c r="X46" s="108">
        <v>33</v>
      </c>
      <c r="Y46" s="108">
        <v>16</v>
      </c>
      <c r="Z46" s="108">
        <v>8</v>
      </c>
      <c r="AA46" s="109">
        <v>6</v>
      </c>
      <c r="AB46" s="235"/>
      <c r="AC46" s="99">
        <v>88</v>
      </c>
      <c r="AD46" s="100">
        <v>45</v>
      </c>
      <c r="AE46" s="100">
        <v>43</v>
      </c>
      <c r="AF46" s="99">
        <v>25</v>
      </c>
      <c r="AG46" s="108">
        <v>10</v>
      </c>
      <c r="AH46" s="105">
        <v>15</v>
      </c>
      <c r="AI46" s="99">
        <v>38</v>
      </c>
      <c r="AJ46" s="108">
        <v>20</v>
      </c>
      <c r="AK46" s="105">
        <v>18</v>
      </c>
      <c r="AL46" s="99">
        <v>10</v>
      </c>
      <c r="AM46" s="108">
        <v>6</v>
      </c>
      <c r="AN46" s="105">
        <v>4</v>
      </c>
      <c r="AO46" s="99">
        <v>12</v>
      </c>
      <c r="AP46" s="108">
        <v>6</v>
      </c>
      <c r="AQ46" s="105">
        <v>6</v>
      </c>
      <c r="AR46" s="99">
        <v>3</v>
      </c>
      <c r="AS46" s="108">
        <v>3</v>
      </c>
      <c r="AT46" s="105">
        <v>0</v>
      </c>
      <c r="AU46" s="111"/>
      <c r="AV46" s="107">
        <v>339127</v>
      </c>
      <c r="AW46" s="108"/>
      <c r="AX46" s="105"/>
      <c r="AY46" s="107">
        <v>141675</v>
      </c>
      <c r="AZ46" s="108"/>
      <c r="BA46" s="105"/>
      <c r="BB46" s="107">
        <v>48189</v>
      </c>
      <c r="BC46" s="108"/>
      <c r="BD46" s="105"/>
      <c r="BE46" s="107">
        <v>108135</v>
      </c>
      <c r="BF46" s="108"/>
      <c r="BG46" s="105"/>
      <c r="BH46" s="107">
        <v>17916</v>
      </c>
      <c r="BI46" s="108"/>
      <c r="BJ46" s="105"/>
      <c r="BK46" s="107">
        <v>23212</v>
      </c>
      <c r="BL46" s="108"/>
      <c r="BM46" s="105"/>
    </row>
    <row r="47" spans="2:65" x14ac:dyDescent="0.25">
      <c r="B47" s="94">
        <v>43928</v>
      </c>
      <c r="C47" s="99">
        <v>3716</v>
      </c>
      <c r="D47" s="100">
        <v>1903</v>
      </c>
      <c r="E47" s="100">
        <v>1813</v>
      </c>
      <c r="F47" s="99">
        <v>1401</v>
      </c>
      <c r="G47" s="108">
        <v>687</v>
      </c>
      <c r="H47" s="109">
        <v>714</v>
      </c>
      <c r="I47" s="102">
        <v>489</v>
      </c>
      <c r="J47" s="108">
        <v>242</v>
      </c>
      <c r="K47" s="110">
        <v>247</v>
      </c>
      <c r="L47" s="99">
        <v>1306</v>
      </c>
      <c r="M47" s="108">
        <v>665</v>
      </c>
      <c r="N47" s="109">
        <v>641</v>
      </c>
      <c r="O47" s="102">
        <v>177</v>
      </c>
      <c r="P47" s="108">
        <v>113</v>
      </c>
      <c r="Q47" s="110">
        <v>64</v>
      </c>
      <c r="R47" s="99">
        <v>343</v>
      </c>
      <c r="S47" s="108">
        <v>196</v>
      </c>
      <c r="T47" s="109">
        <v>147</v>
      </c>
      <c r="U47" s="111"/>
      <c r="V47" s="99">
        <v>125</v>
      </c>
      <c r="W47" s="108">
        <v>17</v>
      </c>
      <c r="X47" s="108">
        <v>64</v>
      </c>
      <c r="Y47" s="108">
        <v>26</v>
      </c>
      <c r="Z47" s="108">
        <v>17</v>
      </c>
      <c r="AA47" s="109">
        <v>1</v>
      </c>
      <c r="AB47" s="235"/>
      <c r="AC47" s="99">
        <v>68</v>
      </c>
      <c r="AD47" s="100">
        <v>30</v>
      </c>
      <c r="AE47" s="100">
        <v>38</v>
      </c>
      <c r="AF47" s="99">
        <v>17</v>
      </c>
      <c r="AG47" s="108">
        <v>5</v>
      </c>
      <c r="AH47" s="105">
        <v>12</v>
      </c>
      <c r="AI47" s="99">
        <v>32</v>
      </c>
      <c r="AJ47" s="108">
        <v>14</v>
      </c>
      <c r="AK47" s="105">
        <v>18</v>
      </c>
      <c r="AL47" s="99">
        <v>16</v>
      </c>
      <c r="AM47" s="108">
        <v>9</v>
      </c>
      <c r="AN47" s="105">
        <v>7</v>
      </c>
      <c r="AO47" s="99">
        <v>3</v>
      </c>
      <c r="AP47" s="108">
        <v>2</v>
      </c>
      <c r="AQ47" s="105">
        <v>1</v>
      </c>
      <c r="AR47" s="99">
        <v>0</v>
      </c>
      <c r="AS47" s="108">
        <v>0</v>
      </c>
      <c r="AT47" s="105">
        <v>0</v>
      </c>
      <c r="AU47" s="111"/>
      <c r="AV47" s="107">
        <v>342660</v>
      </c>
      <c r="AW47" s="108"/>
      <c r="AX47" s="105"/>
      <c r="AY47" s="107">
        <v>143067</v>
      </c>
      <c r="AZ47" s="108"/>
      <c r="BA47" s="105"/>
      <c r="BB47" s="107">
        <v>48675</v>
      </c>
      <c r="BC47" s="108"/>
      <c r="BD47" s="105"/>
      <c r="BE47" s="107">
        <v>109348</v>
      </c>
      <c r="BF47" s="108"/>
      <c r="BG47" s="105"/>
      <c r="BH47" s="107">
        <v>18083</v>
      </c>
      <c r="BI47" s="108"/>
      <c r="BJ47" s="105"/>
      <c r="BK47" s="107">
        <v>23487</v>
      </c>
      <c r="BL47" s="108"/>
      <c r="BM47" s="105"/>
    </row>
    <row r="48" spans="2:65" x14ac:dyDescent="0.25">
      <c r="B48" s="94">
        <v>43929</v>
      </c>
      <c r="C48" s="99">
        <v>3823</v>
      </c>
      <c r="D48" s="100">
        <v>1905</v>
      </c>
      <c r="E48" s="100">
        <v>1918</v>
      </c>
      <c r="F48" s="99">
        <v>1460</v>
      </c>
      <c r="G48" s="108">
        <v>701</v>
      </c>
      <c r="H48" s="109">
        <v>759</v>
      </c>
      <c r="I48" s="102">
        <v>447</v>
      </c>
      <c r="J48" s="108">
        <v>224</v>
      </c>
      <c r="K48" s="110">
        <v>223</v>
      </c>
      <c r="L48" s="99">
        <v>1370</v>
      </c>
      <c r="M48" s="108">
        <v>691</v>
      </c>
      <c r="N48" s="109">
        <v>679</v>
      </c>
      <c r="O48" s="102">
        <v>169</v>
      </c>
      <c r="P48" s="108">
        <v>93</v>
      </c>
      <c r="Q48" s="110">
        <v>76</v>
      </c>
      <c r="R48" s="99">
        <v>377</v>
      </c>
      <c r="S48" s="108">
        <v>196</v>
      </c>
      <c r="T48" s="109">
        <v>181</v>
      </c>
      <c r="U48" s="111"/>
      <c r="V48" s="99">
        <v>72</v>
      </c>
      <c r="W48" s="108">
        <v>18</v>
      </c>
      <c r="X48" s="108">
        <v>22</v>
      </c>
      <c r="Y48" s="108">
        <v>28</v>
      </c>
      <c r="Z48" s="108">
        <v>4</v>
      </c>
      <c r="AA48" s="109">
        <v>0</v>
      </c>
      <c r="AB48" s="235"/>
      <c r="AC48" s="99">
        <v>94</v>
      </c>
      <c r="AD48" s="100">
        <v>43</v>
      </c>
      <c r="AE48" s="100">
        <v>51</v>
      </c>
      <c r="AF48" s="99">
        <v>29</v>
      </c>
      <c r="AG48" s="108">
        <v>16</v>
      </c>
      <c r="AH48" s="105">
        <v>13</v>
      </c>
      <c r="AI48" s="99">
        <v>24</v>
      </c>
      <c r="AJ48" s="108">
        <v>12</v>
      </c>
      <c r="AK48" s="105">
        <v>12</v>
      </c>
      <c r="AL48" s="99">
        <v>35</v>
      </c>
      <c r="AM48" s="108">
        <v>13</v>
      </c>
      <c r="AN48" s="105">
        <v>22</v>
      </c>
      <c r="AO48" s="99">
        <v>6</v>
      </c>
      <c r="AP48" s="108">
        <v>2</v>
      </c>
      <c r="AQ48" s="105">
        <v>4</v>
      </c>
      <c r="AR48" s="99">
        <v>0</v>
      </c>
      <c r="AS48" s="108">
        <v>0</v>
      </c>
      <c r="AT48" s="105">
        <v>0</v>
      </c>
      <c r="AU48" s="111"/>
      <c r="AV48" s="107">
        <v>346377</v>
      </c>
      <c r="AW48" s="108"/>
      <c r="AX48" s="105"/>
      <c r="AY48" s="107">
        <v>144520</v>
      </c>
      <c r="AZ48" s="108"/>
      <c r="BA48" s="105"/>
      <c r="BB48" s="107">
        <v>49142</v>
      </c>
      <c r="BC48" s="108"/>
      <c r="BD48" s="105"/>
      <c r="BE48" s="107">
        <v>110613</v>
      </c>
      <c r="BF48" s="108"/>
      <c r="BG48" s="105"/>
      <c r="BH48" s="107">
        <v>18238</v>
      </c>
      <c r="BI48" s="108"/>
      <c r="BJ48" s="105"/>
      <c r="BK48" s="107">
        <v>23864</v>
      </c>
      <c r="BL48" s="108"/>
      <c r="BM48" s="105"/>
    </row>
    <row r="49" spans="2:65" x14ac:dyDescent="0.25">
      <c r="B49" s="94">
        <v>43930</v>
      </c>
      <c r="C49" s="99">
        <v>1893</v>
      </c>
      <c r="D49" s="100">
        <v>942</v>
      </c>
      <c r="E49" s="100">
        <v>951</v>
      </c>
      <c r="F49" s="99">
        <v>688</v>
      </c>
      <c r="G49" s="108">
        <v>316</v>
      </c>
      <c r="H49" s="109">
        <v>372</v>
      </c>
      <c r="I49" s="102">
        <v>199</v>
      </c>
      <c r="J49" s="108">
        <v>111</v>
      </c>
      <c r="K49" s="110">
        <v>88</v>
      </c>
      <c r="L49" s="99">
        <v>732</v>
      </c>
      <c r="M49" s="108">
        <v>380</v>
      </c>
      <c r="N49" s="109">
        <v>352</v>
      </c>
      <c r="O49" s="102">
        <v>83</v>
      </c>
      <c r="P49" s="108">
        <v>41</v>
      </c>
      <c r="Q49" s="110">
        <v>42</v>
      </c>
      <c r="R49" s="99">
        <v>191</v>
      </c>
      <c r="S49" s="108">
        <v>94</v>
      </c>
      <c r="T49" s="109">
        <v>97</v>
      </c>
      <c r="U49" s="111"/>
      <c r="V49" s="99">
        <v>26</v>
      </c>
      <c r="W49" s="108">
        <v>12</v>
      </c>
      <c r="X49" s="108">
        <v>7</v>
      </c>
      <c r="Y49" s="108">
        <v>6</v>
      </c>
      <c r="Z49" s="108">
        <v>1</v>
      </c>
      <c r="AA49" s="109">
        <v>0</v>
      </c>
      <c r="AB49" s="235"/>
      <c r="AC49" s="99">
        <v>30</v>
      </c>
      <c r="AD49" s="100">
        <v>17</v>
      </c>
      <c r="AE49" s="100">
        <v>13</v>
      </c>
      <c r="AF49" s="99">
        <v>13</v>
      </c>
      <c r="AG49" s="108">
        <v>7</v>
      </c>
      <c r="AH49" s="105">
        <v>6</v>
      </c>
      <c r="AI49" s="99">
        <v>5</v>
      </c>
      <c r="AJ49" s="108">
        <v>2</v>
      </c>
      <c r="AK49" s="105">
        <v>3</v>
      </c>
      <c r="AL49" s="99">
        <v>5</v>
      </c>
      <c r="AM49" s="108">
        <v>4</v>
      </c>
      <c r="AN49" s="105">
        <v>1</v>
      </c>
      <c r="AO49" s="99">
        <v>6</v>
      </c>
      <c r="AP49" s="108">
        <v>3</v>
      </c>
      <c r="AQ49" s="105">
        <v>3</v>
      </c>
      <c r="AR49" s="99">
        <v>1</v>
      </c>
      <c r="AS49" s="108">
        <v>1</v>
      </c>
      <c r="AT49" s="105">
        <v>0</v>
      </c>
      <c r="AU49" s="111"/>
      <c r="AV49" s="107">
        <v>348669</v>
      </c>
      <c r="AW49" s="108"/>
      <c r="AX49" s="105"/>
      <c r="AY49" s="107">
        <v>145398</v>
      </c>
      <c r="AZ49" s="108"/>
      <c r="BA49" s="105"/>
      <c r="BB49" s="107">
        <v>49392</v>
      </c>
      <c r="BC49" s="108"/>
      <c r="BD49" s="105"/>
      <c r="BE49" s="107">
        <v>111478</v>
      </c>
      <c r="BF49" s="108"/>
      <c r="BG49" s="105"/>
      <c r="BH49" s="107">
        <v>18318</v>
      </c>
      <c r="BI49" s="108"/>
      <c r="BJ49" s="105"/>
      <c r="BK49" s="107">
        <v>24083</v>
      </c>
      <c r="BL49" s="108"/>
      <c r="BM49" s="105"/>
    </row>
    <row r="50" spans="2:65" x14ac:dyDescent="0.25">
      <c r="B50" s="94">
        <v>43931</v>
      </c>
      <c r="C50" s="99">
        <v>330</v>
      </c>
      <c r="D50" s="100">
        <v>165</v>
      </c>
      <c r="E50" s="100">
        <v>165</v>
      </c>
      <c r="F50" s="99">
        <v>147</v>
      </c>
      <c r="G50" s="108">
        <v>70</v>
      </c>
      <c r="H50" s="109">
        <v>77</v>
      </c>
      <c r="I50" s="102">
        <v>16</v>
      </c>
      <c r="J50" s="108">
        <v>7</v>
      </c>
      <c r="K50" s="110">
        <v>9</v>
      </c>
      <c r="L50" s="99">
        <v>129</v>
      </c>
      <c r="M50" s="108">
        <v>69</v>
      </c>
      <c r="N50" s="109">
        <v>60</v>
      </c>
      <c r="O50" s="102">
        <v>1</v>
      </c>
      <c r="P50" s="108">
        <v>1</v>
      </c>
      <c r="Q50" s="110">
        <v>0</v>
      </c>
      <c r="R50" s="99">
        <v>37</v>
      </c>
      <c r="S50" s="108">
        <v>18</v>
      </c>
      <c r="T50" s="109">
        <v>19</v>
      </c>
      <c r="U50" s="111"/>
      <c r="V50" s="99">
        <v>2</v>
      </c>
      <c r="W50" s="108">
        <v>1</v>
      </c>
      <c r="X50" s="108">
        <v>1</v>
      </c>
      <c r="Y50" s="108">
        <v>0</v>
      </c>
      <c r="Z50" s="108">
        <v>0</v>
      </c>
      <c r="AA50" s="109">
        <v>0</v>
      </c>
      <c r="AB50" s="235"/>
      <c r="AC50" s="99">
        <v>7</v>
      </c>
      <c r="AD50" s="100">
        <v>2</v>
      </c>
      <c r="AE50" s="100">
        <v>5</v>
      </c>
      <c r="AF50" s="99">
        <v>1</v>
      </c>
      <c r="AG50" s="108">
        <v>1</v>
      </c>
      <c r="AH50" s="105">
        <v>0</v>
      </c>
      <c r="AI50" s="99">
        <v>1</v>
      </c>
      <c r="AJ50" s="108">
        <v>1</v>
      </c>
      <c r="AK50" s="105">
        <v>0</v>
      </c>
      <c r="AL50" s="99">
        <v>3</v>
      </c>
      <c r="AM50" s="108">
        <v>0</v>
      </c>
      <c r="AN50" s="105">
        <v>3</v>
      </c>
      <c r="AO50" s="99">
        <v>2</v>
      </c>
      <c r="AP50" s="108">
        <v>0</v>
      </c>
      <c r="AQ50" s="105">
        <v>2</v>
      </c>
      <c r="AR50" s="99">
        <v>0</v>
      </c>
      <c r="AS50" s="108">
        <v>0</v>
      </c>
      <c r="AT50" s="105">
        <v>0</v>
      </c>
      <c r="AU50" s="111"/>
      <c r="AV50" s="107">
        <v>348669</v>
      </c>
      <c r="AW50" s="108"/>
      <c r="AX50" s="105"/>
      <c r="AY50" s="107">
        <v>145398</v>
      </c>
      <c r="AZ50" s="108"/>
      <c r="BA50" s="105"/>
      <c r="BB50" s="107">
        <v>49392</v>
      </c>
      <c r="BC50" s="108"/>
      <c r="BD50" s="105"/>
      <c r="BE50" s="107">
        <v>111478</v>
      </c>
      <c r="BF50" s="108"/>
      <c r="BG50" s="105"/>
      <c r="BH50" s="107">
        <v>18318</v>
      </c>
      <c r="BI50" s="108"/>
      <c r="BJ50" s="105"/>
      <c r="BK50" s="107">
        <v>24083</v>
      </c>
      <c r="BL50" s="108"/>
      <c r="BM50" s="105"/>
    </row>
    <row r="51" spans="2:65" x14ac:dyDescent="0.25">
      <c r="B51" s="94">
        <v>43932</v>
      </c>
      <c r="C51" s="99">
        <v>142</v>
      </c>
      <c r="D51" s="100">
        <v>70</v>
      </c>
      <c r="E51" s="100">
        <v>72</v>
      </c>
      <c r="F51" s="99">
        <v>46</v>
      </c>
      <c r="G51" s="108">
        <v>18</v>
      </c>
      <c r="H51" s="109">
        <v>28</v>
      </c>
      <c r="I51" s="102">
        <v>6</v>
      </c>
      <c r="J51" s="108">
        <v>3</v>
      </c>
      <c r="K51" s="110">
        <v>3</v>
      </c>
      <c r="L51" s="99">
        <v>72</v>
      </c>
      <c r="M51" s="108">
        <v>38</v>
      </c>
      <c r="N51" s="109">
        <v>34</v>
      </c>
      <c r="O51" s="102">
        <v>3</v>
      </c>
      <c r="P51" s="108">
        <v>1</v>
      </c>
      <c r="Q51" s="110">
        <v>2</v>
      </c>
      <c r="R51" s="99">
        <v>15</v>
      </c>
      <c r="S51" s="108">
        <v>10</v>
      </c>
      <c r="T51" s="109">
        <v>5</v>
      </c>
      <c r="U51" s="111"/>
      <c r="V51" s="99">
        <v>1</v>
      </c>
      <c r="W51" s="108">
        <v>1</v>
      </c>
      <c r="X51" s="108">
        <v>0</v>
      </c>
      <c r="Y51" s="108">
        <v>0</v>
      </c>
      <c r="Z51" s="108">
        <v>0</v>
      </c>
      <c r="AA51" s="109">
        <v>0</v>
      </c>
      <c r="AB51" s="235"/>
      <c r="AC51" s="99">
        <v>2</v>
      </c>
      <c r="AD51" s="100">
        <v>2</v>
      </c>
      <c r="AE51" s="100">
        <v>0</v>
      </c>
      <c r="AF51" s="99">
        <v>0</v>
      </c>
      <c r="AG51" s="108">
        <v>0</v>
      </c>
      <c r="AH51" s="105">
        <v>0</v>
      </c>
      <c r="AI51" s="99">
        <v>0</v>
      </c>
      <c r="AJ51" s="108">
        <v>0</v>
      </c>
      <c r="AK51" s="105">
        <v>0</v>
      </c>
      <c r="AL51" s="99">
        <v>2</v>
      </c>
      <c r="AM51" s="108">
        <v>2</v>
      </c>
      <c r="AN51" s="105">
        <v>0</v>
      </c>
      <c r="AO51" s="99">
        <v>0</v>
      </c>
      <c r="AP51" s="108">
        <v>0</v>
      </c>
      <c r="AQ51" s="105">
        <v>0</v>
      </c>
      <c r="AR51" s="99">
        <v>0</v>
      </c>
      <c r="AS51" s="108">
        <v>0</v>
      </c>
      <c r="AT51" s="105">
        <v>0</v>
      </c>
      <c r="AU51" s="111"/>
      <c r="AV51" s="107">
        <v>348669</v>
      </c>
      <c r="AW51" s="108"/>
      <c r="AX51" s="105"/>
      <c r="AY51" s="107">
        <v>145398</v>
      </c>
      <c r="AZ51" s="108"/>
      <c r="BA51" s="105"/>
      <c r="BB51" s="107">
        <v>49392</v>
      </c>
      <c r="BC51" s="108"/>
      <c r="BD51" s="105"/>
      <c r="BE51" s="107">
        <v>111478</v>
      </c>
      <c r="BF51" s="108"/>
      <c r="BG51" s="105"/>
      <c r="BH51" s="107">
        <v>18318</v>
      </c>
      <c r="BI51" s="108"/>
      <c r="BJ51" s="105"/>
      <c r="BK51" s="107">
        <v>24083</v>
      </c>
      <c r="BL51" s="108"/>
      <c r="BM51" s="105"/>
    </row>
    <row r="52" spans="2:65" x14ac:dyDescent="0.25">
      <c r="B52" s="94">
        <v>43933</v>
      </c>
      <c r="C52" s="99">
        <v>41</v>
      </c>
      <c r="D52" s="100">
        <v>24</v>
      </c>
      <c r="E52" s="100">
        <v>17</v>
      </c>
      <c r="F52" s="99">
        <v>6</v>
      </c>
      <c r="G52" s="108">
        <v>2</v>
      </c>
      <c r="H52" s="109">
        <v>4</v>
      </c>
      <c r="I52" s="102">
        <v>3</v>
      </c>
      <c r="J52" s="108">
        <v>1</v>
      </c>
      <c r="K52" s="110">
        <v>2</v>
      </c>
      <c r="L52" s="99">
        <v>23</v>
      </c>
      <c r="M52" s="108">
        <v>15</v>
      </c>
      <c r="N52" s="109">
        <v>8</v>
      </c>
      <c r="O52" s="102">
        <v>0</v>
      </c>
      <c r="P52" s="108">
        <v>0</v>
      </c>
      <c r="Q52" s="110">
        <v>0</v>
      </c>
      <c r="R52" s="99">
        <v>9</v>
      </c>
      <c r="S52" s="108">
        <v>6</v>
      </c>
      <c r="T52" s="109">
        <v>3</v>
      </c>
      <c r="U52" s="111"/>
      <c r="V52" s="99">
        <v>0</v>
      </c>
      <c r="W52" s="108">
        <v>0</v>
      </c>
      <c r="X52" s="108">
        <v>0</v>
      </c>
      <c r="Y52" s="108">
        <v>0</v>
      </c>
      <c r="Z52" s="108">
        <v>0</v>
      </c>
      <c r="AA52" s="109">
        <v>0</v>
      </c>
      <c r="AB52" s="235"/>
      <c r="AC52" s="99">
        <v>36</v>
      </c>
      <c r="AD52" s="100">
        <v>15</v>
      </c>
      <c r="AE52" s="100">
        <v>21</v>
      </c>
      <c r="AF52" s="99">
        <v>5</v>
      </c>
      <c r="AG52" s="108">
        <v>3</v>
      </c>
      <c r="AH52" s="105">
        <v>2</v>
      </c>
      <c r="AI52" s="99">
        <v>9</v>
      </c>
      <c r="AJ52" s="108">
        <v>5</v>
      </c>
      <c r="AK52" s="105">
        <v>4</v>
      </c>
      <c r="AL52" s="99">
        <v>8</v>
      </c>
      <c r="AM52" s="108">
        <v>5</v>
      </c>
      <c r="AN52" s="105">
        <v>3</v>
      </c>
      <c r="AO52" s="99">
        <v>14</v>
      </c>
      <c r="AP52" s="108">
        <v>2</v>
      </c>
      <c r="AQ52" s="105">
        <v>12</v>
      </c>
      <c r="AR52" s="99">
        <v>0</v>
      </c>
      <c r="AS52" s="108">
        <v>0</v>
      </c>
      <c r="AT52" s="105">
        <v>0</v>
      </c>
      <c r="AU52" s="111"/>
      <c r="AV52" s="107">
        <v>348669</v>
      </c>
      <c r="AW52" s="108"/>
      <c r="AX52" s="105"/>
      <c r="AY52" s="107">
        <v>145398</v>
      </c>
      <c r="AZ52" s="108"/>
      <c r="BA52" s="105"/>
      <c r="BB52" s="107">
        <v>49392</v>
      </c>
      <c r="BC52" s="108"/>
      <c r="BD52" s="105"/>
      <c r="BE52" s="107">
        <v>111478</v>
      </c>
      <c r="BF52" s="108"/>
      <c r="BG52" s="105"/>
      <c r="BH52" s="107">
        <v>18318</v>
      </c>
      <c r="BI52" s="108"/>
      <c r="BJ52" s="105"/>
      <c r="BK52" s="107">
        <v>24083</v>
      </c>
      <c r="BL52" s="108"/>
      <c r="BM52" s="105"/>
    </row>
    <row r="53" spans="2:65" x14ac:dyDescent="0.25">
      <c r="B53" s="94">
        <v>43934</v>
      </c>
      <c r="C53" s="99">
        <v>1818</v>
      </c>
      <c r="D53" s="100">
        <v>892</v>
      </c>
      <c r="E53" s="100">
        <v>926</v>
      </c>
      <c r="F53" s="99">
        <v>543</v>
      </c>
      <c r="G53" s="108">
        <v>263</v>
      </c>
      <c r="H53" s="109">
        <v>280</v>
      </c>
      <c r="I53" s="102">
        <v>240</v>
      </c>
      <c r="J53" s="108">
        <v>116</v>
      </c>
      <c r="K53" s="110">
        <v>124</v>
      </c>
      <c r="L53" s="99">
        <v>721</v>
      </c>
      <c r="M53" s="108">
        <v>347</v>
      </c>
      <c r="N53" s="109">
        <v>374</v>
      </c>
      <c r="O53" s="102">
        <v>71</v>
      </c>
      <c r="P53" s="108">
        <v>49</v>
      </c>
      <c r="Q53" s="110">
        <v>22</v>
      </c>
      <c r="R53" s="99">
        <v>243</v>
      </c>
      <c r="S53" s="108">
        <v>117</v>
      </c>
      <c r="T53" s="109">
        <v>126</v>
      </c>
      <c r="U53" s="111"/>
      <c r="V53" s="99">
        <v>98</v>
      </c>
      <c r="W53" s="108">
        <v>7</v>
      </c>
      <c r="X53" s="108">
        <v>68</v>
      </c>
      <c r="Y53" s="108">
        <v>19</v>
      </c>
      <c r="Z53" s="108">
        <v>4</v>
      </c>
      <c r="AA53" s="109">
        <v>0</v>
      </c>
      <c r="AB53" s="235"/>
      <c r="AC53" s="99">
        <v>22</v>
      </c>
      <c r="AD53" s="100">
        <v>9</v>
      </c>
      <c r="AE53" s="100">
        <v>13</v>
      </c>
      <c r="AF53" s="99">
        <v>5</v>
      </c>
      <c r="AG53" s="108">
        <v>2</v>
      </c>
      <c r="AH53" s="105">
        <v>3</v>
      </c>
      <c r="AI53" s="99">
        <v>11</v>
      </c>
      <c r="AJ53" s="108">
        <v>4</v>
      </c>
      <c r="AK53" s="105">
        <v>7</v>
      </c>
      <c r="AL53" s="99">
        <v>3</v>
      </c>
      <c r="AM53" s="108">
        <v>1</v>
      </c>
      <c r="AN53" s="105">
        <v>2</v>
      </c>
      <c r="AO53" s="99">
        <v>2</v>
      </c>
      <c r="AP53" s="108">
        <v>1</v>
      </c>
      <c r="AQ53" s="105">
        <v>1</v>
      </c>
      <c r="AR53" s="99">
        <v>1</v>
      </c>
      <c r="AS53" s="108">
        <v>1</v>
      </c>
      <c r="AT53" s="105">
        <v>0</v>
      </c>
      <c r="AU53" s="111"/>
      <c r="AV53" s="107">
        <v>353119</v>
      </c>
      <c r="AW53" s="108"/>
      <c r="AX53" s="105"/>
      <c r="AY53" s="107">
        <v>147144</v>
      </c>
      <c r="AZ53" s="108"/>
      <c r="BA53" s="105"/>
      <c r="BB53" s="107">
        <v>50013</v>
      </c>
      <c r="BC53" s="108"/>
      <c r="BD53" s="105"/>
      <c r="BE53" s="107">
        <v>113023</v>
      </c>
      <c r="BF53" s="108"/>
      <c r="BG53" s="105"/>
      <c r="BH53" s="107">
        <v>18465</v>
      </c>
      <c r="BI53" s="108"/>
      <c r="BJ53" s="105"/>
      <c r="BK53" s="107">
        <v>24474</v>
      </c>
      <c r="BL53" s="108"/>
      <c r="BM53" s="105"/>
    </row>
    <row r="54" spans="2:65" x14ac:dyDescent="0.25">
      <c r="B54" s="94">
        <v>43935</v>
      </c>
      <c r="C54" s="99">
        <v>4128</v>
      </c>
      <c r="D54" s="100">
        <v>2050</v>
      </c>
      <c r="E54" s="100">
        <v>2078</v>
      </c>
      <c r="F54" s="99">
        <v>1458</v>
      </c>
      <c r="G54" s="108">
        <v>652</v>
      </c>
      <c r="H54" s="109">
        <v>806</v>
      </c>
      <c r="I54" s="102">
        <v>480</v>
      </c>
      <c r="J54" s="108">
        <v>248</v>
      </c>
      <c r="K54" s="110">
        <v>232</v>
      </c>
      <c r="L54" s="99">
        <v>1541</v>
      </c>
      <c r="M54" s="108">
        <v>805</v>
      </c>
      <c r="N54" s="109">
        <v>736</v>
      </c>
      <c r="O54" s="102">
        <v>273</v>
      </c>
      <c r="P54" s="108">
        <v>155</v>
      </c>
      <c r="Q54" s="110">
        <v>118</v>
      </c>
      <c r="R54" s="99">
        <v>376</v>
      </c>
      <c r="S54" s="108">
        <v>190</v>
      </c>
      <c r="T54" s="109">
        <v>186</v>
      </c>
      <c r="U54" s="111"/>
      <c r="V54" s="99">
        <v>144</v>
      </c>
      <c r="W54" s="108">
        <v>30</v>
      </c>
      <c r="X54" s="108">
        <v>66</v>
      </c>
      <c r="Y54" s="108">
        <v>42</v>
      </c>
      <c r="Z54" s="108">
        <v>4</v>
      </c>
      <c r="AA54" s="109">
        <v>2</v>
      </c>
      <c r="AB54" s="235"/>
      <c r="AC54" s="99">
        <v>76</v>
      </c>
      <c r="AD54" s="100">
        <v>32</v>
      </c>
      <c r="AE54" s="100">
        <v>44</v>
      </c>
      <c r="AF54" s="99">
        <v>21</v>
      </c>
      <c r="AG54" s="108">
        <v>10</v>
      </c>
      <c r="AH54" s="105">
        <v>11</v>
      </c>
      <c r="AI54" s="99">
        <v>18</v>
      </c>
      <c r="AJ54" s="108">
        <v>13</v>
      </c>
      <c r="AK54" s="105">
        <v>5</v>
      </c>
      <c r="AL54" s="99">
        <v>34</v>
      </c>
      <c r="AM54" s="108">
        <v>7</v>
      </c>
      <c r="AN54" s="105">
        <v>27</v>
      </c>
      <c r="AO54" s="99">
        <v>1</v>
      </c>
      <c r="AP54" s="108">
        <v>1</v>
      </c>
      <c r="AQ54" s="105">
        <v>0</v>
      </c>
      <c r="AR54" s="99">
        <v>2</v>
      </c>
      <c r="AS54" s="108">
        <v>1</v>
      </c>
      <c r="AT54" s="105">
        <v>1</v>
      </c>
      <c r="AU54" s="111"/>
      <c r="AV54" s="107">
        <v>356629</v>
      </c>
      <c r="AW54" s="108"/>
      <c r="AX54" s="105"/>
      <c r="AY54" s="107">
        <v>148341</v>
      </c>
      <c r="AZ54" s="108"/>
      <c r="BA54" s="105"/>
      <c r="BB54" s="107">
        <v>50449</v>
      </c>
      <c r="BC54" s="108"/>
      <c r="BD54" s="105"/>
      <c r="BE54" s="107">
        <v>114321</v>
      </c>
      <c r="BF54" s="108"/>
      <c r="BG54" s="105"/>
      <c r="BH54" s="107">
        <v>18711</v>
      </c>
      <c r="BI54" s="108"/>
      <c r="BJ54" s="105"/>
      <c r="BK54" s="107">
        <v>24807</v>
      </c>
      <c r="BL54" s="108"/>
      <c r="BM54" s="105"/>
    </row>
    <row r="55" spans="2:65" x14ac:dyDescent="0.25">
      <c r="B55" s="94">
        <v>43936</v>
      </c>
      <c r="C55" s="99">
        <v>3274</v>
      </c>
      <c r="D55" s="100">
        <v>1642</v>
      </c>
      <c r="E55" s="100">
        <v>1632</v>
      </c>
      <c r="F55" s="99">
        <v>1253</v>
      </c>
      <c r="G55" s="108">
        <v>599</v>
      </c>
      <c r="H55" s="109">
        <v>654</v>
      </c>
      <c r="I55" s="102">
        <v>397</v>
      </c>
      <c r="J55" s="108">
        <v>193</v>
      </c>
      <c r="K55" s="110">
        <v>204</v>
      </c>
      <c r="L55" s="99">
        <v>1179</v>
      </c>
      <c r="M55" s="108">
        <v>608</v>
      </c>
      <c r="N55" s="109">
        <v>571</v>
      </c>
      <c r="O55" s="102">
        <v>147</v>
      </c>
      <c r="P55" s="108">
        <v>77</v>
      </c>
      <c r="Q55" s="110">
        <v>70</v>
      </c>
      <c r="R55" s="99">
        <v>298</v>
      </c>
      <c r="S55" s="108">
        <v>165</v>
      </c>
      <c r="T55" s="109">
        <v>133</v>
      </c>
      <c r="U55" s="111"/>
      <c r="V55" s="99">
        <v>153</v>
      </c>
      <c r="W55" s="108">
        <v>46</v>
      </c>
      <c r="X55" s="108">
        <v>45</v>
      </c>
      <c r="Y55" s="108">
        <v>48</v>
      </c>
      <c r="Z55" s="108">
        <v>12</v>
      </c>
      <c r="AA55" s="109">
        <v>2</v>
      </c>
      <c r="AB55" s="235"/>
      <c r="AC55" s="99">
        <v>122</v>
      </c>
      <c r="AD55" s="100">
        <v>55</v>
      </c>
      <c r="AE55" s="100">
        <v>67</v>
      </c>
      <c r="AF55" s="99">
        <v>31</v>
      </c>
      <c r="AG55" s="108">
        <v>19</v>
      </c>
      <c r="AH55" s="105">
        <v>12</v>
      </c>
      <c r="AI55" s="99">
        <v>50</v>
      </c>
      <c r="AJ55" s="108">
        <v>25</v>
      </c>
      <c r="AK55" s="105">
        <v>25</v>
      </c>
      <c r="AL55" s="99">
        <v>40</v>
      </c>
      <c r="AM55" s="108">
        <v>11</v>
      </c>
      <c r="AN55" s="105">
        <v>29</v>
      </c>
      <c r="AO55" s="99">
        <v>0</v>
      </c>
      <c r="AP55" s="108">
        <v>0</v>
      </c>
      <c r="AQ55" s="105">
        <v>0</v>
      </c>
      <c r="AR55" s="99">
        <v>1</v>
      </c>
      <c r="AS55" s="108">
        <v>0</v>
      </c>
      <c r="AT55" s="105">
        <v>1</v>
      </c>
      <c r="AU55" s="111"/>
      <c r="AV55" s="107">
        <v>359316</v>
      </c>
      <c r="AW55" s="108"/>
      <c r="AX55" s="105"/>
      <c r="AY55" s="107">
        <v>149329</v>
      </c>
      <c r="AZ55" s="108"/>
      <c r="BA55" s="105"/>
      <c r="BB55" s="107">
        <v>50603</v>
      </c>
      <c r="BC55" s="108"/>
      <c r="BD55" s="105"/>
      <c r="BE55" s="107">
        <v>115368</v>
      </c>
      <c r="BF55" s="108"/>
      <c r="BG55" s="105"/>
      <c r="BH55" s="107">
        <v>18864</v>
      </c>
      <c r="BI55" s="108"/>
      <c r="BJ55" s="105"/>
      <c r="BK55" s="107">
        <v>25062</v>
      </c>
      <c r="BL55" s="108"/>
      <c r="BM55" s="105"/>
    </row>
    <row r="56" spans="2:65" x14ac:dyDescent="0.25">
      <c r="B56" s="94">
        <v>43937</v>
      </c>
      <c r="C56" s="99">
        <v>2966</v>
      </c>
      <c r="D56" s="100">
        <v>1447</v>
      </c>
      <c r="E56" s="100">
        <v>1519</v>
      </c>
      <c r="F56" s="99">
        <v>1063</v>
      </c>
      <c r="G56" s="108">
        <v>486</v>
      </c>
      <c r="H56" s="109">
        <v>577</v>
      </c>
      <c r="I56" s="102">
        <v>384</v>
      </c>
      <c r="J56" s="108">
        <v>162</v>
      </c>
      <c r="K56" s="110">
        <v>222</v>
      </c>
      <c r="L56" s="99">
        <v>1132</v>
      </c>
      <c r="M56" s="108">
        <v>601</v>
      </c>
      <c r="N56" s="109">
        <v>531</v>
      </c>
      <c r="O56" s="102">
        <v>143</v>
      </c>
      <c r="P56" s="108">
        <v>77</v>
      </c>
      <c r="Q56" s="110">
        <v>66</v>
      </c>
      <c r="R56" s="99">
        <v>244</v>
      </c>
      <c r="S56" s="108">
        <v>121</v>
      </c>
      <c r="T56" s="109">
        <v>123</v>
      </c>
      <c r="U56" s="111"/>
      <c r="V56" s="99">
        <v>112</v>
      </c>
      <c r="W56" s="108">
        <v>26</v>
      </c>
      <c r="X56" s="108">
        <v>49</v>
      </c>
      <c r="Y56" s="108">
        <v>29</v>
      </c>
      <c r="Z56" s="108">
        <v>5</v>
      </c>
      <c r="AA56" s="109">
        <v>3</v>
      </c>
      <c r="AB56" s="235"/>
      <c r="AC56" s="99">
        <v>63</v>
      </c>
      <c r="AD56" s="100">
        <v>25</v>
      </c>
      <c r="AE56" s="100">
        <v>38</v>
      </c>
      <c r="AF56" s="99">
        <v>15</v>
      </c>
      <c r="AG56" s="108">
        <v>5</v>
      </c>
      <c r="AH56" s="105">
        <v>10</v>
      </c>
      <c r="AI56" s="99">
        <v>33</v>
      </c>
      <c r="AJ56" s="108">
        <v>12</v>
      </c>
      <c r="AK56" s="105">
        <v>21</v>
      </c>
      <c r="AL56" s="99">
        <v>8</v>
      </c>
      <c r="AM56" s="108">
        <v>4</v>
      </c>
      <c r="AN56" s="105">
        <v>4</v>
      </c>
      <c r="AO56" s="99">
        <v>5</v>
      </c>
      <c r="AP56" s="108">
        <v>4</v>
      </c>
      <c r="AQ56" s="105">
        <v>1</v>
      </c>
      <c r="AR56" s="99">
        <v>2</v>
      </c>
      <c r="AS56" s="108">
        <v>0</v>
      </c>
      <c r="AT56" s="105">
        <v>2</v>
      </c>
      <c r="AU56" s="111"/>
      <c r="AV56" s="107">
        <v>361669</v>
      </c>
      <c r="AW56" s="108"/>
      <c r="AX56" s="105"/>
      <c r="AY56" s="107">
        <v>150132</v>
      </c>
      <c r="AZ56" s="108"/>
      <c r="BA56" s="105"/>
      <c r="BB56" s="107">
        <v>51009</v>
      </c>
      <c r="BC56" s="108"/>
      <c r="BD56" s="105"/>
      <c r="BE56" s="107">
        <v>116279</v>
      </c>
      <c r="BF56" s="108"/>
      <c r="BG56" s="105"/>
      <c r="BH56" s="107">
        <v>18956</v>
      </c>
      <c r="BI56" s="108"/>
      <c r="BJ56" s="105"/>
      <c r="BK56" s="107">
        <v>25293</v>
      </c>
      <c r="BL56" s="108"/>
      <c r="BM56" s="105"/>
    </row>
    <row r="57" spans="2:65" x14ac:dyDescent="0.25">
      <c r="B57" s="94">
        <v>43938</v>
      </c>
      <c r="C57" s="99">
        <v>3011</v>
      </c>
      <c r="D57" s="100">
        <v>1457</v>
      </c>
      <c r="E57" s="100">
        <v>1554</v>
      </c>
      <c r="F57" s="99">
        <v>1044</v>
      </c>
      <c r="G57" s="108">
        <v>472</v>
      </c>
      <c r="H57" s="109">
        <v>572</v>
      </c>
      <c r="I57" s="102">
        <v>379</v>
      </c>
      <c r="J57" s="108">
        <v>190</v>
      </c>
      <c r="K57" s="110">
        <v>189</v>
      </c>
      <c r="L57" s="99">
        <v>1199</v>
      </c>
      <c r="M57" s="108">
        <v>592</v>
      </c>
      <c r="N57" s="109">
        <v>607</v>
      </c>
      <c r="O57" s="102">
        <v>122</v>
      </c>
      <c r="P57" s="108">
        <v>58</v>
      </c>
      <c r="Q57" s="110">
        <v>64</v>
      </c>
      <c r="R57" s="99">
        <v>267</v>
      </c>
      <c r="S57" s="108">
        <v>145</v>
      </c>
      <c r="T57" s="109">
        <v>122</v>
      </c>
      <c r="U57" s="111"/>
      <c r="V57" s="99">
        <v>120</v>
      </c>
      <c r="W57" s="108">
        <v>40</v>
      </c>
      <c r="X57" s="108">
        <v>38</v>
      </c>
      <c r="Y57" s="108">
        <v>27</v>
      </c>
      <c r="Z57" s="108">
        <v>8</v>
      </c>
      <c r="AA57" s="109">
        <v>7</v>
      </c>
      <c r="AB57" s="235"/>
      <c r="AC57" s="99">
        <v>75</v>
      </c>
      <c r="AD57" s="100">
        <v>37</v>
      </c>
      <c r="AE57" s="100">
        <v>38</v>
      </c>
      <c r="AF57" s="99">
        <v>27</v>
      </c>
      <c r="AG57" s="108">
        <v>18</v>
      </c>
      <c r="AH57" s="105">
        <v>9</v>
      </c>
      <c r="AI57" s="99">
        <v>20</v>
      </c>
      <c r="AJ57" s="108">
        <v>9</v>
      </c>
      <c r="AK57" s="105">
        <v>11</v>
      </c>
      <c r="AL57" s="99">
        <v>25</v>
      </c>
      <c r="AM57" s="108">
        <v>9</v>
      </c>
      <c r="AN57" s="105">
        <v>16</v>
      </c>
      <c r="AO57" s="99">
        <v>2</v>
      </c>
      <c r="AP57" s="108">
        <v>0</v>
      </c>
      <c r="AQ57" s="105">
        <v>2</v>
      </c>
      <c r="AR57" s="99">
        <v>1</v>
      </c>
      <c r="AS57" s="108">
        <v>1</v>
      </c>
      <c r="AT57" s="105">
        <v>0</v>
      </c>
      <c r="AU57" s="111"/>
      <c r="AV57" s="107">
        <v>364339</v>
      </c>
      <c r="AW57" s="108"/>
      <c r="AX57" s="105"/>
      <c r="AY57" s="107">
        <v>151078</v>
      </c>
      <c r="AZ57" s="108"/>
      <c r="BA57" s="105"/>
      <c r="BB57" s="107">
        <v>51315</v>
      </c>
      <c r="BC57" s="108"/>
      <c r="BD57" s="105"/>
      <c r="BE57" s="107">
        <v>117363</v>
      </c>
      <c r="BF57" s="108"/>
      <c r="BG57" s="105"/>
      <c r="BH57" s="107">
        <v>19030</v>
      </c>
      <c r="BI57" s="108"/>
      <c r="BJ57" s="105"/>
      <c r="BK57" s="107">
        <v>25553</v>
      </c>
      <c r="BL57" s="108"/>
      <c r="BM57" s="105"/>
    </row>
    <row r="58" spans="2:65" x14ac:dyDescent="0.25">
      <c r="B58" s="94">
        <v>43939</v>
      </c>
      <c r="C58" s="99">
        <v>156</v>
      </c>
      <c r="D58" s="100">
        <v>81</v>
      </c>
      <c r="E58" s="100">
        <v>75</v>
      </c>
      <c r="F58" s="99">
        <v>41</v>
      </c>
      <c r="G58" s="108">
        <v>26</v>
      </c>
      <c r="H58" s="109">
        <v>15</v>
      </c>
      <c r="I58" s="102">
        <v>18</v>
      </c>
      <c r="J58" s="108">
        <v>5</v>
      </c>
      <c r="K58" s="110">
        <v>13</v>
      </c>
      <c r="L58" s="99">
        <v>83</v>
      </c>
      <c r="M58" s="108">
        <v>43</v>
      </c>
      <c r="N58" s="109">
        <v>40</v>
      </c>
      <c r="O58" s="102">
        <v>4</v>
      </c>
      <c r="P58" s="108">
        <v>3</v>
      </c>
      <c r="Q58" s="110">
        <v>1</v>
      </c>
      <c r="R58" s="99">
        <v>10</v>
      </c>
      <c r="S58" s="108">
        <v>4</v>
      </c>
      <c r="T58" s="109">
        <v>6</v>
      </c>
      <c r="U58" s="111"/>
      <c r="V58" s="99">
        <v>1</v>
      </c>
      <c r="W58" s="108">
        <v>1</v>
      </c>
      <c r="X58" s="108">
        <v>0</v>
      </c>
      <c r="Y58" s="108">
        <v>0</v>
      </c>
      <c r="Z58" s="108">
        <v>0</v>
      </c>
      <c r="AA58" s="109">
        <v>0</v>
      </c>
      <c r="AB58" s="235"/>
      <c r="AC58" s="99">
        <v>9</v>
      </c>
      <c r="AD58" s="100">
        <v>5</v>
      </c>
      <c r="AE58" s="100">
        <v>4</v>
      </c>
      <c r="AF58" s="99">
        <v>8</v>
      </c>
      <c r="AG58" s="108">
        <v>4</v>
      </c>
      <c r="AH58" s="105">
        <v>4</v>
      </c>
      <c r="AI58" s="99">
        <v>1</v>
      </c>
      <c r="AJ58" s="108">
        <v>1</v>
      </c>
      <c r="AK58" s="105">
        <v>0</v>
      </c>
      <c r="AL58" s="99">
        <v>0</v>
      </c>
      <c r="AM58" s="108">
        <v>0</v>
      </c>
      <c r="AN58" s="105">
        <v>0</v>
      </c>
      <c r="AO58" s="99">
        <v>0</v>
      </c>
      <c r="AP58" s="108">
        <v>0</v>
      </c>
      <c r="AQ58" s="105">
        <v>0</v>
      </c>
      <c r="AR58" s="99">
        <v>0</v>
      </c>
      <c r="AS58" s="108">
        <v>0</v>
      </c>
      <c r="AT58" s="105">
        <v>0</v>
      </c>
      <c r="AU58" s="111"/>
      <c r="AV58" s="112">
        <v>364339</v>
      </c>
      <c r="AW58" s="98"/>
      <c r="AX58" s="113"/>
      <c r="AY58" s="112">
        <v>151078</v>
      </c>
      <c r="AZ58" s="98"/>
      <c r="BA58" s="113"/>
      <c r="BB58" s="112">
        <v>51315</v>
      </c>
      <c r="BC58" s="98"/>
      <c r="BD58" s="113"/>
      <c r="BE58" s="112">
        <v>117363</v>
      </c>
      <c r="BF58" s="98"/>
      <c r="BG58" s="113"/>
      <c r="BH58" s="112">
        <v>19030</v>
      </c>
      <c r="BI58" s="98"/>
      <c r="BJ58" s="113"/>
      <c r="BK58" s="112">
        <v>25553</v>
      </c>
      <c r="BL58" s="98"/>
      <c r="BM58" s="113"/>
    </row>
    <row r="59" spans="2:65" x14ac:dyDescent="0.25">
      <c r="B59" s="94">
        <v>43940</v>
      </c>
      <c r="C59" s="99">
        <v>126</v>
      </c>
      <c r="D59" s="100">
        <v>58</v>
      </c>
      <c r="E59" s="100">
        <v>68</v>
      </c>
      <c r="F59" s="99">
        <v>16</v>
      </c>
      <c r="G59" s="108">
        <v>6</v>
      </c>
      <c r="H59" s="109">
        <v>10</v>
      </c>
      <c r="I59" s="102">
        <v>11</v>
      </c>
      <c r="J59" s="108">
        <v>3</v>
      </c>
      <c r="K59" s="110">
        <v>8</v>
      </c>
      <c r="L59" s="99">
        <v>54</v>
      </c>
      <c r="M59" s="108">
        <v>24</v>
      </c>
      <c r="N59" s="109">
        <v>30</v>
      </c>
      <c r="O59" s="102">
        <v>3</v>
      </c>
      <c r="P59" s="108">
        <v>3</v>
      </c>
      <c r="Q59" s="110">
        <v>0</v>
      </c>
      <c r="R59" s="99">
        <v>42</v>
      </c>
      <c r="S59" s="108">
        <v>22</v>
      </c>
      <c r="T59" s="109">
        <v>20</v>
      </c>
      <c r="U59" s="111"/>
      <c r="V59" s="99">
        <v>2</v>
      </c>
      <c r="W59" s="108">
        <v>2</v>
      </c>
      <c r="X59" s="108">
        <v>0</v>
      </c>
      <c r="Y59" s="108">
        <v>0</v>
      </c>
      <c r="Z59" s="108">
        <v>0</v>
      </c>
      <c r="AA59" s="109">
        <v>0</v>
      </c>
      <c r="AB59" s="235"/>
      <c r="AC59" s="99">
        <v>17</v>
      </c>
      <c r="AD59" s="100">
        <v>7</v>
      </c>
      <c r="AE59" s="100">
        <v>10</v>
      </c>
      <c r="AF59" s="99">
        <v>3</v>
      </c>
      <c r="AG59" s="108">
        <v>1</v>
      </c>
      <c r="AH59" s="105">
        <v>2</v>
      </c>
      <c r="AI59" s="99">
        <v>10</v>
      </c>
      <c r="AJ59" s="108">
        <v>3</v>
      </c>
      <c r="AK59" s="105">
        <v>7</v>
      </c>
      <c r="AL59" s="99">
        <v>3</v>
      </c>
      <c r="AM59" s="108">
        <v>2</v>
      </c>
      <c r="AN59" s="105">
        <v>1</v>
      </c>
      <c r="AO59" s="99">
        <v>1</v>
      </c>
      <c r="AP59" s="108">
        <v>1</v>
      </c>
      <c r="AQ59" s="105">
        <v>0</v>
      </c>
      <c r="AR59" s="99">
        <v>0</v>
      </c>
      <c r="AS59" s="108">
        <v>0</v>
      </c>
      <c r="AT59" s="105">
        <v>0</v>
      </c>
      <c r="AU59" s="111"/>
      <c r="AV59" s="112">
        <v>364339</v>
      </c>
      <c r="AW59" s="98"/>
      <c r="AX59" s="113"/>
      <c r="AY59" s="112">
        <v>151078</v>
      </c>
      <c r="AZ59" s="98"/>
      <c r="BA59" s="113"/>
      <c r="BB59" s="112">
        <v>51315</v>
      </c>
      <c r="BC59" s="98"/>
      <c r="BD59" s="113"/>
      <c r="BE59" s="112">
        <v>117363</v>
      </c>
      <c r="BF59" s="98"/>
      <c r="BG59" s="113"/>
      <c r="BH59" s="112">
        <v>19030</v>
      </c>
      <c r="BI59" s="98"/>
      <c r="BJ59" s="113"/>
      <c r="BK59" s="112">
        <v>25553</v>
      </c>
      <c r="BL59" s="98"/>
      <c r="BM59" s="113"/>
    </row>
    <row r="60" spans="2:65" x14ac:dyDescent="0.25">
      <c r="B60" s="94">
        <v>43941</v>
      </c>
      <c r="C60" s="99">
        <v>3082</v>
      </c>
      <c r="D60" s="100">
        <v>1512</v>
      </c>
      <c r="E60" s="100">
        <v>1570</v>
      </c>
      <c r="F60" s="99">
        <v>1071</v>
      </c>
      <c r="G60" s="108">
        <v>477</v>
      </c>
      <c r="H60" s="109">
        <v>594</v>
      </c>
      <c r="I60" s="102">
        <v>416</v>
      </c>
      <c r="J60" s="108">
        <v>201</v>
      </c>
      <c r="K60" s="110">
        <v>215</v>
      </c>
      <c r="L60" s="99">
        <v>1205</v>
      </c>
      <c r="M60" s="108">
        <v>611</v>
      </c>
      <c r="N60" s="109">
        <v>594</v>
      </c>
      <c r="O60" s="102">
        <v>108</v>
      </c>
      <c r="P60" s="108">
        <v>60</v>
      </c>
      <c r="Q60" s="110">
        <v>48</v>
      </c>
      <c r="R60" s="99">
        <v>282</v>
      </c>
      <c r="S60" s="108">
        <v>163</v>
      </c>
      <c r="T60" s="109">
        <v>119</v>
      </c>
      <c r="U60" s="111"/>
      <c r="V60" s="99">
        <v>200</v>
      </c>
      <c r="W60" s="108">
        <v>80</v>
      </c>
      <c r="X60" s="108">
        <v>60</v>
      </c>
      <c r="Y60" s="108">
        <v>50</v>
      </c>
      <c r="Z60" s="108">
        <v>8</v>
      </c>
      <c r="AA60" s="109">
        <v>2</v>
      </c>
      <c r="AB60" s="235"/>
      <c r="AC60" s="99">
        <v>122</v>
      </c>
      <c r="AD60" s="100">
        <v>74</v>
      </c>
      <c r="AE60" s="100">
        <v>48</v>
      </c>
      <c r="AF60" s="99">
        <v>34</v>
      </c>
      <c r="AG60" s="108">
        <v>17</v>
      </c>
      <c r="AH60" s="105">
        <v>17</v>
      </c>
      <c r="AI60" s="99">
        <v>51</v>
      </c>
      <c r="AJ60" s="108">
        <v>30</v>
      </c>
      <c r="AK60" s="105">
        <v>21</v>
      </c>
      <c r="AL60" s="99">
        <v>30</v>
      </c>
      <c r="AM60" s="108">
        <v>23</v>
      </c>
      <c r="AN60" s="105">
        <v>7</v>
      </c>
      <c r="AO60" s="99">
        <v>6</v>
      </c>
      <c r="AP60" s="108">
        <v>3</v>
      </c>
      <c r="AQ60" s="105">
        <v>3</v>
      </c>
      <c r="AR60" s="99">
        <v>1</v>
      </c>
      <c r="AS60" s="108">
        <v>1</v>
      </c>
      <c r="AT60" s="105">
        <v>0</v>
      </c>
      <c r="AU60" s="111"/>
      <c r="AV60" s="112">
        <v>368305</v>
      </c>
      <c r="AW60" s="98"/>
      <c r="AX60" s="113"/>
      <c r="AY60" s="112">
        <v>152597</v>
      </c>
      <c r="AZ60" s="98"/>
      <c r="BA60" s="113"/>
      <c r="BB60" s="112">
        <v>51776</v>
      </c>
      <c r="BC60" s="98"/>
      <c r="BD60" s="113"/>
      <c r="BE60" s="112">
        <v>118866</v>
      </c>
      <c r="BF60" s="98"/>
      <c r="BG60" s="113"/>
      <c r="BH60" s="112">
        <v>19158</v>
      </c>
      <c r="BI60" s="98"/>
      <c r="BJ60" s="113"/>
      <c r="BK60" s="112">
        <v>25908</v>
      </c>
      <c r="BL60" s="98"/>
      <c r="BM60" s="113"/>
    </row>
    <row r="61" spans="2:65" x14ac:dyDescent="0.25">
      <c r="B61" s="94">
        <v>43942</v>
      </c>
      <c r="C61" s="99">
        <v>2965</v>
      </c>
      <c r="D61" s="100">
        <v>1408</v>
      </c>
      <c r="E61" s="100">
        <v>1557</v>
      </c>
      <c r="F61" s="99">
        <v>1060</v>
      </c>
      <c r="G61" s="108">
        <v>463</v>
      </c>
      <c r="H61" s="109">
        <v>597</v>
      </c>
      <c r="I61" s="102">
        <v>372</v>
      </c>
      <c r="J61" s="108">
        <v>181</v>
      </c>
      <c r="K61" s="110">
        <v>191</v>
      </c>
      <c r="L61" s="99">
        <v>1166</v>
      </c>
      <c r="M61" s="108">
        <v>566</v>
      </c>
      <c r="N61" s="109">
        <v>600</v>
      </c>
      <c r="O61" s="102">
        <v>115</v>
      </c>
      <c r="P61" s="108">
        <v>67</v>
      </c>
      <c r="Q61" s="110">
        <v>48</v>
      </c>
      <c r="R61" s="99">
        <v>252</v>
      </c>
      <c r="S61" s="108">
        <v>131</v>
      </c>
      <c r="T61" s="109">
        <v>121</v>
      </c>
      <c r="U61" s="111"/>
      <c r="V61" s="99">
        <v>124</v>
      </c>
      <c r="W61" s="108">
        <v>41</v>
      </c>
      <c r="X61" s="108">
        <v>53</v>
      </c>
      <c r="Y61" s="108">
        <v>15</v>
      </c>
      <c r="Z61" s="108">
        <v>14</v>
      </c>
      <c r="AA61" s="109">
        <v>1</v>
      </c>
      <c r="AB61" s="235"/>
      <c r="AC61" s="99">
        <v>89</v>
      </c>
      <c r="AD61" s="100">
        <v>52</v>
      </c>
      <c r="AE61" s="100">
        <v>37</v>
      </c>
      <c r="AF61" s="99">
        <v>32</v>
      </c>
      <c r="AG61" s="108">
        <v>17</v>
      </c>
      <c r="AH61" s="105">
        <v>15</v>
      </c>
      <c r="AI61" s="99">
        <v>19</v>
      </c>
      <c r="AJ61" s="108">
        <v>10</v>
      </c>
      <c r="AK61" s="105">
        <v>9</v>
      </c>
      <c r="AL61" s="99">
        <v>17</v>
      </c>
      <c r="AM61" s="108">
        <v>8</v>
      </c>
      <c r="AN61" s="105">
        <v>9</v>
      </c>
      <c r="AO61" s="99">
        <v>19</v>
      </c>
      <c r="AP61" s="108">
        <v>16</v>
      </c>
      <c r="AQ61" s="105">
        <v>3</v>
      </c>
      <c r="AR61" s="99">
        <v>2</v>
      </c>
      <c r="AS61" s="108">
        <v>1</v>
      </c>
      <c r="AT61" s="105">
        <v>1</v>
      </c>
      <c r="AU61" s="114"/>
      <c r="AV61" s="112">
        <v>370811</v>
      </c>
      <c r="AW61" s="115">
        <v>165317</v>
      </c>
      <c r="AX61" s="116">
        <v>205494</v>
      </c>
      <c r="AY61" s="112">
        <v>153509</v>
      </c>
      <c r="AZ61" s="115">
        <v>66924</v>
      </c>
      <c r="BA61" s="116">
        <v>86585</v>
      </c>
      <c r="BB61" s="112">
        <v>52045</v>
      </c>
      <c r="BC61" s="115">
        <v>23225</v>
      </c>
      <c r="BD61" s="116">
        <v>28820</v>
      </c>
      <c r="BE61" s="112">
        <v>119873</v>
      </c>
      <c r="BF61" s="115">
        <v>54082</v>
      </c>
      <c r="BG61" s="116">
        <v>65791</v>
      </c>
      <c r="BH61" s="112">
        <v>19242</v>
      </c>
      <c r="BI61" s="115">
        <v>9269</v>
      </c>
      <c r="BJ61" s="116">
        <v>9973</v>
      </c>
      <c r="BK61" s="112">
        <v>26142</v>
      </c>
      <c r="BL61" s="115">
        <v>11817</v>
      </c>
      <c r="BM61" s="116">
        <v>14325</v>
      </c>
    </row>
    <row r="62" spans="2:65" x14ac:dyDescent="0.25">
      <c r="B62" s="94">
        <v>43943</v>
      </c>
      <c r="C62" s="99">
        <v>2598</v>
      </c>
      <c r="D62" s="100">
        <v>1293</v>
      </c>
      <c r="E62" s="100">
        <v>1305</v>
      </c>
      <c r="F62" s="99">
        <v>948</v>
      </c>
      <c r="G62" s="108">
        <v>426</v>
      </c>
      <c r="H62" s="109">
        <v>522</v>
      </c>
      <c r="I62" s="102">
        <v>345</v>
      </c>
      <c r="J62" s="108">
        <v>179</v>
      </c>
      <c r="K62" s="110">
        <v>166</v>
      </c>
      <c r="L62" s="99">
        <v>971</v>
      </c>
      <c r="M62" s="108">
        <v>513</v>
      </c>
      <c r="N62" s="109">
        <v>458</v>
      </c>
      <c r="O62" s="102">
        <v>100</v>
      </c>
      <c r="P62" s="108">
        <v>43</v>
      </c>
      <c r="Q62" s="110">
        <v>57</v>
      </c>
      <c r="R62" s="99">
        <v>234</v>
      </c>
      <c r="S62" s="108">
        <v>132</v>
      </c>
      <c r="T62" s="109">
        <v>102</v>
      </c>
      <c r="U62" s="111"/>
      <c r="V62" s="99">
        <v>224</v>
      </c>
      <c r="W62" s="108">
        <v>77</v>
      </c>
      <c r="X62" s="108">
        <v>34</v>
      </c>
      <c r="Y62" s="108">
        <v>93</v>
      </c>
      <c r="Z62" s="108">
        <v>15</v>
      </c>
      <c r="AA62" s="109">
        <v>5</v>
      </c>
      <c r="AB62" s="235"/>
      <c r="AC62" s="99">
        <v>116</v>
      </c>
      <c r="AD62" s="100">
        <v>42</v>
      </c>
      <c r="AE62" s="100">
        <v>74</v>
      </c>
      <c r="AF62" s="99">
        <v>47</v>
      </c>
      <c r="AG62" s="108">
        <v>16</v>
      </c>
      <c r="AH62" s="105">
        <v>31</v>
      </c>
      <c r="AI62" s="99">
        <v>26</v>
      </c>
      <c r="AJ62" s="108">
        <v>11</v>
      </c>
      <c r="AK62" s="105">
        <v>15</v>
      </c>
      <c r="AL62" s="99">
        <v>31</v>
      </c>
      <c r="AM62" s="108">
        <v>14</v>
      </c>
      <c r="AN62" s="105">
        <v>17</v>
      </c>
      <c r="AO62" s="99">
        <v>8</v>
      </c>
      <c r="AP62" s="108">
        <v>1</v>
      </c>
      <c r="AQ62" s="105">
        <v>7</v>
      </c>
      <c r="AR62" s="99">
        <v>4</v>
      </c>
      <c r="AS62" s="108">
        <v>0</v>
      </c>
      <c r="AT62" s="105">
        <v>4</v>
      </c>
      <c r="AU62" s="114"/>
      <c r="AV62" s="112">
        <v>372934</v>
      </c>
      <c r="AW62" s="115">
        <v>166405</v>
      </c>
      <c r="AX62" s="116">
        <v>206529</v>
      </c>
      <c r="AY62" s="112">
        <v>154162</v>
      </c>
      <c r="AZ62" s="115">
        <v>67228</v>
      </c>
      <c r="BA62" s="116">
        <v>86934</v>
      </c>
      <c r="BB62" s="112">
        <v>52357</v>
      </c>
      <c r="BC62" s="115">
        <v>23390</v>
      </c>
      <c r="BD62" s="116">
        <v>28967</v>
      </c>
      <c r="BE62" s="112">
        <v>120745</v>
      </c>
      <c r="BF62" s="115">
        <v>54542</v>
      </c>
      <c r="BG62" s="116">
        <v>66203</v>
      </c>
      <c r="BH62" s="112">
        <v>19320</v>
      </c>
      <c r="BI62" s="115">
        <v>9307</v>
      </c>
      <c r="BJ62" s="116">
        <v>10013</v>
      </c>
      <c r="BK62" s="112">
        <v>26350</v>
      </c>
      <c r="BL62" s="115">
        <v>11938</v>
      </c>
      <c r="BM62" s="116">
        <v>14412</v>
      </c>
    </row>
    <row r="63" spans="2:65" x14ac:dyDescent="0.25">
      <c r="B63" s="94">
        <v>43944</v>
      </c>
      <c r="C63" s="99">
        <v>2452</v>
      </c>
      <c r="D63" s="100">
        <v>1205</v>
      </c>
      <c r="E63" s="100">
        <v>1247</v>
      </c>
      <c r="F63" s="99">
        <v>853</v>
      </c>
      <c r="G63" s="108">
        <v>385</v>
      </c>
      <c r="H63" s="109">
        <v>468</v>
      </c>
      <c r="I63" s="102">
        <v>291</v>
      </c>
      <c r="J63" s="108">
        <v>144</v>
      </c>
      <c r="K63" s="110">
        <v>147</v>
      </c>
      <c r="L63" s="99">
        <v>1064</v>
      </c>
      <c r="M63" s="108">
        <v>542</v>
      </c>
      <c r="N63" s="109">
        <v>522</v>
      </c>
      <c r="O63" s="102">
        <v>67</v>
      </c>
      <c r="P63" s="108">
        <v>42</v>
      </c>
      <c r="Q63" s="110">
        <v>25</v>
      </c>
      <c r="R63" s="99">
        <v>177</v>
      </c>
      <c r="S63" s="108">
        <v>92</v>
      </c>
      <c r="T63" s="109">
        <v>85</v>
      </c>
      <c r="U63" s="111"/>
      <c r="V63" s="99">
        <v>200</v>
      </c>
      <c r="W63" s="108">
        <v>101</v>
      </c>
      <c r="X63" s="108">
        <v>37</v>
      </c>
      <c r="Y63" s="108">
        <v>46</v>
      </c>
      <c r="Z63" s="108">
        <v>6</v>
      </c>
      <c r="AA63" s="109">
        <v>10</v>
      </c>
      <c r="AB63" s="235"/>
      <c r="AC63" s="99">
        <v>200</v>
      </c>
      <c r="AD63" s="100">
        <v>84</v>
      </c>
      <c r="AE63" s="100">
        <v>116</v>
      </c>
      <c r="AF63" s="99">
        <v>114</v>
      </c>
      <c r="AG63" s="108">
        <v>48</v>
      </c>
      <c r="AH63" s="105">
        <v>66</v>
      </c>
      <c r="AI63" s="99">
        <v>35</v>
      </c>
      <c r="AJ63" s="108">
        <v>14</v>
      </c>
      <c r="AK63" s="105">
        <v>21</v>
      </c>
      <c r="AL63" s="99">
        <v>37</v>
      </c>
      <c r="AM63" s="108">
        <v>17</v>
      </c>
      <c r="AN63" s="105">
        <v>20</v>
      </c>
      <c r="AO63" s="99">
        <v>6</v>
      </c>
      <c r="AP63" s="108">
        <v>5</v>
      </c>
      <c r="AQ63" s="105">
        <v>1</v>
      </c>
      <c r="AR63" s="99">
        <v>8</v>
      </c>
      <c r="AS63" s="108">
        <v>0</v>
      </c>
      <c r="AT63" s="105">
        <v>8</v>
      </c>
      <c r="AU63" s="114"/>
      <c r="AV63" s="112">
        <v>374802</v>
      </c>
      <c r="AW63" s="115">
        <v>167347</v>
      </c>
      <c r="AX63" s="116">
        <v>207455</v>
      </c>
      <c r="AY63" s="112">
        <v>154694</v>
      </c>
      <c r="AZ63" s="115">
        <v>67469</v>
      </c>
      <c r="BA63" s="116">
        <v>87225</v>
      </c>
      <c r="BB63" s="112">
        <v>52565</v>
      </c>
      <c r="BC63" s="115">
        <v>23505</v>
      </c>
      <c r="BD63" s="116">
        <v>29060</v>
      </c>
      <c r="BE63" s="112">
        <v>121662</v>
      </c>
      <c r="BF63" s="115">
        <v>55011</v>
      </c>
      <c r="BG63" s="116">
        <v>66651</v>
      </c>
      <c r="BH63" s="112">
        <v>19371</v>
      </c>
      <c r="BI63" s="115">
        <v>9334</v>
      </c>
      <c r="BJ63" s="116">
        <v>10037</v>
      </c>
      <c r="BK63" s="112">
        <v>26510</v>
      </c>
      <c r="BL63" s="115">
        <v>12028</v>
      </c>
      <c r="BM63" s="116">
        <v>14482</v>
      </c>
    </row>
    <row r="64" spans="2:65" x14ac:dyDescent="0.25">
      <c r="B64" s="94">
        <v>43945</v>
      </c>
      <c r="C64" s="99">
        <v>2093</v>
      </c>
      <c r="D64" s="100">
        <v>1024</v>
      </c>
      <c r="E64" s="100">
        <v>1069</v>
      </c>
      <c r="F64" s="99">
        <v>697</v>
      </c>
      <c r="G64" s="108">
        <v>329</v>
      </c>
      <c r="H64" s="109">
        <v>368</v>
      </c>
      <c r="I64" s="102">
        <v>269</v>
      </c>
      <c r="J64" s="108">
        <v>116</v>
      </c>
      <c r="K64" s="110">
        <v>153</v>
      </c>
      <c r="L64" s="99">
        <v>893</v>
      </c>
      <c r="M64" s="108">
        <v>459</v>
      </c>
      <c r="N64" s="109">
        <v>434</v>
      </c>
      <c r="O64" s="102">
        <v>79</v>
      </c>
      <c r="P64" s="108">
        <v>45</v>
      </c>
      <c r="Q64" s="110">
        <v>34</v>
      </c>
      <c r="R64" s="99">
        <v>155</v>
      </c>
      <c r="S64" s="108">
        <v>75</v>
      </c>
      <c r="T64" s="109">
        <v>80</v>
      </c>
      <c r="U64" s="111"/>
      <c r="V64" s="99">
        <v>192</v>
      </c>
      <c r="W64" s="108">
        <v>58</v>
      </c>
      <c r="X64" s="108">
        <v>48</v>
      </c>
      <c r="Y64" s="108">
        <v>56</v>
      </c>
      <c r="Z64" s="108">
        <v>29</v>
      </c>
      <c r="AA64" s="109">
        <v>1</v>
      </c>
      <c r="AB64" s="235"/>
      <c r="AC64" s="99">
        <v>100</v>
      </c>
      <c r="AD64" s="100">
        <v>50</v>
      </c>
      <c r="AE64" s="100">
        <v>50</v>
      </c>
      <c r="AF64" s="99">
        <v>45</v>
      </c>
      <c r="AG64" s="108">
        <v>23</v>
      </c>
      <c r="AH64" s="105">
        <v>22</v>
      </c>
      <c r="AI64" s="99">
        <v>24</v>
      </c>
      <c r="AJ64" s="108">
        <v>13</v>
      </c>
      <c r="AK64" s="105">
        <v>11</v>
      </c>
      <c r="AL64" s="99">
        <v>22</v>
      </c>
      <c r="AM64" s="108">
        <v>6</v>
      </c>
      <c r="AN64" s="105">
        <v>16</v>
      </c>
      <c r="AO64" s="99">
        <v>8</v>
      </c>
      <c r="AP64" s="108">
        <v>7</v>
      </c>
      <c r="AQ64" s="105">
        <v>1</v>
      </c>
      <c r="AR64" s="99">
        <v>1</v>
      </c>
      <c r="AS64" s="108">
        <v>1</v>
      </c>
      <c r="AT64" s="105">
        <v>0</v>
      </c>
      <c r="AU64" s="114"/>
      <c r="AV64" s="112">
        <v>377484</v>
      </c>
      <c r="AW64" s="115">
        <v>168520</v>
      </c>
      <c r="AX64" s="116">
        <v>208964</v>
      </c>
      <c r="AY64" s="112">
        <v>155678</v>
      </c>
      <c r="AZ64" s="115">
        <v>67851</v>
      </c>
      <c r="BA64" s="116">
        <v>87827</v>
      </c>
      <c r="BB64" s="112">
        <v>52818</v>
      </c>
      <c r="BC64" s="115">
        <v>23622</v>
      </c>
      <c r="BD64" s="116">
        <v>29196</v>
      </c>
      <c r="BE64" s="112">
        <v>122808</v>
      </c>
      <c r="BF64" s="115">
        <v>55549</v>
      </c>
      <c r="BG64" s="116">
        <v>67259</v>
      </c>
      <c r="BH64" s="112">
        <v>19466</v>
      </c>
      <c r="BI64" s="115">
        <v>9376</v>
      </c>
      <c r="BJ64" s="116">
        <v>10090</v>
      </c>
      <c r="BK64" s="112">
        <v>26714</v>
      </c>
      <c r="BL64" s="115">
        <v>12122</v>
      </c>
      <c r="BM64" s="116">
        <v>14592</v>
      </c>
    </row>
    <row r="65" spans="2:65" x14ac:dyDescent="0.25">
      <c r="B65" s="94">
        <v>43946</v>
      </c>
      <c r="C65" s="99">
        <v>69</v>
      </c>
      <c r="D65" s="100">
        <v>33</v>
      </c>
      <c r="E65" s="100">
        <v>36</v>
      </c>
      <c r="F65" s="99">
        <v>28</v>
      </c>
      <c r="G65" s="108">
        <v>9</v>
      </c>
      <c r="H65" s="109">
        <v>19</v>
      </c>
      <c r="I65" s="102">
        <v>4</v>
      </c>
      <c r="J65" s="108">
        <v>1</v>
      </c>
      <c r="K65" s="110">
        <v>3</v>
      </c>
      <c r="L65" s="99">
        <v>32</v>
      </c>
      <c r="M65" s="108">
        <v>18</v>
      </c>
      <c r="N65" s="109">
        <v>14</v>
      </c>
      <c r="O65" s="102">
        <v>2</v>
      </c>
      <c r="P65" s="108">
        <v>2</v>
      </c>
      <c r="Q65" s="110">
        <v>0</v>
      </c>
      <c r="R65" s="99">
        <v>3</v>
      </c>
      <c r="S65" s="108">
        <v>3</v>
      </c>
      <c r="T65" s="109">
        <v>0</v>
      </c>
      <c r="U65" s="111"/>
      <c r="V65" s="99">
        <v>0</v>
      </c>
      <c r="W65" s="108">
        <v>0</v>
      </c>
      <c r="X65" s="108">
        <v>0</v>
      </c>
      <c r="Y65" s="108">
        <v>0</v>
      </c>
      <c r="Z65" s="108">
        <v>0</v>
      </c>
      <c r="AA65" s="109">
        <v>0</v>
      </c>
      <c r="AB65" s="235"/>
      <c r="AC65" s="99">
        <v>7</v>
      </c>
      <c r="AD65" s="100">
        <v>5</v>
      </c>
      <c r="AE65" s="100">
        <v>2</v>
      </c>
      <c r="AF65" s="99">
        <v>4</v>
      </c>
      <c r="AG65" s="108">
        <v>3</v>
      </c>
      <c r="AH65" s="105">
        <v>1</v>
      </c>
      <c r="AI65" s="99">
        <v>2</v>
      </c>
      <c r="AJ65" s="108">
        <v>1</v>
      </c>
      <c r="AK65" s="105">
        <v>1</v>
      </c>
      <c r="AL65" s="99">
        <v>0</v>
      </c>
      <c r="AM65" s="108">
        <v>0</v>
      </c>
      <c r="AN65" s="105">
        <v>0</v>
      </c>
      <c r="AO65" s="99">
        <v>1</v>
      </c>
      <c r="AP65" s="108">
        <v>1</v>
      </c>
      <c r="AQ65" s="105">
        <v>0</v>
      </c>
      <c r="AR65" s="99">
        <v>0</v>
      </c>
      <c r="AS65" s="108">
        <v>0</v>
      </c>
      <c r="AT65" s="105">
        <v>0</v>
      </c>
      <c r="AU65" s="114"/>
      <c r="AV65" s="112">
        <v>377484</v>
      </c>
      <c r="AW65" s="115">
        <v>168520</v>
      </c>
      <c r="AX65" s="116">
        <v>208964</v>
      </c>
      <c r="AY65" s="112">
        <v>155678</v>
      </c>
      <c r="AZ65" s="115">
        <v>67851</v>
      </c>
      <c r="BA65" s="116">
        <v>87827</v>
      </c>
      <c r="BB65" s="112">
        <v>52818</v>
      </c>
      <c r="BC65" s="115">
        <v>23622</v>
      </c>
      <c r="BD65" s="116">
        <v>29196</v>
      </c>
      <c r="BE65" s="112">
        <v>122808</v>
      </c>
      <c r="BF65" s="115">
        <v>55549</v>
      </c>
      <c r="BG65" s="116">
        <v>67259</v>
      </c>
      <c r="BH65" s="112">
        <v>19466</v>
      </c>
      <c r="BI65" s="115">
        <v>9376</v>
      </c>
      <c r="BJ65" s="116">
        <v>10090</v>
      </c>
      <c r="BK65" s="112">
        <v>26714</v>
      </c>
      <c r="BL65" s="115">
        <v>12122</v>
      </c>
      <c r="BM65" s="116">
        <v>14592</v>
      </c>
    </row>
    <row r="66" spans="2:65" x14ac:dyDescent="0.25">
      <c r="B66" s="94">
        <v>43947</v>
      </c>
      <c r="C66" s="99">
        <v>82</v>
      </c>
      <c r="D66" s="100">
        <v>40</v>
      </c>
      <c r="E66" s="100">
        <v>42</v>
      </c>
      <c r="F66" s="99">
        <v>10</v>
      </c>
      <c r="G66" s="108">
        <v>6</v>
      </c>
      <c r="H66" s="109">
        <v>4</v>
      </c>
      <c r="I66" s="102">
        <v>5</v>
      </c>
      <c r="J66" s="108">
        <v>2</v>
      </c>
      <c r="K66" s="110">
        <v>3</v>
      </c>
      <c r="L66" s="99">
        <v>39</v>
      </c>
      <c r="M66" s="108">
        <v>18</v>
      </c>
      <c r="N66" s="109">
        <v>21</v>
      </c>
      <c r="O66" s="102">
        <v>3</v>
      </c>
      <c r="P66" s="108">
        <v>3</v>
      </c>
      <c r="Q66" s="110">
        <v>0</v>
      </c>
      <c r="R66" s="99">
        <v>25</v>
      </c>
      <c r="S66" s="108">
        <v>11</v>
      </c>
      <c r="T66" s="109">
        <v>14</v>
      </c>
      <c r="U66" s="111"/>
      <c r="V66" s="99">
        <v>0</v>
      </c>
      <c r="W66" s="108">
        <v>0</v>
      </c>
      <c r="X66" s="108">
        <v>0</v>
      </c>
      <c r="Y66" s="108">
        <v>0</v>
      </c>
      <c r="Z66" s="108">
        <v>0</v>
      </c>
      <c r="AA66" s="109">
        <v>0</v>
      </c>
      <c r="AB66" s="235"/>
      <c r="AC66" s="99">
        <v>15</v>
      </c>
      <c r="AD66" s="100">
        <v>6</v>
      </c>
      <c r="AE66" s="100">
        <v>9</v>
      </c>
      <c r="AF66" s="99">
        <v>3</v>
      </c>
      <c r="AG66" s="108">
        <v>3</v>
      </c>
      <c r="AH66" s="105">
        <v>0</v>
      </c>
      <c r="AI66" s="99">
        <v>9</v>
      </c>
      <c r="AJ66" s="108">
        <v>2</v>
      </c>
      <c r="AK66" s="105">
        <v>7</v>
      </c>
      <c r="AL66" s="99">
        <v>3</v>
      </c>
      <c r="AM66" s="108">
        <v>1</v>
      </c>
      <c r="AN66" s="105">
        <v>2</v>
      </c>
      <c r="AO66" s="99">
        <v>0</v>
      </c>
      <c r="AP66" s="108">
        <v>0</v>
      </c>
      <c r="AQ66" s="105">
        <v>0</v>
      </c>
      <c r="AR66" s="99">
        <v>0</v>
      </c>
      <c r="AS66" s="108">
        <v>0</v>
      </c>
      <c r="AT66" s="105">
        <v>0</v>
      </c>
      <c r="AU66" s="114"/>
      <c r="AV66" s="112">
        <v>377484</v>
      </c>
      <c r="AW66" s="115">
        <v>168520</v>
      </c>
      <c r="AX66" s="116">
        <v>208964</v>
      </c>
      <c r="AY66" s="112">
        <v>155678</v>
      </c>
      <c r="AZ66" s="115">
        <v>67851</v>
      </c>
      <c r="BA66" s="116">
        <v>87827</v>
      </c>
      <c r="BB66" s="112">
        <v>52818</v>
      </c>
      <c r="BC66" s="115">
        <v>23622</v>
      </c>
      <c r="BD66" s="116">
        <v>29196</v>
      </c>
      <c r="BE66" s="112">
        <v>122808</v>
      </c>
      <c r="BF66" s="115">
        <v>55549</v>
      </c>
      <c r="BG66" s="116">
        <v>67259</v>
      </c>
      <c r="BH66" s="112">
        <v>19466</v>
      </c>
      <c r="BI66" s="115">
        <v>9376</v>
      </c>
      <c r="BJ66" s="116">
        <v>10090</v>
      </c>
      <c r="BK66" s="112">
        <v>26714</v>
      </c>
      <c r="BL66" s="115">
        <v>12122</v>
      </c>
      <c r="BM66" s="116">
        <v>14592</v>
      </c>
    </row>
    <row r="67" spans="2:65" x14ac:dyDescent="0.25">
      <c r="B67" s="94">
        <v>43948</v>
      </c>
      <c r="C67" s="99">
        <v>2370</v>
      </c>
      <c r="D67" s="100">
        <v>1175</v>
      </c>
      <c r="E67" s="100">
        <v>1195</v>
      </c>
      <c r="F67" s="99">
        <v>849</v>
      </c>
      <c r="G67" s="108">
        <v>393</v>
      </c>
      <c r="H67" s="109">
        <v>456</v>
      </c>
      <c r="I67" s="102">
        <v>284</v>
      </c>
      <c r="J67" s="108">
        <v>129</v>
      </c>
      <c r="K67" s="110">
        <v>155</v>
      </c>
      <c r="L67" s="99">
        <v>924</v>
      </c>
      <c r="M67" s="108">
        <v>489</v>
      </c>
      <c r="N67" s="109">
        <v>435</v>
      </c>
      <c r="O67" s="102">
        <v>114</v>
      </c>
      <c r="P67" s="108">
        <v>64</v>
      </c>
      <c r="Q67" s="110">
        <v>50</v>
      </c>
      <c r="R67" s="99">
        <v>199</v>
      </c>
      <c r="S67" s="108">
        <v>100</v>
      </c>
      <c r="T67" s="109">
        <v>99</v>
      </c>
      <c r="U67" s="111"/>
      <c r="V67" s="99">
        <v>230</v>
      </c>
      <c r="W67" s="108">
        <v>70</v>
      </c>
      <c r="X67" s="108">
        <v>74</v>
      </c>
      <c r="Y67" s="108">
        <v>59</v>
      </c>
      <c r="Z67" s="108">
        <v>24</v>
      </c>
      <c r="AA67" s="109">
        <v>3</v>
      </c>
      <c r="AB67" s="235"/>
      <c r="AC67" s="99">
        <v>157</v>
      </c>
      <c r="AD67" s="100">
        <v>75</v>
      </c>
      <c r="AE67" s="100">
        <v>82</v>
      </c>
      <c r="AF67" s="99">
        <v>62</v>
      </c>
      <c r="AG67" s="108">
        <v>31</v>
      </c>
      <c r="AH67" s="105">
        <v>31</v>
      </c>
      <c r="AI67" s="99">
        <v>41</v>
      </c>
      <c r="AJ67" s="108">
        <v>12</v>
      </c>
      <c r="AK67" s="105">
        <v>29</v>
      </c>
      <c r="AL67" s="99">
        <v>43</v>
      </c>
      <c r="AM67" s="108">
        <v>24</v>
      </c>
      <c r="AN67" s="105">
        <v>19</v>
      </c>
      <c r="AO67" s="99">
        <v>10</v>
      </c>
      <c r="AP67" s="108">
        <v>7</v>
      </c>
      <c r="AQ67" s="105">
        <v>3</v>
      </c>
      <c r="AR67" s="99">
        <v>1</v>
      </c>
      <c r="AS67" s="108">
        <v>1</v>
      </c>
      <c r="AT67" s="105">
        <v>0</v>
      </c>
      <c r="AU67" s="114"/>
      <c r="AV67" s="112">
        <v>379171</v>
      </c>
      <c r="AW67" s="115">
        <v>169307</v>
      </c>
      <c r="AX67" s="116">
        <v>209864</v>
      </c>
      <c r="AY67" s="112">
        <v>156244</v>
      </c>
      <c r="AZ67" s="115">
        <v>68058</v>
      </c>
      <c r="BA67" s="116">
        <v>88186</v>
      </c>
      <c r="BB67" s="112">
        <v>53008</v>
      </c>
      <c r="BC67" s="115">
        <v>23690</v>
      </c>
      <c r="BD67" s="116">
        <v>29318</v>
      </c>
      <c r="BE67" s="112">
        <v>123480</v>
      </c>
      <c r="BF67" s="115">
        <v>55935</v>
      </c>
      <c r="BG67" s="116">
        <v>67545</v>
      </c>
      <c r="BH67" s="112">
        <v>19534</v>
      </c>
      <c r="BI67" s="115">
        <v>9407</v>
      </c>
      <c r="BJ67" s="116">
        <v>10127</v>
      </c>
      <c r="BK67" s="112">
        <v>26905</v>
      </c>
      <c r="BL67" s="115">
        <v>12217</v>
      </c>
      <c r="BM67" s="116">
        <v>14688</v>
      </c>
    </row>
    <row r="68" spans="2:65" x14ac:dyDescent="0.25">
      <c r="B68" s="94">
        <v>43949</v>
      </c>
      <c r="C68" s="99">
        <v>2133</v>
      </c>
      <c r="D68" s="100">
        <v>1061</v>
      </c>
      <c r="E68" s="100">
        <v>1072</v>
      </c>
      <c r="F68" s="99">
        <v>776</v>
      </c>
      <c r="G68" s="108">
        <v>378</v>
      </c>
      <c r="H68" s="109">
        <v>398</v>
      </c>
      <c r="I68" s="102">
        <v>236</v>
      </c>
      <c r="J68" s="108">
        <v>108</v>
      </c>
      <c r="K68" s="110">
        <v>128</v>
      </c>
      <c r="L68" s="99">
        <v>880</v>
      </c>
      <c r="M68" s="108">
        <v>449</v>
      </c>
      <c r="N68" s="109">
        <v>431</v>
      </c>
      <c r="O68" s="102">
        <v>80</v>
      </c>
      <c r="P68" s="108">
        <v>37</v>
      </c>
      <c r="Q68" s="110">
        <v>43</v>
      </c>
      <c r="R68" s="99">
        <v>161</v>
      </c>
      <c r="S68" s="108">
        <v>89</v>
      </c>
      <c r="T68" s="109">
        <v>72</v>
      </c>
      <c r="U68" s="111"/>
      <c r="V68" s="99">
        <v>123</v>
      </c>
      <c r="W68" s="108">
        <v>52</v>
      </c>
      <c r="X68" s="108">
        <v>24</v>
      </c>
      <c r="Y68" s="108">
        <v>43</v>
      </c>
      <c r="Z68" s="108">
        <v>3</v>
      </c>
      <c r="AA68" s="109">
        <v>1</v>
      </c>
      <c r="AB68" s="235"/>
      <c r="AC68" s="99">
        <v>87</v>
      </c>
      <c r="AD68" s="100">
        <v>41</v>
      </c>
      <c r="AE68" s="100">
        <v>46</v>
      </c>
      <c r="AF68" s="99">
        <v>48</v>
      </c>
      <c r="AG68" s="108">
        <v>27</v>
      </c>
      <c r="AH68" s="105">
        <v>21</v>
      </c>
      <c r="AI68" s="99">
        <v>25</v>
      </c>
      <c r="AJ68" s="108">
        <v>10</v>
      </c>
      <c r="AK68" s="105">
        <v>15</v>
      </c>
      <c r="AL68" s="99">
        <v>10</v>
      </c>
      <c r="AM68" s="108">
        <v>3</v>
      </c>
      <c r="AN68" s="105">
        <v>7</v>
      </c>
      <c r="AO68" s="99">
        <v>3</v>
      </c>
      <c r="AP68" s="108">
        <v>1</v>
      </c>
      <c r="AQ68" s="105">
        <v>2</v>
      </c>
      <c r="AR68" s="99">
        <v>1</v>
      </c>
      <c r="AS68" s="108">
        <v>0</v>
      </c>
      <c r="AT68" s="105">
        <v>1</v>
      </c>
      <c r="AU68" s="114"/>
      <c r="AV68" s="112">
        <v>380832</v>
      </c>
      <c r="AW68" s="98">
        <v>170142</v>
      </c>
      <c r="AX68" s="116">
        <v>210690</v>
      </c>
      <c r="AY68" s="112">
        <v>156917</v>
      </c>
      <c r="AZ68" s="98">
        <v>68368</v>
      </c>
      <c r="BA68" s="116">
        <v>88549</v>
      </c>
      <c r="BB68" s="112">
        <v>53157</v>
      </c>
      <c r="BC68" s="98">
        <v>23775</v>
      </c>
      <c r="BD68" s="116">
        <v>29382</v>
      </c>
      <c r="BE68" s="112">
        <v>124144</v>
      </c>
      <c r="BF68" s="98">
        <v>56276</v>
      </c>
      <c r="BG68" s="116">
        <v>67868</v>
      </c>
      <c r="BH68" s="112">
        <v>19577</v>
      </c>
      <c r="BI68" s="98">
        <v>9430</v>
      </c>
      <c r="BJ68" s="116">
        <v>10147</v>
      </c>
      <c r="BK68" s="112">
        <v>27037</v>
      </c>
      <c r="BL68" s="98">
        <v>12293</v>
      </c>
      <c r="BM68" s="116">
        <v>14744</v>
      </c>
    </row>
    <row r="69" spans="2:65" x14ac:dyDescent="0.25">
      <c r="B69" s="94">
        <v>43950</v>
      </c>
      <c r="C69" s="99">
        <v>2052</v>
      </c>
      <c r="D69" s="100">
        <v>1002</v>
      </c>
      <c r="E69" s="100">
        <v>1050</v>
      </c>
      <c r="F69" s="99">
        <v>804</v>
      </c>
      <c r="G69" s="108">
        <v>375</v>
      </c>
      <c r="H69" s="109">
        <v>429</v>
      </c>
      <c r="I69" s="102">
        <v>292</v>
      </c>
      <c r="J69" s="108">
        <v>144</v>
      </c>
      <c r="K69" s="110">
        <v>148</v>
      </c>
      <c r="L69" s="99">
        <v>726</v>
      </c>
      <c r="M69" s="108">
        <v>359</v>
      </c>
      <c r="N69" s="109">
        <v>367</v>
      </c>
      <c r="O69" s="102">
        <v>72</v>
      </c>
      <c r="P69" s="108">
        <v>43</v>
      </c>
      <c r="Q69" s="110">
        <v>29</v>
      </c>
      <c r="R69" s="99">
        <v>158</v>
      </c>
      <c r="S69" s="108">
        <v>81</v>
      </c>
      <c r="T69" s="109">
        <v>77</v>
      </c>
      <c r="U69" s="111"/>
      <c r="V69" s="99">
        <v>228</v>
      </c>
      <c r="W69" s="108">
        <v>75</v>
      </c>
      <c r="X69" s="108">
        <v>106</v>
      </c>
      <c r="Y69" s="108">
        <v>38</v>
      </c>
      <c r="Z69" s="108">
        <v>6</v>
      </c>
      <c r="AA69" s="109">
        <v>3</v>
      </c>
      <c r="AB69" s="235"/>
      <c r="AC69" s="99">
        <v>128</v>
      </c>
      <c r="AD69" s="100">
        <v>65</v>
      </c>
      <c r="AE69" s="100">
        <v>63</v>
      </c>
      <c r="AF69" s="99">
        <v>63</v>
      </c>
      <c r="AG69" s="108">
        <v>35</v>
      </c>
      <c r="AH69" s="105">
        <v>28</v>
      </c>
      <c r="AI69" s="99">
        <v>29</v>
      </c>
      <c r="AJ69" s="108">
        <v>14</v>
      </c>
      <c r="AK69" s="105">
        <v>15</v>
      </c>
      <c r="AL69" s="99">
        <v>32</v>
      </c>
      <c r="AM69" s="108">
        <v>15</v>
      </c>
      <c r="AN69" s="105">
        <v>17</v>
      </c>
      <c r="AO69" s="99">
        <v>2</v>
      </c>
      <c r="AP69" s="108">
        <v>1</v>
      </c>
      <c r="AQ69" s="105">
        <v>1</v>
      </c>
      <c r="AR69" s="99">
        <v>2</v>
      </c>
      <c r="AS69" s="108">
        <v>0</v>
      </c>
      <c r="AT69" s="105">
        <v>2</v>
      </c>
      <c r="AU69" s="114"/>
      <c r="AV69" s="112">
        <v>372875</v>
      </c>
      <c r="AW69" s="115">
        <v>167227</v>
      </c>
      <c r="AX69" s="116">
        <v>205648</v>
      </c>
      <c r="AY69" s="112">
        <v>153388</v>
      </c>
      <c r="AZ69" s="115">
        <v>67148</v>
      </c>
      <c r="BA69" s="116">
        <v>86240</v>
      </c>
      <c r="BB69" s="112">
        <v>51722</v>
      </c>
      <c r="BC69" s="115">
        <v>23208</v>
      </c>
      <c r="BD69" s="116">
        <v>28514</v>
      </c>
      <c r="BE69" s="112">
        <v>121935</v>
      </c>
      <c r="BF69" s="115">
        <v>55463</v>
      </c>
      <c r="BG69" s="116">
        <v>66472</v>
      </c>
      <c r="BH69" s="112">
        <v>19179</v>
      </c>
      <c r="BI69" s="115">
        <v>9282</v>
      </c>
      <c r="BJ69" s="116">
        <v>9897</v>
      </c>
      <c r="BK69" s="112">
        <v>26651</v>
      </c>
      <c r="BL69" s="115">
        <v>12126</v>
      </c>
      <c r="BM69" s="116">
        <v>14525</v>
      </c>
    </row>
    <row r="70" spans="2:65" x14ac:dyDescent="0.25">
      <c r="B70" s="94">
        <v>43951</v>
      </c>
      <c r="C70" s="99">
        <v>1922</v>
      </c>
      <c r="D70" s="100">
        <v>946</v>
      </c>
      <c r="E70" s="100">
        <v>976</v>
      </c>
      <c r="F70" s="99">
        <v>705</v>
      </c>
      <c r="G70" s="108">
        <v>329</v>
      </c>
      <c r="H70" s="109">
        <v>376</v>
      </c>
      <c r="I70" s="102">
        <v>260</v>
      </c>
      <c r="J70" s="108">
        <v>149</v>
      </c>
      <c r="K70" s="110">
        <v>111</v>
      </c>
      <c r="L70" s="99">
        <v>784</v>
      </c>
      <c r="M70" s="108">
        <v>392</v>
      </c>
      <c r="N70" s="109">
        <v>392</v>
      </c>
      <c r="O70" s="102">
        <v>72</v>
      </c>
      <c r="P70" s="108">
        <v>33</v>
      </c>
      <c r="Q70" s="110">
        <v>39</v>
      </c>
      <c r="R70" s="99">
        <v>101</v>
      </c>
      <c r="S70" s="108">
        <v>43</v>
      </c>
      <c r="T70" s="109">
        <v>58</v>
      </c>
      <c r="U70" s="111"/>
      <c r="V70" s="99">
        <v>174</v>
      </c>
      <c r="W70" s="108">
        <v>89</v>
      </c>
      <c r="X70" s="108">
        <v>51</v>
      </c>
      <c r="Y70" s="108">
        <v>25</v>
      </c>
      <c r="Z70" s="108">
        <v>7</v>
      </c>
      <c r="AA70" s="109">
        <v>2</v>
      </c>
      <c r="AB70" s="235"/>
      <c r="AC70" s="99">
        <v>136</v>
      </c>
      <c r="AD70" s="100">
        <v>71</v>
      </c>
      <c r="AE70" s="100">
        <v>65</v>
      </c>
      <c r="AF70" s="99">
        <v>66</v>
      </c>
      <c r="AG70" s="108">
        <v>33</v>
      </c>
      <c r="AH70" s="105">
        <v>33</v>
      </c>
      <c r="AI70" s="99">
        <v>35</v>
      </c>
      <c r="AJ70" s="108">
        <v>18</v>
      </c>
      <c r="AK70" s="105">
        <v>17</v>
      </c>
      <c r="AL70" s="99">
        <v>22</v>
      </c>
      <c r="AM70" s="108">
        <v>12</v>
      </c>
      <c r="AN70" s="105">
        <v>10</v>
      </c>
      <c r="AO70" s="99">
        <v>12</v>
      </c>
      <c r="AP70" s="108">
        <v>8</v>
      </c>
      <c r="AQ70" s="105">
        <v>4</v>
      </c>
      <c r="AR70" s="99">
        <v>1</v>
      </c>
      <c r="AS70" s="108">
        <v>0</v>
      </c>
      <c r="AT70" s="105">
        <v>1</v>
      </c>
      <c r="AU70" s="114"/>
      <c r="AV70" s="112">
        <v>368925</v>
      </c>
      <c r="AW70" s="115">
        <v>165620</v>
      </c>
      <c r="AX70" s="116">
        <v>203305</v>
      </c>
      <c r="AY70" s="112">
        <v>151853</v>
      </c>
      <c r="AZ70" s="115">
        <v>66541</v>
      </c>
      <c r="BA70" s="116">
        <v>85312</v>
      </c>
      <c r="BB70" s="112">
        <v>50807</v>
      </c>
      <c r="BC70" s="115">
        <v>22843</v>
      </c>
      <c r="BD70" s="116">
        <v>27964</v>
      </c>
      <c r="BE70" s="112">
        <v>121004</v>
      </c>
      <c r="BF70" s="115">
        <v>55067</v>
      </c>
      <c r="BG70" s="116">
        <v>65937</v>
      </c>
      <c r="BH70" s="112">
        <v>18882</v>
      </c>
      <c r="BI70" s="115">
        <v>9161</v>
      </c>
      <c r="BJ70" s="116">
        <v>9721</v>
      </c>
      <c r="BK70" s="112">
        <v>26379</v>
      </c>
      <c r="BL70" s="115">
        <v>12008</v>
      </c>
      <c r="BM70" s="116">
        <v>14371</v>
      </c>
    </row>
    <row r="71" spans="2:65" x14ac:dyDescent="0.25">
      <c r="B71" s="94">
        <v>43952</v>
      </c>
      <c r="C71" s="99">
        <v>123</v>
      </c>
      <c r="D71" s="100">
        <v>57</v>
      </c>
      <c r="E71" s="100">
        <v>66</v>
      </c>
      <c r="F71" s="99">
        <v>58</v>
      </c>
      <c r="G71" s="108">
        <v>20</v>
      </c>
      <c r="H71" s="109">
        <v>38</v>
      </c>
      <c r="I71" s="102">
        <v>19</v>
      </c>
      <c r="J71" s="108">
        <v>12</v>
      </c>
      <c r="K71" s="110">
        <v>7</v>
      </c>
      <c r="L71" s="99">
        <v>41</v>
      </c>
      <c r="M71" s="108">
        <v>24</v>
      </c>
      <c r="N71" s="109">
        <v>17</v>
      </c>
      <c r="O71" s="102">
        <v>2</v>
      </c>
      <c r="P71" s="108">
        <v>0</v>
      </c>
      <c r="Q71" s="110">
        <v>2</v>
      </c>
      <c r="R71" s="99">
        <v>3</v>
      </c>
      <c r="S71" s="108">
        <v>1</v>
      </c>
      <c r="T71" s="109">
        <v>2</v>
      </c>
      <c r="U71" s="111"/>
      <c r="V71" s="99">
        <v>5</v>
      </c>
      <c r="W71" s="108">
        <v>0</v>
      </c>
      <c r="X71" s="108">
        <v>1</v>
      </c>
      <c r="Y71" s="108">
        <v>4</v>
      </c>
      <c r="Z71" s="108">
        <v>0</v>
      </c>
      <c r="AA71" s="109">
        <v>0</v>
      </c>
      <c r="AB71" s="235"/>
      <c r="AC71" s="99">
        <v>6</v>
      </c>
      <c r="AD71" s="100">
        <v>3</v>
      </c>
      <c r="AE71" s="100">
        <v>3</v>
      </c>
      <c r="AF71" s="99">
        <v>4</v>
      </c>
      <c r="AG71" s="108">
        <v>3</v>
      </c>
      <c r="AH71" s="105">
        <v>1</v>
      </c>
      <c r="AI71" s="99">
        <v>0</v>
      </c>
      <c r="AJ71" s="108">
        <v>0</v>
      </c>
      <c r="AK71" s="105">
        <v>0</v>
      </c>
      <c r="AL71" s="99">
        <v>0</v>
      </c>
      <c r="AM71" s="108">
        <v>0</v>
      </c>
      <c r="AN71" s="105">
        <v>0</v>
      </c>
      <c r="AO71" s="99">
        <v>2</v>
      </c>
      <c r="AP71" s="108">
        <v>0</v>
      </c>
      <c r="AQ71" s="105">
        <v>2</v>
      </c>
      <c r="AR71" s="99">
        <v>0</v>
      </c>
      <c r="AS71" s="108">
        <v>0</v>
      </c>
      <c r="AT71" s="105">
        <v>0</v>
      </c>
      <c r="AU71" s="114"/>
      <c r="AV71" s="112">
        <v>368925</v>
      </c>
      <c r="AW71" s="115">
        <v>165620</v>
      </c>
      <c r="AX71" s="116">
        <v>203305</v>
      </c>
      <c r="AY71" s="112">
        <v>151853</v>
      </c>
      <c r="AZ71" s="115">
        <v>66541</v>
      </c>
      <c r="BA71" s="116">
        <v>85312</v>
      </c>
      <c r="BB71" s="112">
        <v>50807</v>
      </c>
      <c r="BC71" s="115">
        <v>22843</v>
      </c>
      <c r="BD71" s="116">
        <v>27964</v>
      </c>
      <c r="BE71" s="112">
        <v>121004</v>
      </c>
      <c r="BF71" s="115">
        <v>55067</v>
      </c>
      <c r="BG71" s="116">
        <v>65937</v>
      </c>
      <c r="BH71" s="112">
        <v>18882</v>
      </c>
      <c r="BI71" s="115">
        <v>9161</v>
      </c>
      <c r="BJ71" s="116">
        <v>9721</v>
      </c>
      <c r="BK71" s="112">
        <v>26379</v>
      </c>
      <c r="BL71" s="115">
        <v>12008</v>
      </c>
      <c r="BM71" s="116">
        <v>14371</v>
      </c>
    </row>
    <row r="72" spans="2:65" x14ac:dyDescent="0.25">
      <c r="B72" s="94">
        <v>43953</v>
      </c>
      <c r="C72" s="99">
        <v>105</v>
      </c>
      <c r="D72" s="100">
        <v>51</v>
      </c>
      <c r="E72" s="100">
        <v>54</v>
      </c>
      <c r="F72" s="99">
        <v>17</v>
      </c>
      <c r="G72" s="108">
        <v>8</v>
      </c>
      <c r="H72" s="109">
        <v>9</v>
      </c>
      <c r="I72" s="102">
        <v>12</v>
      </c>
      <c r="J72" s="108">
        <v>5</v>
      </c>
      <c r="K72" s="110">
        <v>7</v>
      </c>
      <c r="L72" s="99">
        <v>71</v>
      </c>
      <c r="M72" s="108">
        <v>37</v>
      </c>
      <c r="N72" s="109">
        <v>34</v>
      </c>
      <c r="O72" s="102">
        <v>2</v>
      </c>
      <c r="P72" s="108">
        <v>1</v>
      </c>
      <c r="Q72" s="110">
        <v>1</v>
      </c>
      <c r="R72" s="99">
        <v>3</v>
      </c>
      <c r="S72" s="108">
        <v>0</v>
      </c>
      <c r="T72" s="109">
        <v>3</v>
      </c>
      <c r="U72" s="111"/>
      <c r="V72" s="99">
        <v>0</v>
      </c>
      <c r="W72" s="108">
        <v>0</v>
      </c>
      <c r="X72" s="108">
        <v>0</v>
      </c>
      <c r="Y72" s="108">
        <v>0</v>
      </c>
      <c r="Z72" s="108">
        <v>0</v>
      </c>
      <c r="AA72" s="109">
        <v>0</v>
      </c>
      <c r="AB72" s="235"/>
      <c r="AC72" s="99">
        <v>11</v>
      </c>
      <c r="AD72" s="100">
        <v>6</v>
      </c>
      <c r="AE72" s="100">
        <v>5</v>
      </c>
      <c r="AF72" s="99">
        <v>6</v>
      </c>
      <c r="AG72" s="108">
        <v>2</v>
      </c>
      <c r="AH72" s="105">
        <v>4</v>
      </c>
      <c r="AI72" s="99">
        <v>4</v>
      </c>
      <c r="AJ72" s="108">
        <v>3</v>
      </c>
      <c r="AK72" s="105">
        <v>1</v>
      </c>
      <c r="AL72" s="99">
        <v>1</v>
      </c>
      <c r="AM72" s="108">
        <v>1</v>
      </c>
      <c r="AN72" s="105">
        <v>0</v>
      </c>
      <c r="AO72" s="99">
        <v>0</v>
      </c>
      <c r="AP72" s="108">
        <v>0</v>
      </c>
      <c r="AQ72" s="105">
        <v>0</v>
      </c>
      <c r="AR72" s="99">
        <v>0</v>
      </c>
      <c r="AS72" s="108">
        <v>0</v>
      </c>
      <c r="AT72" s="105">
        <v>0</v>
      </c>
      <c r="AU72" s="114"/>
      <c r="AV72" s="112">
        <v>368925</v>
      </c>
      <c r="AW72" s="115">
        <v>165620</v>
      </c>
      <c r="AX72" s="116">
        <v>203305</v>
      </c>
      <c r="AY72" s="112">
        <v>151853</v>
      </c>
      <c r="AZ72" s="115">
        <v>66541</v>
      </c>
      <c r="BA72" s="116">
        <v>85312</v>
      </c>
      <c r="BB72" s="112">
        <v>50807</v>
      </c>
      <c r="BC72" s="115">
        <v>22843</v>
      </c>
      <c r="BD72" s="116">
        <v>27964</v>
      </c>
      <c r="BE72" s="112">
        <v>121004</v>
      </c>
      <c r="BF72" s="115">
        <v>55067</v>
      </c>
      <c r="BG72" s="116">
        <v>65937</v>
      </c>
      <c r="BH72" s="112">
        <v>18882</v>
      </c>
      <c r="BI72" s="115">
        <v>9161</v>
      </c>
      <c r="BJ72" s="116">
        <v>9721</v>
      </c>
      <c r="BK72" s="112">
        <v>26379</v>
      </c>
      <c r="BL72" s="115">
        <v>12008</v>
      </c>
      <c r="BM72" s="116">
        <v>14371</v>
      </c>
    </row>
    <row r="73" spans="2:65" x14ac:dyDescent="0.25">
      <c r="B73" s="94">
        <v>43954</v>
      </c>
      <c r="C73" s="99">
        <v>77</v>
      </c>
      <c r="D73" s="100">
        <v>30</v>
      </c>
      <c r="E73" s="100">
        <v>47</v>
      </c>
      <c r="F73" s="99">
        <v>19</v>
      </c>
      <c r="G73" s="108">
        <v>7</v>
      </c>
      <c r="H73" s="109">
        <v>12</v>
      </c>
      <c r="I73" s="102">
        <v>8</v>
      </c>
      <c r="J73" s="108">
        <v>4</v>
      </c>
      <c r="K73" s="110">
        <v>4</v>
      </c>
      <c r="L73" s="99">
        <v>41</v>
      </c>
      <c r="M73" s="108">
        <v>14</v>
      </c>
      <c r="N73" s="109">
        <v>27</v>
      </c>
      <c r="O73" s="102">
        <v>0</v>
      </c>
      <c r="P73" s="108">
        <v>0</v>
      </c>
      <c r="Q73" s="110">
        <v>0</v>
      </c>
      <c r="R73" s="99">
        <v>9</v>
      </c>
      <c r="S73" s="108">
        <v>5</v>
      </c>
      <c r="T73" s="109">
        <v>4</v>
      </c>
      <c r="U73" s="111"/>
      <c r="V73" s="99">
        <v>0</v>
      </c>
      <c r="W73" s="108">
        <v>0</v>
      </c>
      <c r="X73" s="108">
        <v>0</v>
      </c>
      <c r="Y73" s="108">
        <v>0</v>
      </c>
      <c r="Z73" s="108">
        <v>0</v>
      </c>
      <c r="AA73" s="109">
        <v>0</v>
      </c>
      <c r="AB73" s="235"/>
      <c r="AC73" s="99">
        <v>55</v>
      </c>
      <c r="AD73" s="100">
        <v>31</v>
      </c>
      <c r="AE73" s="100">
        <v>24</v>
      </c>
      <c r="AF73" s="99">
        <v>13</v>
      </c>
      <c r="AG73" s="108">
        <v>9</v>
      </c>
      <c r="AH73" s="105">
        <v>4</v>
      </c>
      <c r="AI73" s="99">
        <v>24</v>
      </c>
      <c r="AJ73" s="108">
        <v>11</v>
      </c>
      <c r="AK73" s="105">
        <v>13</v>
      </c>
      <c r="AL73" s="99">
        <v>14</v>
      </c>
      <c r="AM73" s="108">
        <v>9</v>
      </c>
      <c r="AN73" s="105">
        <v>5</v>
      </c>
      <c r="AO73" s="99">
        <v>3</v>
      </c>
      <c r="AP73" s="108">
        <v>2</v>
      </c>
      <c r="AQ73" s="105">
        <v>1</v>
      </c>
      <c r="AR73" s="99">
        <v>1</v>
      </c>
      <c r="AS73" s="108">
        <v>0</v>
      </c>
      <c r="AT73" s="105">
        <v>1</v>
      </c>
      <c r="AU73" s="114"/>
      <c r="AV73" s="112">
        <v>368925</v>
      </c>
      <c r="AW73" s="115">
        <v>165620</v>
      </c>
      <c r="AX73" s="116">
        <v>203305</v>
      </c>
      <c r="AY73" s="112">
        <v>151853</v>
      </c>
      <c r="AZ73" s="115">
        <v>66541</v>
      </c>
      <c r="BA73" s="116">
        <v>85312</v>
      </c>
      <c r="BB73" s="112">
        <v>50807</v>
      </c>
      <c r="BC73" s="115">
        <v>22843</v>
      </c>
      <c r="BD73" s="116">
        <v>27964</v>
      </c>
      <c r="BE73" s="112">
        <v>121004</v>
      </c>
      <c r="BF73" s="115">
        <v>55067</v>
      </c>
      <c r="BG73" s="116">
        <v>65937</v>
      </c>
      <c r="BH73" s="112">
        <v>18882</v>
      </c>
      <c r="BI73" s="115">
        <v>9161</v>
      </c>
      <c r="BJ73" s="116">
        <v>9721</v>
      </c>
      <c r="BK73" s="112">
        <v>26379</v>
      </c>
      <c r="BL73" s="115">
        <v>12008</v>
      </c>
      <c r="BM73" s="116">
        <v>14371</v>
      </c>
    </row>
    <row r="74" spans="2:65" x14ac:dyDescent="0.25">
      <c r="B74" s="94">
        <v>43955</v>
      </c>
      <c r="C74" s="99">
        <v>3065</v>
      </c>
      <c r="D74" s="100">
        <v>1391</v>
      </c>
      <c r="E74" s="100">
        <v>1674</v>
      </c>
      <c r="F74" s="99">
        <v>994</v>
      </c>
      <c r="G74" s="108">
        <v>419</v>
      </c>
      <c r="H74" s="109">
        <v>575</v>
      </c>
      <c r="I74" s="102">
        <v>470</v>
      </c>
      <c r="J74" s="108">
        <v>232</v>
      </c>
      <c r="K74" s="110">
        <v>238</v>
      </c>
      <c r="L74" s="99">
        <v>1241</v>
      </c>
      <c r="M74" s="108">
        <v>570</v>
      </c>
      <c r="N74" s="109">
        <v>671</v>
      </c>
      <c r="O74" s="102">
        <v>135</v>
      </c>
      <c r="P74" s="108">
        <v>70</v>
      </c>
      <c r="Q74" s="110">
        <v>65</v>
      </c>
      <c r="R74" s="99">
        <v>225</v>
      </c>
      <c r="S74" s="108">
        <v>100</v>
      </c>
      <c r="T74" s="109">
        <v>125</v>
      </c>
      <c r="U74" s="111"/>
      <c r="V74" s="99">
        <v>218</v>
      </c>
      <c r="W74" s="108">
        <v>39</v>
      </c>
      <c r="X74" s="108">
        <v>85</v>
      </c>
      <c r="Y74" s="108">
        <v>70</v>
      </c>
      <c r="Z74" s="108">
        <v>17</v>
      </c>
      <c r="AA74" s="109">
        <v>7</v>
      </c>
      <c r="AB74" s="235"/>
      <c r="AC74" s="99">
        <v>161</v>
      </c>
      <c r="AD74" s="100">
        <v>74</v>
      </c>
      <c r="AE74" s="100">
        <v>87</v>
      </c>
      <c r="AF74" s="99">
        <v>35</v>
      </c>
      <c r="AG74" s="108">
        <v>16</v>
      </c>
      <c r="AH74" s="105">
        <v>19</v>
      </c>
      <c r="AI74" s="99">
        <v>65</v>
      </c>
      <c r="AJ74" s="108">
        <v>38</v>
      </c>
      <c r="AK74" s="105">
        <v>27</v>
      </c>
      <c r="AL74" s="99">
        <v>48</v>
      </c>
      <c r="AM74" s="108">
        <v>19</v>
      </c>
      <c r="AN74" s="105">
        <v>29</v>
      </c>
      <c r="AO74" s="99">
        <v>11</v>
      </c>
      <c r="AP74" s="108">
        <v>1</v>
      </c>
      <c r="AQ74" s="105">
        <v>10</v>
      </c>
      <c r="AR74" s="99">
        <v>2</v>
      </c>
      <c r="AS74" s="108">
        <v>0</v>
      </c>
      <c r="AT74" s="105">
        <v>2</v>
      </c>
      <c r="AU74" s="114"/>
      <c r="AV74" s="112">
        <v>373228</v>
      </c>
      <c r="AW74" s="115">
        <v>167188</v>
      </c>
      <c r="AX74" s="116">
        <v>206040</v>
      </c>
      <c r="AY74" s="112">
        <v>153490</v>
      </c>
      <c r="AZ74" s="115">
        <v>67058</v>
      </c>
      <c r="BA74" s="116">
        <v>86432</v>
      </c>
      <c r="BB74" s="112">
        <v>51318</v>
      </c>
      <c r="BC74" s="115">
        <v>23044</v>
      </c>
      <c r="BD74" s="116">
        <v>28274</v>
      </c>
      <c r="BE74" s="112">
        <v>122733</v>
      </c>
      <c r="BF74" s="115">
        <v>55740</v>
      </c>
      <c r="BG74" s="116">
        <v>66993</v>
      </c>
      <c r="BH74" s="112">
        <v>19022</v>
      </c>
      <c r="BI74" s="115">
        <v>9211</v>
      </c>
      <c r="BJ74" s="116">
        <v>9811</v>
      </c>
      <c r="BK74" s="112">
        <v>26665</v>
      </c>
      <c r="BL74" s="115">
        <v>12135</v>
      </c>
      <c r="BM74" s="116">
        <v>14530</v>
      </c>
    </row>
    <row r="75" spans="2:65" x14ac:dyDescent="0.25">
      <c r="B75" s="94">
        <v>43956</v>
      </c>
      <c r="C75" s="99">
        <v>2846</v>
      </c>
      <c r="D75" s="100">
        <v>1338</v>
      </c>
      <c r="E75" s="100">
        <v>1508</v>
      </c>
      <c r="F75" s="99">
        <v>1078</v>
      </c>
      <c r="G75" s="108">
        <v>507</v>
      </c>
      <c r="H75" s="109">
        <v>571</v>
      </c>
      <c r="I75" s="102">
        <v>418</v>
      </c>
      <c r="J75" s="108">
        <v>195</v>
      </c>
      <c r="K75" s="110">
        <v>223</v>
      </c>
      <c r="L75" s="99">
        <v>1043</v>
      </c>
      <c r="M75" s="108">
        <v>492</v>
      </c>
      <c r="N75" s="109">
        <v>551</v>
      </c>
      <c r="O75" s="102">
        <v>128</v>
      </c>
      <c r="P75" s="108">
        <v>53</v>
      </c>
      <c r="Q75" s="110">
        <v>75</v>
      </c>
      <c r="R75" s="99">
        <v>179</v>
      </c>
      <c r="S75" s="108">
        <v>91</v>
      </c>
      <c r="T75" s="109">
        <v>88</v>
      </c>
      <c r="U75" s="111"/>
      <c r="V75" s="99">
        <v>191</v>
      </c>
      <c r="W75" s="108">
        <v>80</v>
      </c>
      <c r="X75" s="108">
        <v>54</v>
      </c>
      <c r="Y75" s="108">
        <v>40</v>
      </c>
      <c r="Z75" s="108">
        <v>16</v>
      </c>
      <c r="AA75" s="109">
        <v>1</v>
      </c>
      <c r="AB75" s="235"/>
      <c r="AC75" s="99">
        <v>116</v>
      </c>
      <c r="AD75" s="100">
        <v>57</v>
      </c>
      <c r="AE75" s="100">
        <v>59</v>
      </c>
      <c r="AF75" s="99">
        <v>41</v>
      </c>
      <c r="AG75" s="108">
        <v>15</v>
      </c>
      <c r="AH75" s="105">
        <v>26</v>
      </c>
      <c r="AI75" s="99">
        <v>42</v>
      </c>
      <c r="AJ75" s="108">
        <v>24</v>
      </c>
      <c r="AK75" s="105">
        <v>18</v>
      </c>
      <c r="AL75" s="99">
        <v>22</v>
      </c>
      <c r="AM75" s="108">
        <v>12</v>
      </c>
      <c r="AN75" s="105">
        <v>10</v>
      </c>
      <c r="AO75" s="99">
        <v>10</v>
      </c>
      <c r="AP75" s="108">
        <v>5</v>
      </c>
      <c r="AQ75" s="105">
        <v>5</v>
      </c>
      <c r="AR75" s="99">
        <v>1</v>
      </c>
      <c r="AS75" s="108">
        <v>1</v>
      </c>
      <c r="AT75" s="105">
        <v>0</v>
      </c>
      <c r="AU75" s="114"/>
      <c r="AV75" s="112">
        <v>375284</v>
      </c>
      <c r="AW75" s="115">
        <v>168145</v>
      </c>
      <c r="AX75" s="116">
        <v>207139</v>
      </c>
      <c r="AY75" s="112">
        <v>154282</v>
      </c>
      <c r="AZ75" s="115">
        <v>67411</v>
      </c>
      <c r="BA75" s="116">
        <v>86871</v>
      </c>
      <c r="BB75" s="112">
        <v>51572</v>
      </c>
      <c r="BC75" s="115">
        <v>23168</v>
      </c>
      <c r="BD75" s="116">
        <v>28404</v>
      </c>
      <c r="BE75" s="112">
        <v>123509</v>
      </c>
      <c r="BF75" s="115">
        <v>56110</v>
      </c>
      <c r="BG75" s="116">
        <v>67399</v>
      </c>
      <c r="BH75" s="112">
        <v>19109</v>
      </c>
      <c r="BI75" s="115">
        <v>9248</v>
      </c>
      <c r="BJ75" s="116">
        <v>9861</v>
      </c>
      <c r="BK75" s="112">
        <v>26812</v>
      </c>
      <c r="BL75" s="115">
        <v>12208</v>
      </c>
      <c r="BM75" s="116">
        <v>14604</v>
      </c>
    </row>
    <row r="76" spans="2:65" x14ac:dyDescent="0.25">
      <c r="B76" s="94">
        <v>43957</v>
      </c>
      <c r="C76" s="99">
        <v>2630</v>
      </c>
      <c r="D76" s="100">
        <v>1194</v>
      </c>
      <c r="E76" s="100">
        <v>1436</v>
      </c>
      <c r="F76" s="99">
        <v>1010</v>
      </c>
      <c r="G76" s="108">
        <v>448</v>
      </c>
      <c r="H76" s="109">
        <v>562</v>
      </c>
      <c r="I76" s="102">
        <v>360</v>
      </c>
      <c r="J76" s="108">
        <v>159</v>
      </c>
      <c r="K76" s="110">
        <v>201</v>
      </c>
      <c r="L76" s="99">
        <v>1011</v>
      </c>
      <c r="M76" s="108">
        <v>471</v>
      </c>
      <c r="N76" s="109">
        <v>540</v>
      </c>
      <c r="O76" s="102">
        <v>89</v>
      </c>
      <c r="P76" s="108">
        <v>40</v>
      </c>
      <c r="Q76" s="110">
        <v>49</v>
      </c>
      <c r="R76" s="99">
        <v>160</v>
      </c>
      <c r="S76" s="108">
        <v>76</v>
      </c>
      <c r="T76" s="109">
        <v>84</v>
      </c>
      <c r="U76" s="111"/>
      <c r="V76" s="99">
        <v>262</v>
      </c>
      <c r="W76" s="108">
        <v>99</v>
      </c>
      <c r="X76" s="108">
        <v>75</v>
      </c>
      <c r="Y76" s="108">
        <v>57</v>
      </c>
      <c r="Z76" s="108">
        <v>22</v>
      </c>
      <c r="AA76" s="109">
        <v>9</v>
      </c>
      <c r="AB76" s="235"/>
      <c r="AC76" s="99">
        <v>98</v>
      </c>
      <c r="AD76" s="100">
        <v>51</v>
      </c>
      <c r="AE76" s="100">
        <v>47</v>
      </c>
      <c r="AF76" s="99">
        <v>30</v>
      </c>
      <c r="AG76" s="108">
        <v>18</v>
      </c>
      <c r="AH76" s="105">
        <v>12</v>
      </c>
      <c r="AI76" s="99">
        <v>30</v>
      </c>
      <c r="AJ76" s="108">
        <v>15</v>
      </c>
      <c r="AK76" s="105">
        <v>15</v>
      </c>
      <c r="AL76" s="99">
        <v>20</v>
      </c>
      <c r="AM76" s="108">
        <v>11</v>
      </c>
      <c r="AN76" s="105">
        <v>9</v>
      </c>
      <c r="AO76" s="99">
        <v>11</v>
      </c>
      <c r="AP76" s="108">
        <v>6</v>
      </c>
      <c r="AQ76" s="105">
        <v>5</v>
      </c>
      <c r="AR76" s="99">
        <v>7</v>
      </c>
      <c r="AS76" s="108">
        <v>1</v>
      </c>
      <c r="AT76" s="105">
        <v>6</v>
      </c>
      <c r="AU76" s="114"/>
      <c r="AV76" s="112">
        <v>377123</v>
      </c>
      <c r="AW76" s="115">
        <v>168918</v>
      </c>
      <c r="AX76" s="116">
        <v>208205</v>
      </c>
      <c r="AY76" s="112">
        <v>154977</v>
      </c>
      <c r="AZ76" s="115">
        <v>67688</v>
      </c>
      <c r="BA76" s="116">
        <v>87289</v>
      </c>
      <c r="BB76" s="112">
        <v>51797</v>
      </c>
      <c r="BC76" s="115">
        <v>23266</v>
      </c>
      <c r="BD76" s="116">
        <v>28531</v>
      </c>
      <c r="BE76" s="112">
        <v>124259</v>
      </c>
      <c r="BF76" s="115">
        <v>56434</v>
      </c>
      <c r="BG76" s="116">
        <v>67825</v>
      </c>
      <c r="BH76" s="112">
        <v>19132</v>
      </c>
      <c r="BI76" s="115">
        <v>9259</v>
      </c>
      <c r="BJ76" s="116">
        <v>9873</v>
      </c>
      <c r="BK76" s="112">
        <v>26958</v>
      </c>
      <c r="BL76" s="115">
        <v>12271</v>
      </c>
      <c r="BM76" s="116">
        <v>14687</v>
      </c>
    </row>
    <row r="77" spans="2:65" x14ac:dyDescent="0.25">
      <c r="B77" s="94">
        <v>43958</v>
      </c>
      <c r="C77" s="99">
        <v>2441</v>
      </c>
      <c r="D77" s="100">
        <v>1193</v>
      </c>
      <c r="E77" s="100">
        <v>1248</v>
      </c>
      <c r="F77" s="99">
        <v>859</v>
      </c>
      <c r="G77" s="108">
        <v>387</v>
      </c>
      <c r="H77" s="109">
        <v>472</v>
      </c>
      <c r="I77" s="102">
        <v>366</v>
      </c>
      <c r="J77" s="108">
        <v>195</v>
      </c>
      <c r="K77" s="110">
        <v>171</v>
      </c>
      <c r="L77" s="99">
        <v>978</v>
      </c>
      <c r="M77" s="108">
        <v>502</v>
      </c>
      <c r="N77" s="109">
        <v>476</v>
      </c>
      <c r="O77" s="102">
        <v>80</v>
      </c>
      <c r="P77" s="108">
        <v>36</v>
      </c>
      <c r="Q77" s="110">
        <v>44</v>
      </c>
      <c r="R77" s="99">
        <v>158</v>
      </c>
      <c r="S77" s="108">
        <v>73</v>
      </c>
      <c r="T77" s="109">
        <v>85</v>
      </c>
      <c r="U77" s="111"/>
      <c r="V77" s="99">
        <v>252</v>
      </c>
      <c r="W77" s="108">
        <v>53</v>
      </c>
      <c r="X77" s="108">
        <v>85</v>
      </c>
      <c r="Y77" s="108">
        <v>85</v>
      </c>
      <c r="Z77" s="108">
        <v>16</v>
      </c>
      <c r="AA77" s="109">
        <v>13</v>
      </c>
      <c r="AB77" s="235"/>
      <c r="AC77" s="99">
        <v>110</v>
      </c>
      <c r="AD77" s="100">
        <v>49</v>
      </c>
      <c r="AE77" s="100">
        <v>61</v>
      </c>
      <c r="AF77" s="99">
        <v>31</v>
      </c>
      <c r="AG77" s="108">
        <v>13</v>
      </c>
      <c r="AH77" s="105">
        <v>18</v>
      </c>
      <c r="AI77" s="99">
        <v>47</v>
      </c>
      <c r="AJ77" s="108">
        <v>24</v>
      </c>
      <c r="AK77" s="105">
        <v>23</v>
      </c>
      <c r="AL77" s="99">
        <v>17</v>
      </c>
      <c r="AM77" s="108">
        <v>7</v>
      </c>
      <c r="AN77" s="105">
        <v>10</v>
      </c>
      <c r="AO77" s="99">
        <v>13</v>
      </c>
      <c r="AP77" s="108">
        <v>4</v>
      </c>
      <c r="AQ77" s="105">
        <v>9</v>
      </c>
      <c r="AR77" s="99">
        <v>2</v>
      </c>
      <c r="AS77" s="108">
        <v>1</v>
      </c>
      <c r="AT77" s="105">
        <v>1</v>
      </c>
      <c r="AU77" s="114"/>
      <c r="AV77" s="112">
        <v>378721</v>
      </c>
      <c r="AW77" s="115">
        <v>169740</v>
      </c>
      <c r="AX77" s="116">
        <v>208981</v>
      </c>
      <c r="AY77" s="112">
        <v>155498</v>
      </c>
      <c r="AZ77" s="115">
        <v>67932</v>
      </c>
      <c r="BA77" s="116">
        <v>87566</v>
      </c>
      <c r="BB77" s="112">
        <v>52002</v>
      </c>
      <c r="BC77" s="115">
        <v>23389</v>
      </c>
      <c r="BD77" s="116">
        <v>28613</v>
      </c>
      <c r="BE77" s="112">
        <v>124996</v>
      </c>
      <c r="BF77" s="115">
        <v>56820</v>
      </c>
      <c r="BG77" s="116">
        <v>68176</v>
      </c>
      <c r="BH77" s="112">
        <v>19093</v>
      </c>
      <c r="BI77" s="115">
        <v>9252</v>
      </c>
      <c r="BJ77" s="116">
        <v>9841</v>
      </c>
      <c r="BK77" s="112">
        <v>27132</v>
      </c>
      <c r="BL77" s="115">
        <v>12347</v>
      </c>
      <c r="BM77" s="116">
        <v>14785</v>
      </c>
    </row>
    <row r="78" spans="2:65" x14ac:dyDescent="0.25">
      <c r="B78" s="94">
        <v>43959</v>
      </c>
      <c r="C78" s="99">
        <v>2401</v>
      </c>
      <c r="D78" s="100">
        <v>1158</v>
      </c>
      <c r="E78" s="100">
        <v>1243</v>
      </c>
      <c r="F78" s="99">
        <v>876</v>
      </c>
      <c r="G78" s="108">
        <v>383</v>
      </c>
      <c r="H78" s="109">
        <v>493</v>
      </c>
      <c r="I78" s="102">
        <v>323</v>
      </c>
      <c r="J78" s="108">
        <v>169</v>
      </c>
      <c r="K78" s="110">
        <v>154</v>
      </c>
      <c r="L78" s="99">
        <v>946</v>
      </c>
      <c r="M78" s="108">
        <v>478</v>
      </c>
      <c r="N78" s="109">
        <v>468</v>
      </c>
      <c r="O78" s="102">
        <v>86</v>
      </c>
      <c r="P78" s="108">
        <v>37</v>
      </c>
      <c r="Q78" s="110">
        <v>49</v>
      </c>
      <c r="R78" s="99">
        <v>170</v>
      </c>
      <c r="S78" s="108">
        <v>91</v>
      </c>
      <c r="T78" s="109">
        <v>79</v>
      </c>
      <c r="U78" s="111"/>
      <c r="V78" s="99">
        <v>257</v>
      </c>
      <c r="W78" s="108">
        <v>60</v>
      </c>
      <c r="X78" s="108">
        <v>112</v>
      </c>
      <c r="Y78" s="108">
        <v>45</v>
      </c>
      <c r="Z78" s="108">
        <v>28</v>
      </c>
      <c r="AA78" s="109">
        <v>12</v>
      </c>
      <c r="AB78" s="235"/>
      <c r="AC78" s="99">
        <v>193</v>
      </c>
      <c r="AD78" s="100">
        <v>104</v>
      </c>
      <c r="AE78" s="100">
        <v>89</v>
      </c>
      <c r="AF78" s="99">
        <v>35</v>
      </c>
      <c r="AG78" s="108">
        <v>17</v>
      </c>
      <c r="AH78" s="105">
        <v>18</v>
      </c>
      <c r="AI78" s="99">
        <v>113</v>
      </c>
      <c r="AJ78" s="108">
        <v>56</v>
      </c>
      <c r="AK78" s="105">
        <v>57</v>
      </c>
      <c r="AL78" s="99">
        <v>25</v>
      </c>
      <c r="AM78" s="108">
        <v>14</v>
      </c>
      <c r="AN78" s="105">
        <v>11</v>
      </c>
      <c r="AO78" s="99">
        <v>7</v>
      </c>
      <c r="AP78" s="108">
        <v>5</v>
      </c>
      <c r="AQ78" s="105">
        <v>2</v>
      </c>
      <c r="AR78" s="99">
        <v>13</v>
      </c>
      <c r="AS78" s="108">
        <v>12</v>
      </c>
      <c r="AT78" s="105">
        <v>1</v>
      </c>
      <c r="AU78" s="114"/>
      <c r="AV78" s="112">
        <v>381328</v>
      </c>
      <c r="AW78" s="115">
        <v>170790</v>
      </c>
      <c r="AX78" s="116">
        <v>210538</v>
      </c>
      <c r="AY78" s="112">
        <v>156754</v>
      </c>
      <c r="AZ78" s="115">
        <v>68382</v>
      </c>
      <c r="BA78" s="116">
        <v>88372</v>
      </c>
      <c r="BB78" s="112">
        <v>52172</v>
      </c>
      <c r="BC78" s="115">
        <v>23467</v>
      </c>
      <c r="BD78" s="116">
        <v>28705</v>
      </c>
      <c r="BE78" s="112">
        <v>126162</v>
      </c>
      <c r="BF78" s="115">
        <v>57346</v>
      </c>
      <c r="BG78" s="116">
        <v>68816</v>
      </c>
      <c r="BH78" s="112">
        <v>19124</v>
      </c>
      <c r="BI78" s="115">
        <v>9254</v>
      </c>
      <c r="BJ78" s="116">
        <v>9870</v>
      </c>
      <c r="BK78" s="112">
        <v>27116</v>
      </c>
      <c r="BL78" s="115">
        <v>12341</v>
      </c>
      <c r="BM78" s="116">
        <v>14775</v>
      </c>
    </row>
    <row r="79" spans="2:65" x14ac:dyDescent="0.25">
      <c r="B79" s="94">
        <v>43960</v>
      </c>
      <c r="C79" s="99">
        <v>123</v>
      </c>
      <c r="D79" s="100">
        <v>62</v>
      </c>
      <c r="E79" s="100">
        <v>61</v>
      </c>
      <c r="F79" s="99">
        <v>51</v>
      </c>
      <c r="G79" s="108">
        <v>26</v>
      </c>
      <c r="H79" s="109">
        <v>25</v>
      </c>
      <c r="I79" s="102">
        <v>19</v>
      </c>
      <c r="J79" s="108">
        <v>11</v>
      </c>
      <c r="K79" s="110">
        <v>8</v>
      </c>
      <c r="L79" s="99">
        <v>50</v>
      </c>
      <c r="M79" s="108">
        <v>24</v>
      </c>
      <c r="N79" s="109">
        <v>26</v>
      </c>
      <c r="O79" s="102">
        <v>2</v>
      </c>
      <c r="P79" s="108">
        <v>0</v>
      </c>
      <c r="Q79" s="110">
        <v>2</v>
      </c>
      <c r="R79" s="99">
        <v>1</v>
      </c>
      <c r="S79" s="108">
        <v>1</v>
      </c>
      <c r="T79" s="109">
        <v>0</v>
      </c>
      <c r="U79" s="111"/>
      <c r="V79" s="99">
        <v>19</v>
      </c>
      <c r="W79" s="108">
        <v>18</v>
      </c>
      <c r="X79" s="108">
        <v>0</v>
      </c>
      <c r="Y79" s="108">
        <v>1</v>
      </c>
      <c r="Z79" s="108">
        <v>0</v>
      </c>
      <c r="AA79" s="109">
        <v>0</v>
      </c>
      <c r="AB79" s="235"/>
      <c r="AC79" s="99">
        <v>19</v>
      </c>
      <c r="AD79" s="100">
        <v>5</v>
      </c>
      <c r="AE79" s="105">
        <v>14</v>
      </c>
      <c r="AF79" s="102">
        <v>19</v>
      </c>
      <c r="AG79" s="108">
        <v>5</v>
      </c>
      <c r="AH79" s="105">
        <v>14</v>
      </c>
      <c r="AI79" s="99">
        <v>0</v>
      </c>
      <c r="AJ79" s="108">
        <v>0</v>
      </c>
      <c r="AK79" s="105">
        <v>0</v>
      </c>
      <c r="AL79" s="102">
        <v>0</v>
      </c>
      <c r="AM79" s="108">
        <v>0</v>
      </c>
      <c r="AN79" s="105">
        <v>0</v>
      </c>
      <c r="AO79" s="102">
        <v>0</v>
      </c>
      <c r="AP79" s="108">
        <v>0</v>
      </c>
      <c r="AQ79" s="105">
        <v>0</v>
      </c>
      <c r="AR79" s="99">
        <v>0</v>
      </c>
      <c r="AS79" s="108">
        <v>0</v>
      </c>
      <c r="AT79" s="105">
        <v>0</v>
      </c>
      <c r="AU79" s="114"/>
      <c r="AV79" s="112">
        <v>381328</v>
      </c>
      <c r="AW79" s="115">
        <v>170790</v>
      </c>
      <c r="AX79" s="116">
        <v>210538</v>
      </c>
      <c r="AY79" s="112">
        <v>156754</v>
      </c>
      <c r="AZ79" s="115">
        <v>68382</v>
      </c>
      <c r="BA79" s="116">
        <v>88372</v>
      </c>
      <c r="BB79" s="112">
        <v>52172</v>
      </c>
      <c r="BC79" s="115">
        <v>23467</v>
      </c>
      <c r="BD79" s="116">
        <v>28705</v>
      </c>
      <c r="BE79" s="112">
        <v>126162</v>
      </c>
      <c r="BF79" s="115">
        <v>57346</v>
      </c>
      <c r="BG79" s="116">
        <v>68816</v>
      </c>
      <c r="BH79" s="112">
        <v>19124</v>
      </c>
      <c r="BI79" s="115">
        <v>9254</v>
      </c>
      <c r="BJ79" s="116">
        <v>9870</v>
      </c>
      <c r="BK79" s="112">
        <v>27116</v>
      </c>
      <c r="BL79" s="115">
        <v>12341</v>
      </c>
      <c r="BM79" s="116">
        <v>14775</v>
      </c>
    </row>
    <row r="80" spans="2:65" x14ac:dyDescent="0.25">
      <c r="B80" s="94">
        <v>43961</v>
      </c>
      <c r="C80" s="99">
        <v>115</v>
      </c>
      <c r="D80" s="100">
        <v>55</v>
      </c>
      <c r="E80" s="105">
        <v>60</v>
      </c>
      <c r="F80" s="99">
        <v>40</v>
      </c>
      <c r="G80" s="108">
        <v>16</v>
      </c>
      <c r="H80" s="109">
        <v>24</v>
      </c>
      <c r="I80" s="102">
        <v>1</v>
      </c>
      <c r="J80" s="108">
        <v>1</v>
      </c>
      <c r="K80" s="110">
        <v>0</v>
      </c>
      <c r="L80" s="99">
        <v>51</v>
      </c>
      <c r="M80" s="108">
        <v>27</v>
      </c>
      <c r="N80" s="109">
        <v>24</v>
      </c>
      <c r="O80" s="102">
        <v>2</v>
      </c>
      <c r="P80" s="108">
        <v>2</v>
      </c>
      <c r="Q80" s="110">
        <v>0</v>
      </c>
      <c r="R80" s="99">
        <v>21</v>
      </c>
      <c r="S80" s="108">
        <v>9</v>
      </c>
      <c r="T80" s="109">
        <v>12</v>
      </c>
      <c r="U80" s="111"/>
      <c r="V80" s="99">
        <v>4</v>
      </c>
      <c r="W80" s="108">
        <v>0</v>
      </c>
      <c r="X80" s="108">
        <v>0</v>
      </c>
      <c r="Y80" s="108">
        <v>4</v>
      </c>
      <c r="Z80" s="108">
        <v>0</v>
      </c>
      <c r="AA80" s="109">
        <v>0</v>
      </c>
      <c r="AB80" s="235"/>
      <c r="AC80" s="99">
        <v>11</v>
      </c>
      <c r="AD80" s="100">
        <v>1</v>
      </c>
      <c r="AE80" s="101">
        <v>10</v>
      </c>
      <c r="AF80" s="102">
        <v>0</v>
      </c>
      <c r="AG80" s="108">
        <v>0</v>
      </c>
      <c r="AH80" s="105">
        <v>0</v>
      </c>
      <c r="AI80" s="99">
        <v>3</v>
      </c>
      <c r="AJ80" s="108">
        <v>0</v>
      </c>
      <c r="AK80" s="105">
        <v>3</v>
      </c>
      <c r="AL80" s="102">
        <v>6</v>
      </c>
      <c r="AM80" s="108">
        <v>1</v>
      </c>
      <c r="AN80" s="105">
        <v>5</v>
      </c>
      <c r="AO80" s="102">
        <v>2</v>
      </c>
      <c r="AP80" s="108">
        <v>0</v>
      </c>
      <c r="AQ80" s="105">
        <v>2</v>
      </c>
      <c r="AR80" s="102">
        <v>0</v>
      </c>
      <c r="AS80" s="108">
        <v>0</v>
      </c>
      <c r="AT80" s="105">
        <v>0</v>
      </c>
      <c r="AU80" s="114"/>
      <c r="AV80" s="112">
        <v>381328</v>
      </c>
      <c r="AW80" s="115">
        <v>170790</v>
      </c>
      <c r="AX80" s="116">
        <v>210538</v>
      </c>
      <c r="AY80" s="112">
        <v>156754</v>
      </c>
      <c r="AZ80" s="115">
        <v>68382</v>
      </c>
      <c r="BA80" s="116">
        <v>88372</v>
      </c>
      <c r="BB80" s="112">
        <v>52172</v>
      </c>
      <c r="BC80" s="115">
        <v>23467</v>
      </c>
      <c r="BD80" s="116">
        <v>28705</v>
      </c>
      <c r="BE80" s="112">
        <v>126162</v>
      </c>
      <c r="BF80" s="115">
        <v>57346</v>
      </c>
      <c r="BG80" s="116">
        <v>68816</v>
      </c>
      <c r="BH80" s="112">
        <v>19124</v>
      </c>
      <c r="BI80" s="115">
        <v>9254</v>
      </c>
      <c r="BJ80" s="116">
        <v>9870</v>
      </c>
      <c r="BK80" s="112">
        <v>27116</v>
      </c>
      <c r="BL80" s="115">
        <v>12341</v>
      </c>
      <c r="BM80" s="116">
        <v>14775</v>
      </c>
    </row>
    <row r="81" spans="2:65" x14ac:dyDescent="0.25">
      <c r="B81" s="94">
        <v>43962</v>
      </c>
      <c r="C81" s="99">
        <v>2696</v>
      </c>
      <c r="D81" s="100">
        <v>1331</v>
      </c>
      <c r="E81" s="101">
        <v>1365</v>
      </c>
      <c r="F81" s="99">
        <v>1000</v>
      </c>
      <c r="G81" s="108">
        <v>472</v>
      </c>
      <c r="H81" s="109">
        <v>528</v>
      </c>
      <c r="I81" s="102">
        <v>381</v>
      </c>
      <c r="J81" s="108">
        <v>183</v>
      </c>
      <c r="K81" s="110">
        <v>198</v>
      </c>
      <c r="L81" s="99">
        <v>1019</v>
      </c>
      <c r="M81" s="108">
        <v>530</v>
      </c>
      <c r="N81" s="109">
        <v>489</v>
      </c>
      <c r="O81" s="102">
        <v>116</v>
      </c>
      <c r="P81" s="108">
        <v>58</v>
      </c>
      <c r="Q81" s="109">
        <v>58</v>
      </c>
      <c r="R81" s="99">
        <v>180</v>
      </c>
      <c r="S81" s="108">
        <v>88</v>
      </c>
      <c r="T81" s="109">
        <v>92</v>
      </c>
      <c r="U81" s="111"/>
      <c r="V81" s="99">
        <v>327</v>
      </c>
      <c r="W81" s="108">
        <v>77</v>
      </c>
      <c r="X81" s="108">
        <v>123</v>
      </c>
      <c r="Y81" s="108">
        <v>111</v>
      </c>
      <c r="Z81" s="108">
        <v>10</v>
      </c>
      <c r="AA81" s="109">
        <v>6</v>
      </c>
      <c r="AB81" s="235"/>
      <c r="AC81" s="99">
        <v>239</v>
      </c>
      <c r="AD81" s="100">
        <v>142</v>
      </c>
      <c r="AE81" s="101">
        <v>97</v>
      </c>
      <c r="AF81" s="102">
        <v>34</v>
      </c>
      <c r="AG81" s="108">
        <v>22</v>
      </c>
      <c r="AH81" s="105">
        <v>12</v>
      </c>
      <c r="AI81" s="102">
        <v>106</v>
      </c>
      <c r="AJ81" s="108">
        <v>73</v>
      </c>
      <c r="AK81" s="105">
        <v>33</v>
      </c>
      <c r="AL81" s="102">
        <v>90</v>
      </c>
      <c r="AM81" s="108">
        <v>42</v>
      </c>
      <c r="AN81" s="105">
        <v>48</v>
      </c>
      <c r="AO81" s="102">
        <v>7</v>
      </c>
      <c r="AP81" s="108">
        <v>4</v>
      </c>
      <c r="AQ81" s="105">
        <v>3</v>
      </c>
      <c r="AR81" s="102">
        <v>2</v>
      </c>
      <c r="AS81" s="108">
        <v>1</v>
      </c>
      <c r="AT81" s="105">
        <v>1</v>
      </c>
      <c r="AU81" s="117"/>
      <c r="AV81" s="112">
        <v>382881</v>
      </c>
      <c r="AW81" s="115">
        <v>171498</v>
      </c>
      <c r="AX81" s="116">
        <v>211383</v>
      </c>
      <c r="AY81" s="112">
        <v>157265</v>
      </c>
      <c r="AZ81" s="115">
        <v>68564</v>
      </c>
      <c r="BA81" s="116">
        <v>88701</v>
      </c>
      <c r="BB81" s="112">
        <v>52389</v>
      </c>
      <c r="BC81" s="115">
        <v>23550</v>
      </c>
      <c r="BD81" s="116">
        <v>28839</v>
      </c>
      <c r="BE81" s="112">
        <v>126760</v>
      </c>
      <c r="BF81" s="115">
        <v>57672</v>
      </c>
      <c r="BG81" s="116">
        <v>69088</v>
      </c>
      <c r="BH81" s="112">
        <v>19204</v>
      </c>
      <c r="BI81" s="115">
        <v>9288</v>
      </c>
      <c r="BJ81" s="116">
        <v>9916</v>
      </c>
      <c r="BK81" s="112">
        <v>27263</v>
      </c>
      <c r="BL81" s="115">
        <v>12424</v>
      </c>
      <c r="BM81" s="116">
        <v>14839</v>
      </c>
    </row>
    <row r="82" spans="2:65" x14ac:dyDescent="0.25">
      <c r="B82" s="94">
        <v>43963</v>
      </c>
      <c r="C82" s="99">
        <v>2548</v>
      </c>
      <c r="D82" s="104">
        <v>1234</v>
      </c>
      <c r="E82" s="105">
        <v>1314</v>
      </c>
      <c r="F82" s="99">
        <v>910</v>
      </c>
      <c r="G82" s="108">
        <v>426</v>
      </c>
      <c r="H82" s="109">
        <v>484</v>
      </c>
      <c r="I82" s="102">
        <v>292</v>
      </c>
      <c r="J82" s="108">
        <v>138</v>
      </c>
      <c r="K82" s="109">
        <v>154</v>
      </c>
      <c r="L82" s="99">
        <v>1031</v>
      </c>
      <c r="M82" s="108">
        <v>529</v>
      </c>
      <c r="N82" s="109">
        <v>502</v>
      </c>
      <c r="O82" s="102">
        <v>119</v>
      </c>
      <c r="P82" s="108">
        <v>50</v>
      </c>
      <c r="Q82" s="109">
        <v>69</v>
      </c>
      <c r="R82" s="99">
        <v>196</v>
      </c>
      <c r="S82" s="108">
        <v>91</v>
      </c>
      <c r="T82" s="109">
        <v>105</v>
      </c>
      <c r="U82" s="111"/>
      <c r="V82" s="107">
        <v>252</v>
      </c>
      <c r="W82" s="108">
        <v>97</v>
      </c>
      <c r="X82" s="108">
        <v>53</v>
      </c>
      <c r="Y82" s="108">
        <v>81</v>
      </c>
      <c r="Z82" s="108">
        <v>13</v>
      </c>
      <c r="AA82" s="109">
        <v>8</v>
      </c>
      <c r="AB82" s="235"/>
      <c r="AC82" s="99">
        <v>183</v>
      </c>
      <c r="AD82" s="100">
        <v>88</v>
      </c>
      <c r="AE82" s="101">
        <v>95</v>
      </c>
      <c r="AF82" s="102">
        <v>65</v>
      </c>
      <c r="AG82" s="108">
        <v>29</v>
      </c>
      <c r="AH82" s="105">
        <v>36</v>
      </c>
      <c r="AI82" s="102">
        <v>49</v>
      </c>
      <c r="AJ82" s="108">
        <v>28</v>
      </c>
      <c r="AK82" s="105">
        <v>21</v>
      </c>
      <c r="AL82" s="102">
        <v>57</v>
      </c>
      <c r="AM82" s="108">
        <v>25</v>
      </c>
      <c r="AN82" s="105">
        <v>32</v>
      </c>
      <c r="AO82" s="102">
        <v>7</v>
      </c>
      <c r="AP82" s="108">
        <v>4</v>
      </c>
      <c r="AQ82" s="105">
        <v>3</v>
      </c>
      <c r="AR82" s="102">
        <v>5</v>
      </c>
      <c r="AS82" s="108">
        <v>2</v>
      </c>
      <c r="AT82" s="105">
        <v>3</v>
      </c>
      <c r="AU82" s="117"/>
      <c r="AV82" s="112">
        <v>384548</v>
      </c>
      <c r="AW82" s="115">
        <v>172328</v>
      </c>
      <c r="AX82" s="116">
        <v>212220</v>
      </c>
      <c r="AY82" s="112">
        <v>157880</v>
      </c>
      <c r="AZ82" s="115">
        <v>68855</v>
      </c>
      <c r="BA82" s="116">
        <v>89025</v>
      </c>
      <c r="BB82" s="112">
        <v>52559</v>
      </c>
      <c r="BC82" s="115">
        <v>23631</v>
      </c>
      <c r="BD82" s="116">
        <v>28928</v>
      </c>
      <c r="BE82" s="112">
        <v>127467</v>
      </c>
      <c r="BF82" s="115">
        <v>58051</v>
      </c>
      <c r="BG82" s="116">
        <v>69416</v>
      </c>
      <c r="BH82" s="112">
        <v>19227</v>
      </c>
      <c r="BI82" s="115">
        <v>9292</v>
      </c>
      <c r="BJ82" s="116">
        <v>9935</v>
      </c>
      <c r="BK82" s="112">
        <v>27415</v>
      </c>
      <c r="BL82" s="115">
        <v>12499</v>
      </c>
      <c r="BM82" s="116">
        <v>14916</v>
      </c>
    </row>
    <row r="83" spans="2:65" x14ac:dyDescent="0.25">
      <c r="B83" s="94">
        <v>43964</v>
      </c>
      <c r="C83" s="99">
        <v>2279</v>
      </c>
      <c r="D83" s="104">
        <v>1071</v>
      </c>
      <c r="E83" s="105">
        <v>1208</v>
      </c>
      <c r="F83" s="99">
        <v>848</v>
      </c>
      <c r="G83" s="108">
        <v>387</v>
      </c>
      <c r="H83" s="109">
        <v>461</v>
      </c>
      <c r="I83" s="102">
        <v>301</v>
      </c>
      <c r="J83" s="108">
        <v>151</v>
      </c>
      <c r="K83" s="109">
        <v>150</v>
      </c>
      <c r="L83" s="99">
        <v>874</v>
      </c>
      <c r="M83" s="108">
        <v>420</v>
      </c>
      <c r="N83" s="109">
        <v>454</v>
      </c>
      <c r="O83" s="102">
        <v>110</v>
      </c>
      <c r="P83" s="108">
        <v>44</v>
      </c>
      <c r="Q83" s="109">
        <v>66</v>
      </c>
      <c r="R83" s="99">
        <v>146</v>
      </c>
      <c r="S83" s="108">
        <v>69</v>
      </c>
      <c r="T83" s="109">
        <v>77</v>
      </c>
      <c r="U83" s="111"/>
      <c r="V83" s="107">
        <v>289</v>
      </c>
      <c r="W83" s="108">
        <v>97</v>
      </c>
      <c r="X83" s="108">
        <v>52</v>
      </c>
      <c r="Y83" s="108">
        <v>114</v>
      </c>
      <c r="Z83" s="108">
        <v>23</v>
      </c>
      <c r="AA83" s="109">
        <v>3</v>
      </c>
      <c r="AB83" s="235"/>
      <c r="AC83" s="99">
        <v>155</v>
      </c>
      <c r="AD83" s="100">
        <v>75</v>
      </c>
      <c r="AE83" s="101">
        <v>80</v>
      </c>
      <c r="AF83" s="102">
        <v>72</v>
      </c>
      <c r="AG83" s="108">
        <v>43</v>
      </c>
      <c r="AH83" s="105">
        <v>29</v>
      </c>
      <c r="AI83" s="102">
        <v>26</v>
      </c>
      <c r="AJ83" s="108">
        <v>12</v>
      </c>
      <c r="AK83" s="105">
        <v>14</v>
      </c>
      <c r="AL83" s="102">
        <v>46</v>
      </c>
      <c r="AM83" s="108">
        <v>18</v>
      </c>
      <c r="AN83" s="105">
        <v>28</v>
      </c>
      <c r="AO83" s="102">
        <v>8</v>
      </c>
      <c r="AP83" s="108">
        <v>2</v>
      </c>
      <c r="AQ83" s="105">
        <v>6</v>
      </c>
      <c r="AR83" s="102">
        <v>3</v>
      </c>
      <c r="AS83" s="108">
        <v>0</v>
      </c>
      <c r="AT83" s="105">
        <v>3</v>
      </c>
      <c r="AU83" s="117"/>
      <c r="AV83" s="112">
        <v>385910</v>
      </c>
      <c r="AW83" s="115">
        <v>172901</v>
      </c>
      <c r="AX83" s="116">
        <v>213009</v>
      </c>
      <c r="AY83" s="112">
        <v>158318</v>
      </c>
      <c r="AZ83" s="115">
        <v>68987</v>
      </c>
      <c r="BA83" s="116">
        <v>89331</v>
      </c>
      <c r="BB83" s="112">
        <v>52737</v>
      </c>
      <c r="BC83" s="115">
        <v>23723</v>
      </c>
      <c r="BD83" s="116">
        <v>29014</v>
      </c>
      <c r="BE83" s="112">
        <v>128043</v>
      </c>
      <c r="BF83" s="115">
        <v>58321</v>
      </c>
      <c r="BG83" s="116">
        <v>69722</v>
      </c>
      <c r="BH83" s="112">
        <v>19281</v>
      </c>
      <c r="BI83" s="115">
        <v>9316</v>
      </c>
      <c r="BJ83" s="116">
        <v>9965</v>
      </c>
      <c r="BK83" s="112">
        <v>27531</v>
      </c>
      <c r="BL83" s="115">
        <v>12554</v>
      </c>
      <c r="BM83" s="116">
        <v>14977</v>
      </c>
    </row>
    <row r="84" spans="2:65" x14ac:dyDescent="0.25">
      <c r="B84" s="94">
        <v>43965</v>
      </c>
      <c r="C84" s="99">
        <v>2118</v>
      </c>
      <c r="D84" s="104">
        <v>1024</v>
      </c>
      <c r="E84" s="105">
        <v>1094</v>
      </c>
      <c r="F84" s="99">
        <v>748</v>
      </c>
      <c r="G84" s="108">
        <v>339</v>
      </c>
      <c r="H84" s="109">
        <v>409</v>
      </c>
      <c r="I84" s="102">
        <v>279</v>
      </c>
      <c r="J84" s="108">
        <v>150</v>
      </c>
      <c r="K84" s="109">
        <v>129</v>
      </c>
      <c r="L84" s="99">
        <v>875</v>
      </c>
      <c r="M84" s="108">
        <v>432</v>
      </c>
      <c r="N84" s="109">
        <v>443</v>
      </c>
      <c r="O84" s="102">
        <v>78</v>
      </c>
      <c r="P84" s="108">
        <v>38</v>
      </c>
      <c r="Q84" s="109">
        <v>40</v>
      </c>
      <c r="R84" s="99">
        <v>138</v>
      </c>
      <c r="S84" s="108">
        <v>65</v>
      </c>
      <c r="T84" s="109">
        <v>73</v>
      </c>
      <c r="U84" s="111"/>
      <c r="V84" s="107">
        <v>478</v>
      </c>
      <c r="W84" s="108">
        <v>94</v>
      </c>
      <c r="X84" s="108">
        <v>75</v>
      </c>
      <c r="Y84" s="108">
        <v>83</v>
      </c>
      <c r="Z84" s="108">
        <v>214</v>
      </c>
      <c r="AA84" s="109">
        <v>12</v>
      </c>
      <c r="AB84" s="235"/>
      <c r="AC84" s="99">
        <v>176</v>
      </c>
      <c r="AD84" s="100">
        <v>83</v>
      </c>
      <c r="AE84" s="101">
        <v>93</v>
      </c>
      <c r="AF84" s="102">
        <v>29</v>
      </c>
      <c r="AG84" s="108">
        <v>10</v>
      </c>
      <c r="AH84" s="105">
        <v>19</v>
      </c>
      <c r="AI84" s="102">
        <v>62</v>
      </c>
      <c r="AJ84" s="108">
        <v>40</v>
      </c>
      <c r="AK84" s="105">
        <v>22</v>
      </c>
      <c r="AL84" s="102">
        <v>74</v>
      </c>
      <c r="AM84" s="108">
        <v>27</v>
      </c>
      <c r="AN84" s="105">
        <v>47</v>
      </c>
      <c r="AO84" s="102">
        <v>3</v>
      </c>
      <c r="AP84" s="108">
        <v>2</v>
      </c>
      <c r="AQ84" s="105">
        <v>1</v>
      </c>
      <c r="AR84" s="102">
        <v>8</v>
      </c>
      <c r="AS84" s="108">
        <v>4</v>
      </c>
      <c r="AT84" s="105">
        <v>4</v>
      </c>
      <c r="AU84" s="117"/>
      <c r="AV84" s="112">
        <v>387419</v>
      </c>
      <c r="AW84" s="115">
        <v>173627</v>
      </c>
      <c r="AX84" s="116">
        <v>213792</v>
      </c>
      <c r="AY84" s="112">
        <v>158852</v>
      </c>
      <c r="AZ84" s="115">
        <v>69222</v>
      </c>
      <c r="BA84" s="116">
        <v>89630</v>
      </c>
      <c r="BB84" s="112">
        <v>52958</v>
      </c>
      <c r="BC84" s="115">
        <v>23838</v>
      </c>
      <c r="BD84" s="116">
        <v>29120</v>
      </c>
      <c r="BE84" s="112">
        <v>128672</v>
      </c>
      <c r="BF84" s="115">
        <v>58637</v>
      </c>
      <c r="BG84" s="116">
        <v>70035</v>
      </c>
      <c r="BH84" s="112">
        <v>19283</v>
      </c>
      <c r="BI84" s="115">
        <v>9324</v>
      </c>
      <c r="BJ84" s="116">
        <v>9959</v>
      </c>
      <c r="BK84" s="112">
        <v>27654</v>
      </c>
      <c r="BL84" s="115">
        <v>12606</v>
      </c>
      <c r="BM84" s="116">
        <v>15048</v>
      </c>
    </row>
    <row r="85" spans="2:65" x14ac:dyDescent="0.25">
      <c r="B85" s="94">
        <v>43966</v>
      </c>
      <c r="C85" s="99">
        <v>1958</v>
      </c>
      <c r="D85" s="104">
        <v>911</v>
      </c>
      <c r="E85" s="105">
        <v>1047</v>
      </c>
      <c r="F85" s="99">
        <v>685</v>
      </c>
      <c r="G85" s="108">
        <v>309</v>
      </c>
      <c r="H85" s="109">
        <v>376</v>
      </c>
      <c r="I85" s="102">
        <v>286</v>
      </c>
      <c r="J85" s="108">
        <v>140</v>
      </c>
      <c r="K85" s="109">
        <v>146</v>
      </c>
      <c r="L85" s="99">
        <v>793</v>
      </c>
      <c r="M85" s="108">
        <v>366</v>
      </c>
      <c r="N85" s="109">
        <v>427</v>
      </c>
      <c r="O85" s="102">
        <v>57</v>
      </c>
      <c r="P85" s="108">
        <v>26</v>
      </c>
      <c r="Q85" s="109">
        <v>31</v>
      </c>
      <c r="R85" s="99">
        <v>137</v>
      </c>
      <c r="S85" s="108">
        <v>70</v>
      </c>
      <c r="T85" s="109">
        <v>67</v>
      </c>
      <c r="U85" s="111"/>
      <c r="V85" s="107">
        <v>267</v>
      </c>
      <c r="W85" s="108">
        <v>55</v>
      </c>
      <c r="X85" s="108">
        <v>96</v>
      </c>
      <c r="Y85" s="108">
        <v>90</v>
      </c>
      <c r="Z85" s="108">
        <v>22</v>
      </c>
      <c r="AA85" s="109">
        <v>4</v>
      </c>
      <c r="AB85" s="235"/>
      <c r="AC85" s="99">
        <v>127</v>
      </c>
      <c r="AD85" s="100">
        <v>60</v>
      </c>
      <c r="AE85" s="101">
        <v>67</v>
      </c>
      <c r="AF85" s="102">
        <v>40</v>
      </c>
      <c r="AG85" s="108">
        <v>14</v>
      </c>
      <c r="AH85" s="105">
        <v>26</v>
      </c>
      <c r="AI85" s="102">
        <v>41</v>
      </c>
      <c r="AJ85" s="108">
        <v>22</v>
      </c>
      <c r="AK85" s="105">
        <v>19</v>
      </c>
      <c r="AL85" s="102">
        <v>38</v>
      </c>
      <c r="AM85" s="108">
        <v>22</v>
      </c>
      <c r="AN85" s="105">
        <v>16</v>
      </c>
      <c r="AO85" s="102">
        <v>3</v>
      </c>
      <c r="AP85" s="108">
        <v>1</v>
      </c>
      <c r="AQ85" s="105">
        <v>2</v>
      </c>
      <c r="AR85" s="102">
        <v>5</v>
      </c>
      <c r="AS85" s="108">
        <v>1</v>
      </c>
      <c r="AT85" s="105">
        <v>4</v>
      </c>
      <c r="AU85" s="117"/>
      <c r="AV85" s="112">
        <v>389752</v>
      </c>
      <c r="AW85" s="115">
        <v>174498</v>
      </c>
      <c r="AX85" s="116">
        <v>215254</v>
      </c>
      <c r="AY85" s="112">
        <v>159775</v>
      </c>
      <c r="AZ85" s="115">
        <v>69573</v>
      </c>
      <c r="BA85" s="116">
        <v>90202</v>
      </c>
      <c r="BB85" s="112">
        <v>53273</v>
      </c>
      <c r="BC85" s="115">
        <v>23959</v>
      </c>
      <c r="BD85" s="116">
        <v>29314</v>
      </c>
      <c r="BE85" s="112">
        <v>129599</v>
      </c>
      <c r="BF85" s="115">
        <v>58961</v>
      </c>
      <c r="BG85" s="116">
        <v>70638</v>
      </c>
      <c r="BH85" s="112">
        <v>19283</v>
      </c>
      <c r="BI85" s="115">
        <v>9335</v>
      </c>
      <c r="BJ85" s="116">
        <v>9948</v>
      </c>
      <c r="BK85" s="112">
        <v>27822</v>
      </c>
      <c r="BL85" s="115">
        <v>12670</v>
      </c>
      <c r="BM85" s="116">
        <v>15152</v>
      </c>
    </row>
    <row r="86" spans="2:65" x14ac:dyDescent="0.25">
      <c r="B86" s="94">
        <v>43967</v>
      </c>
      <c r="C86" s="99">
        <v>53</v>
      </c>
      <c r="D86" s="104">
        <v>23</v>
      </c>
      <c r="E86" s="105">
        <v>30</v>
      </c>
      <c r="F86" s="99">
        <v>14</v>
      </c>
      <c r="G86" s="108">
        <v>6</v>
      </c>
      <c r="H86" s="109">
        <v>8</v>
      </c>
      <c r="I86" s="102">
        <v>2</v>
      </c>
      <c r="J86" s="108">
        <v>1</v>
      </c>
      <c r="K86" s="109">
        <v>1</v>
      </c>
      <c r="L86" s="99">
        <v>34</v>
      </c>
      <c r="M86" s="108">
        <v>14</v>
      </c>
      <c r="N86" s="109">
        <v>20</v>
      </c>
      <c r="O86" s="102">
        <v>2</v>
      </c>
      <c r="P86" s="108">
        <v>1</v>
      </c>
      <c r="Q86" s="109">
        <v>1</v>
      </c>
      <c r="R86" s="99">
        <v>1</v>
      </c>
      <c r="S86" s="108">
        <v>1</v>
      </c>
      <c r="T86" s="109">
        <v>0</v>
      </c>
      <c r="U86" s="111"/>
      <c r="V86" s="107">
        <v>7</v>
      </c>
      <c r="W86" s="108">
        <v>5</v>
      </c>
      <c r="X86" s="108">
        <v>1</v>
      </c>
      <c r="Y86" s="108">
        <v>0</v>
      </c>
      <c r="Z86" s="108">
        <v>1</v>
      </c>
      <c r="AA86" s="109">
        <v>0</v>
      </c>
      <c r="AB86" s="235"/>
      <c r="AC86" s="99">
        <v>13</v>
      </c>
      <c r="AD86" s="100">
        <v>5</v>
      </c>
      <c r="AE86" s="101">
        <v>8</v>
      </c>
      <c r="AF86" s="102">
        <v>7</v>
      </c>
      <c r="AG86" s="108">
        <v>3</v>
      </c>
      <c r="AH86" s="105">
        <v>4</v>
      </c>
      <c r="AI86" s="102">
        <v>2</v>
      </c>
      <c r="AJ86" s="108">
        <v>1</v>
      </c>
      <c r="AK86" s="105">
        <v>1</v>
      </c>
      <c r="AL86" s="102">
        <v>2</v>
      </c>
      <c r="AM86" s="108">
        <v>0</v>
      </c>
      <c r="AN86" s="105">
        <v>2</v>
      </c>
      <c r="AO86" s="102">
        <v>2</v>
      </c>
      <c r="AP86" s="108">
        <v>1</v>
      </c>
      <c r="AQ86" s="105">
        <v>1</v>
      </c>
      <c r="AR86" s="102">
        <v>0</v>
      </c>
      <c r="AS86" s="108">
        <v>0</v>
      </c>
      <c r="AT86" s="105">
        <v>0</v>
      </c>
      <c r="AU86" s="117"/>
      <c r="AV86" s="112">
        <v>389752</v>
      </c>
      <c r="AW86" s="115">
        <v>174498</v>
      </c>
      <c r="AX86" s="116">
        <v>215254</v>
      </c>
      <c r="AY86" s="112">
        <v>159775</v>
      </c>
      <c r="AZ86" s="115">
        <v>69573</v>
      </c>
      <c r="BA86" s="116">
        <v>90202</v>
      </c>
      <c r="BB86" s="112">
        <v>53273</v>
      </c>
      <c r="BC86" s="115">
        <v>23959</v>
      </c>
      <c r="BD86" s="116">
        <v>29314</v>
      </c>
      <c r="BE86" s="112">
        <v>129599</v>
      </c>
      <c r="BF86" s="115">
        <v>58961</v>
      </c>
      <c r="BG86" s="116">
        <v>70638</v>
      </c>
      <c r="BH86" s="112">
        <v>19283</v>
      </c>
      <c r="BI86" s="115">
        <v>9335</v>
      </c>
      <c r="BJ86" s="116">
        <v>9948</v>
      </c>
      <c r="BK86" s="112">
        <v>27822</v>
      </c>
      <c r="BL86" s="115">
        <v>12670</v>
      </c>
      <c r="BM86" s="116">
        <v>15152</v>
      </c>
    </row>
    <row r="87" spans="2:65" x14ac:dyDescent="0.25">
      <c r="B87" s="94">
        <v>43968</v>
      </c>
      <c r="C87" s="99">
        <v>92</v>
      </c>
      <c r="D87" s="104">
        <v>55</v>
      </c>
      <c r="E87" s="105">
        <v>37</v>
      </c>
      <c r="F87" s="99">
        <v>18</v>
      </c>
      <c r="G87" s="108">
        <v>10</v>
      </c>
      <c r="H87" s="109">
        <v>8</v>
      </c>
      <c r="I87" s="102">
        <v>12</v>
      </c>
      <c r="J87" s="108">
        <v>9</v>
      </c>
      <c r="K87" s="109">
        <v>3</v>
      </c>
      <c r="L87" s="99">
        <v>58</v>
      </c>
      <c r="M87" s="108">
        <v>35</v>
      </c>
      <c r="N87" s="109">
        <v>23</v>
      </c>
      <c r="O87" s="102">
        <v>0</v>
      </c>
      <c r="P87" s="108">
        <v>0</v>
      </c>
      <c r="Q87" s="109">
        <v>0</v>
      </c>
      <c r="R87" s="99">
        <v>4</v>
      </c>
      <c r="S87" s="108">
        <v>1</v>
      </c>
      <c r="T87" s="109">
        <v>3</v>
      </c>
      <c r="U87" s="111"/>
      <c r="V87" s="107">
        <v>10</v>
      </c>
      <c r="W87" s="108">
        <v>0</v>
      </c>
      <c r="X87" s="108">
        <v>3</v>
      </c>
      <c r="Y87" s="108">
        <v>7</v>
      </c>
      <c r="Z87" s="108">
        <v>0</v>
      </c>
      <c r="AA87" s="109">
        <v>0</v>
      </c>
      <c r="AB87" s="235"/>
      <c r="AC87" s="99">
        <v>47</v>
      </c>
      <c r="AD87" s="100">
        <v>14</v>
      </c>
      <c r="AE87" s="101">
        <v>33</v>
      </c>
      <c r="AF87" s="102">
        <v>19</v>
      </c>
      <c r="AG87" s="108">
        <v>2</v>
      </c>
      <c r="AH87" s="105">
        <v>17</v>
      </c>
      <c r="AI87" s="102">
        <v>9</v>
      </c>
      <c r="AJ87" s="108">
        <v>4</v>
      </c>
      <c r="AK87" s="105">
        <v>5</v>
      </c>
      <c r="AL87" s="102">
        <v>17</v>
      </c>
      <c r="AM87" s="108">
        <v>7</v>
      </c>
      <c r="AN87" s="105">
        <v>10</v>
      </c>
      <c r="AO87" s="102">
        <v>1</v>
      </c>
      <c r="AP87" s="108">
        <v>0</v>
      </c>
      <c r="AQ87" s="105">
        <v>1</v>
      </c>
      <c r="AR87" s="102">
        <v>1</v>
      </c>
      <c r="AS87" s="108">
        <v>1</v>
      </c>
      <c r="AT87" s="105">
        <v>0</v>
      </c>
      <c r="AU87" s="117"/>
      <c r="AV87" s="112">
        <v>389752</v>
      </c>
      <c r="AW87" s="115">
        <v>174498</v>
      </c>
      <c r="AX87" s="116">
        <v>215254</v>
      </c>
      <c r="AY87" s="112">
        <v>159775</v>
      </c>
      <c r="AZ87" s="115">
        <v>69573</v>
      </c>
      <c r="BA87" s="116">
        <v>90202</v>
      </c>
      <c r="BB87" s="112">
        <v>53273</v>
      </c>
      <c r="BC87" s="115">
        <v>23959</v>
      </c>
      <c r="BD87" s="116">
        <v>29314</v>
      </c>
      <c r="BE87" s="112">
        <v>129599</v>
      </c>
      <c r="BF87" s="115">
        <v>58961</v>
      </c>
      <c r="BG87" s="116">
        <v>70638</v>
      </c>
      <c r="BH87" s="112">
        <v>19283</v>
      </c>
      <c r="BI87" s="115">
        <v>9335</v>
      </c>
      <c r="BJ87" s="116">
        <v>9948</v>
      </c>
      <c r="BK87" s="112">
        <v>27822</v>
      </c>
      <c r="BL87" s="115">
        <v>12670</v>
      </c>
      <c r="BM87" s="116">
        <v>15152</v>
      </c>
    </row>
    <row r="88" spans="2:65" x14ac:dyDescent="0.25">
      <c r="B88" s="94">
        <v>43969</v>
      </c>
      <c r="C88" s="99">
        <v>2300</v>
      </c>
      <c r="D88" s="104">
        <v>1080</v>
      </c>
      <c r="E88" s="105">
        <v>1220</v>
      </c>
      <c r="F88" s="99">
        <v>785</v>
      </c>
      <c r="G88" s="108">
        <v>353</v>
      </c>
      <c r="H88" s="109">
        <v>432</v>
      </c>
      <c r="I88" s="102">
        <v>303</v>
      </c>
      <c r="J88" s="108">
        <v>146</v>
      </c>
      <c r="K88" s="109">
        <v>157</v>
      </c>
      <c r="L88" s="99">
        <v>965</v>
      </c>
      <c r="M88" s="108">
        <v>459</v>
      </c>
      <c r="N88" s="109">
        <v>506</v>
      </c>
      <c r="O88" s="102">
        <v>113</v>
      </c>
      <c r="P88" s="108">
        <v>56</v>
      </c>
      <c r="Q88" s="109">
        <v>57</v>
      </c>
      <c r="R88" s="99">
        <v>134</v>
      </c>
      <c r="S88" s="108">
        <v>66</v>
      </c>
      <c r="T88" s="109">
        <v>68</v>
      </c>
      <c r="U88" s="111"/>
      <c r="V88" s="107">
        <v>472</v>
      </c>
      <c r="W88" s="108">
        <v>137</v>
      </c>
      <c r="X88" s="108">
        <v>173</v>
      </c>
      <c r="Y88" s="108">
        <v>131</v>
      </c>
      <c r="Z88" s="108">
        <v>27</v>
      </c>
      <c r="AA88" s="109">
        <v>4</v>
      </c>
      <c r="AB88" s="235"/>
      <c r="AC88" s="99">
        <v>297</v>
      </c>
      <c r="AD88" s="100">
        <v>151</v>
      </c>
      <c r="AE88" s="101">
        <v>146</v>
      </c>
      <c r="AF88" s="102">
        <v>94</v>
      </c>
      <c r="AG88" s="108">
        <v>50</v>
      </c>
      <c r="AH88" s="105">
        <v>44</v>
      </c>
      <c r="AI88" s="102">
        <v>96</v>
      </c>
      <c r="AJ88" s="108">
        <v>50</v>
      </c>
      <c r="AK88" s="105">
        <v>46</v>
      </c>
      <c r="AL88" s="102">
        <v>95</v>
      </c>
      <c r="AM88" s="108">
        <v>46</v>
      </c>
      <c r="AN88" s="105">
        <v>49</v>
      </c>
      <c r="AO88" s="102">
        <v>11</v>
      </c>
      <c r="AP88" s="108">
        <v>5</v>
      </c>
      <c r="AQ88" s="105">
        <v>6</v>
      </c>
      <c r="AR88" s="102">
        <v>1</v>
      </c>
      <c r="AS88" s="108">
        <v>0</v>
      </c>
      <c r="AT88" s="105">
        <v>1</v>
      </c>
      <c r="AU88" s="117"/>
      <c r="AV88" s="112">
        <v>390579</v>
      </c>
      <c r="AW88" s="115">
        <v>174795</v>
      </c>
      <c r="AX88" s="116">
        <v>215784</v>
      </c>
      <c r="AY88" s="112">
        <v>159997</v>
      </c>
      <c r="AZ88" s="115">
        <v>69629</v>
      </c>
      <c r="BA88" s="116">
        <v>90368</v>
      </c>
      <c r="BB88" s="112">
        <v>53303</v>
      </c>
      <c r="BC88" s="115">
        <v>23957</v>
      </c>
      <c r="BD88" s="116">
        <v>29346</v>
      </c>
      <c r="BE88" s="112">
        <v>130103</v>
      </c>
      <c r="BF88" s="115">
        <v>59187</v>
      </c>
      <c r="BG88" s="116">
        <v>70916</v>
      </c>
      <c r="BH88" s="112">
        <v>19253</v>
      </c>
      <c r="BI88" s="115">
        <v>9298</v>
      </c>
      <c r="BJ88" s="116">
        <v>9955</v>
      </c>
      <c r="BK88" s="112">
        <v>27923</v>
      </c>
      <c r="BL88" s="115">
        <v>12724</v>
      </c>
      <c r="BM88" s="116">
        <v>15199</v>
      </c>
    </row>
    <row r="89" spans="2:65" x14ac:dyDescent="0.25">
      <c r="B89" s="94">
        <v>43970</v>
      </c>
      <c r="C89" s="99">
        <v>2080</v>
      </c>
      <c r="D89" s="104">
        <v>938</v>
      </c>
      <c r="E89" s="105">
        <v>1142</v>
      </c>
      <c r="F89" s="99">
        <v>739</v>
      </c>
      <c r="G89" s="108">
        <v>328</v>
      </c>
      <c r="H89" s="109">
        <v>411</v>
      </c>
      <c r="I89" s="102">
        <v>265</v>
      </c>
      <c r="J89" s="108">
        <v>117</v>
      </c>
      <c r="K89" s="109">
        <v>148</v>
      </c>
      <c r="L89" s="99">
        <v>846</v>
      </c>
      <c r="M89" s="108">
        <v>393</v>
      </c>
      <c r="N89" s="109">
        <v>453</v>
      </c>
      <c r="O89" s="102">
        <v>71</v>
      </c>
      <c r="P89" s="108">
        <v>28</v>
      </c>
      <c r="Q89" s="109">
        <v>43</v>
      </c>
      <c r="R89" s="99">
        <v>159</v>
      </c>
      <c r="S89" s="108">
        <v>72</v>
      </c>
      <c r="T89" s="109">
        <v>87</v>
      </c>
      <c r="U89" s="111"/>
      <c r="V89" s="107">
        <v>365</v>
      </c>
      <c r="W89" s="108">
        <v>109</v>
      </c>
      <c r="X89" s="108">
        <v>94</v>
      </c>
      <c r="Y89" s="108">
        <v>139</v>
      </c>
      <c r="Z89" s="108">
        <v>19</v>
      </c>
      <c r="AA89" s="109">
        <v>4</v>
      </c>
      <c r="AB89" s="235"/>
      <c r="AC89" s="99">
        <v>227</v>
      </c>
      <c r="AD89" s="100">
        <v>100</v>
      </c>
      <c r="AE89" s="101">
        <v>127</v>
      </c>
      <c r="AF89" s="102">
        <v>49</v>
      </c>
      <c r="AG89" s="108">
        <v>23</v>
      </c>
      <c r="AH89" s="105">
        <v>26</v>
      </c>
      <c r="AI89" s="102">
        <v>74</v>
      </c>
      <c r="AJ89" s="108">
        <v>34</v>
      </c>
      <c r="AK89" s="105">
        <v>40</v>
      </c>
      <c r="AL89" s="102">
        <v>94</v>
      </c>
      <c r="AM89" s="108">
        <v>38</v>
      </c>
      <c r="AN89" s="105">
        <v>56</v>
      </c>
      <c r="AO89" s="102">
        <v>9</v>
      </c>
      <c r="AP89" s="108">
        <v>5</v>
      </c>
      <c r="AQ89" s="105">
        <v>4</v>
      </c>
      <c r="AR89" s="102">
        <v>1</v>
      </c>
      <c r="AS89" s="108">
        <v>0</v>
      </c>
      <c r="AT89" s="105">
        <v>1</v>
      </c>
      <c r="AU89" s="117"/>
      <c r="AV89" s="112">
        <v>391765</v>
      </c>
      <c r="AW89" s="115">
        <v>175299</v>
      </c>
      <c r="AX89" s="116">
        <v>216466</v>
      </c>
      <c r="AY89" s="112">
        <v>160427</v>
      </c>
      <c r="AZ89" s="115">
        <v>69816</v>
      </c>
      <c r="BA89" s="116">
        <v>90611</v>
      </c>
      <c r="BB89" s="112">
        <v>53446</v>
      </c>
      <c r="BC89" s="115">
        <v>24027</v>
      </c>
      <c r="BD89" s="116">
        <v>29419</v>
      </c>
      <c r="BE89" s="112">
        <v>130568</v>
      </c>
      <c r="BF89" s="115">
        <v>59377</v>
      </c>
      <c r="BG89" s="116">
        <v>71191</v>
      </c>
      <c r="BH89" s="112">
        <v>19257</v>
      </c>
      <c r="BI89" s="115">
        <v>9288</v>
      </c>
      <c r="BJ89" s="116">
        <v>9969</v>
      </c>
      <c r="BK89" s="112">
        <v>28067</v>
      </c>
      <c r="BL89" s="115">
        <v>12791</v>
      </c>
      <c r="BM89" s="116">
        <v>15276</v>
      </c>
    </row>
    <row r="90" spans="2:65" x14ac:dyDescent="0.25">
      <c r="B90" s="94">
        <v>43971</v>
      </c>
      <c r="C90" s="99">
        <v>1979</v>
      </c>
      <c r="D90" s="104">
        <v>949</v>
      </c>
      <c r="E90" s="105">
        <v>1030</v>
      </c>
      <c r="F90" s="99">
        <v>655</v>
      </c>
      <c r="G90" s="108">
        <v>282</v>
      </c>
      <c r="H90" s="109">
        <v>373</v>
      </c>
      <c r="I90" s="102">
        <v>302</v>
      </c>
      <c r="J90" s="108">
        <v>145</v>
      </c>
      <c r="K90" s="109">
        <v>157</v>
      </c>
      <c r="L90" s="99">
        <v>817</v>
      </c>
      <c r="M90" s="108">
        <v>429</v>
      </c>
      <c r="N90" s="109">
        <v>388</v>
      </c>
      <c r="O90" s="102">
        <v>86</v>
      </c>
      <c r="P90" s="108">
        <v>35</v>
      </c>
      <c r="Q90" s="109">
        <v>51</v>
      </c>
      <c r="R90" s="99">
        <v>119</v>
      </c>
      <c r="S90" s="108">
        <v>58</v>
      </c>
      <c r="T90" s="109">
        <v>61</v>
      </c>
      <c r="U90" s="111"/>
      <c r="V90" s="107">
        <v>380</v>
      </c>
      <c r="W90" s="108">
        <v>69</v>
      </c>
      <c r="X90" s="108">
        <v>101</v>
      </c>
      <c r="Y90" s="108">
        <v>176</v>
      </c>
      <c r="Z90" s="108">
        <v>30</v>
      </c>
      <c r="AA90" s="109">
        <v>4</v>
      </c>
      <c r="AB90" s="235"/>
      <c r="AC90" s="99">
        <v>223</v>
      </c>
      <c r="AD90" s="100">
        <v>107</v>
      </c>
      <c r="AE90" s="101">
        <v>116</v>
      </c>
      <c r="AF90" s="102">
        <v>59</v>
      </c>
      <c r="AG90" s="108">
        <v>25</v>
      </c>
      <c r="AH90" s="105">
        <v>34</v>
      </c>
      <c r="AI90" s="102">
        <v>41</v>
      </c>
      <c r="AJ90" s="108">
        <v>18</v>
      </c>
      <c r="AK90" s="105">
        <v>23</v>
      </c>
      <c r="AL90" s="102">
        <v>97</v>
      </c>
      <c r="AM90" s="108">
        <v>47</v>
      </c>
      <c r="AN90" s="105">
        <v>50</v>
      </c>
      <c r="AO90" s="102">
        <v>24</v>
      </c>
      <c r="AP90" s="108">
        <v>17</v>
      </c>
      <c r="AQ90" s="105">
        <v>7</v>
      </c>
      <c r="AR90" s="102">
        <v>2</v>
      </c>
      <c r="AS90" s="108">
        <v>0</v>
      </c>
      <c r="AT90" s="105">
        <v>2</v>
      </c>
      <c r="AU90" s="117"/>
      <c r="AV90" s="112">
        <v>392700</v>
      </c>
      <c r="AW90" s="115">
        <v>175829</v>
      </c>
      <c r="AX90" s="116">
        <v>216871</v>
      </c>
      <c r="AY90" s="112">
        <v>160573</v>
      </c>
      <c r="AZ90" s="115">
        <v>69898</v>
      </c>
      <c r="BA90" s="116">
        <v>90675</v>
      </c>
      <c r="BB90" s="112">
        <v>53731</v>
      </c>
      <c r="BC90" s="115">
        <v>24181</v>
      </c>
      <c r="BD90" s="116">
        <v>29550</v>
      </c>
      <c r="BE90" s="112">
        <v>131031</v>
      </c>
      <c r="BF90" s="115">
        <v>59642</v>
      </c>
      <c r="BG90" s="116">
        <v>71389</v>
      </c>
      <c r="BH90" s="112">
        <v>19221</v>
      </c>
      <c r="BI90" s="115">
        <v>9274</v>
      </c>
      <c r="BJ90" s="116">
        <v>9947</v>
      </c>
      <c r="BK90" s="112">
        <v>28144</v>
      </c>
      <c r="BL90" s="115">
        <v>12834</v>
      </c>
      <c r="BM90" s="116">
        <v>15310</v>
      </c>
    </row>
    <row r="91" spans="2:65" x14ac:dyDescent="0.25">
      <c r="B91" s="94">
        <v>43972</v>
      </c>
      <c r="C91" s="99">
        <v>1728</v>
      </c>
      <c r="D91" s="104">
        <v>840</v>
      </c>
      <c r="E91" s="105">
        <v>888</v>
      </c>
      <c r="F91" s="99">
        <v>624</v>
      </c>
      <c r="G91" s="108">
        <v>309</v>
      </c>
      <c r="H91" s="109">
        <v>315</v>
      </c>
      <c r="I91" s="102">
        <v>282</v>
      </c>
      <c r="J91" s="108">
        <v>128</v>
      </c>
      <c r="K91" s="109">
        <v>154</v>
      </c>
      <c r="L91" s="99">
        <v>683</v>
      </c>
      <c r="M91" s="108">
        <v>330</v>
      </c>
      <c r="N91" s="109">
        <v>353</v>
      </c>
      <c r="O91" s="102">
        <v>59</v>
      </c>
      <c r="P91" s="108">
        <v>30</v>
      </c>
      <c r="Q91" s="109">
        <v>29</v>
      </c>
      <c r="R91" s="99">
        <v>80</v>
      </c>
      <c r="S91" s="108">
        <v>43</v>
      </c>
      <c r="T91" s="109">
        <v>37</v>
      </c>
      <c r="U91" s="111"/>
      <c r="V91" s="107">
        <v>350</v>
      </c>
      <c r="W91" s="108">
        <v>103</v>
      </c>
      <c r="X91" s="108">
        <v>109</v>
      </c>
      <c r="Y91" s="108">
        <v>105</v>
      </c>
      <c r="Z91" s="108">
        <v>29</v>
      </c>
      <c r="AA91" s="109">
        <v>4</v>
      </c>
      <c r="AB91" s="235"/>
      <c r="AC91" s="99">
        <v>200</v>
      </c>
      <c r="AD91" s="100">
        <v>105</v>
      </c>
      <c r="AE91" s="101">
        <v>95</v>
      </c>
      <c r="AF91" s="102">
        <v>68</v>
      </c>
      <c r="AG91" s="108">
        <v>32</v>
      </c>
      <c r="AH91" s="105">
        <v>36</v>
      </c>
      <c r="AI91" s="102">
        <v>56</v>
      </c>
      <c r="AJ91" s="108">
        <v>36</v>
      </c>
      <c r="AK91" s="105">
        <v>20</v>
      </c>
      <c r="AL91" s="102">
        <v>69</v>
      </c>
      <c r="AM91" s="108">
        <v>32</v>
      </c>
      <c r="AN91" s="105">
        <v>37</v>
      </c>
      <c r="AO91" s="102">
        <v>6</v>
      </c>
      <c r="AP91" s="108">
        <v>5</v>
      </c>
      <c r="AQ91" s="105">
        <v>1</v>
      </c>
      <c r="AR91" s="102">
        <v>1</v>
      </c>
      <c r="AS91" s="108">
        <v>0</v>
      </c>
      <c r="AT91" s="105">
        <v>1</v>
      </c>
      <c r="AU91" s="117"/>
      <c r="AV91" s="112">
        <v>393751</v>
      </c>
      <c r="AW91" s="115">
        <v>176310</v>
      </c>
      <c r="AX91" s="116">
        <v>217441</v>
      </c>
      <c r="AY91" s="112">
        <v>160888</v>
      </c>
      <c r="AZ91" s="115">
        <v>70069</v>
      </c>
      <c r="BA91" s="116">
        <v>90819</v>
      </c>
      <c r="BB91" s="112">
        <v>53945</v>
      </c>
      <c r="BC91" s="115">
        <v>24244</v>
      </c>
      <c r="BD91" s="116">
        <v>29701</v>
      </c>
      <c r="BE91" s="112">
        <v>131456</v>
      </c>
      <c r="BF91" s="115">
        <v>59840</v>
      </c>
      <c r="BG91" s="116">
        <v>71616</v>
      </c>
      <c r="BH91" s="112">
        <v>19286</v>
      </c>
      <c r="BI91" s="115">
        <v>9297</v>
      </c>
      <c r="BJ91" s="116">
        <v>9989</v>
      </c>
      <c r="BK91" s="112">
        <v>28176</v>
      </c>
      <c r="BL91" s="115">
        <v>12860</v>
      </c>
      <c r="BM91" s="116">
        <v>15316</v>
      </c>
    </row>
    <row r="92" spans="2:65" x14ac:dyDescent="0.25">
      <c r="B92" s="94">
        <v>43973</v>
      </c>
      <c r="C92" s="99">
        <v>1801</v>
      </c>
      <c r="D92" s="104">
        <v>837</v>
      </c>
      <c r="E92" s="105">
        <v>964</v>
      </c>
      <c r="F92" s="99">
        <v>628</v>
      </c>
      <c r="G92" s="108">
        <v>287</v>
      </c>
      <c r="H92" s="109">
        <v>341</v>
      </c>
      <c r="I92" s="102">
        <v>226</v>
      </c>
      <c r="J92" s="108">
        <v>105</v>
      </c>
      <c r="K92" s="109">
        <v>121</v>
      </c>
      <c r="L92" s="99">
        <v>780</v>
      </c>
      <c r="M92" s="108">
        <v>383</v>
      </c>
      <c r="N92" s="109">
        <v>397</v>
      </c>
      <c r="O92" s="102">
        <v>55</v>
      </c>
      <c r="P92" s="108">
        <v>22</v>
      </c>
      <c r="Q92" s="109">
        <v>33</v>
      </c>
      <c r="R92" s="99">
        <v>112</v>
      </c>
      <c r="S92" s="108">
        <v>40</v>
      </c>
      <c r="T92" s="109">
        <v>72</v>
      </c>
      <c r="U92" s="111"/>
      <c r="V92" s="107">
        <v>339</v>
      </c>
      <c r="W92" s="108">
        <v>119</v>
      </c>
      <c r="X92" s="108">
        <v>65</v>
      </c>
      <c r="Y92" s="108">
        <v>116</v>
      </c>
      <c r="Z92" s="108">
        <v>37</v>
      </c>
      <c r="AA92" s="109">
        <v>2</v>
      </c>
      <c r="AB92" s="235"/>
      <c r="AC92" s="99">
        <v>190</v>
      </c>
      <c r="AD92" s="100">
        <v>99</v>
      </c>
      <c r="AE92" s="101">
        <v>91</v>
      </c>
      <c r="AF92" s="102">
        <v>73</v>
      </c>
      <c r="AG92" s="108">
        <v>27</v>
      </c>
      <c r="AH92" s="105">
        <v>46</v>
      </c>
      <c r="AI92" s="102">
        <v>50</v>
      </c>
      <c r="AJ92" s="108">
        <v>23</v>
      </c>
      <c r="AK92" s="105">
        <v>27</v>
      </c>
      <c r="AL92" s="102">
        <v>34</v>
      </c>
      <c r="AM92" s="108">
        <v>19</v>
      </c>
      <c r="AN92" s="105">
        <v>15</v>
      </c>
      <c r="AO92" s="102">
        <v>33</v>
      </c>
      <c r="AP92" s="108">
        <v>30</v>
      </c>
      <c r="AQ92" s="105">
        <v>3</v>
      </c>
      <c r="AR92" s="102">
        <v>0</v>
      </c>
      <c r="AS92" s="108">
        <v>0</v>
      </c>
      <c r="AT92" s="105">
        <v>0</v>
      </c>
      <c r="AU92" s="117"/>
      <c r="AV92" s="112">
        <v>394696</v>
      </c>
      <c r="AW92" s="115">
        <v>176748</v>
      </c>
      <c r="AX92" s="116">
        <v>217948</v>
      </c>
      <c r="AY92" s="112">
        <v>161143</v>
      </c>
      <c r="AZ92" s="115">
        <v>70183</v>
      </c>
      <c r="BA92" s="116">
        <v>90960</v>
      </c>
      <c r="BB92" s="112">
        <v>54065</v>
      </c>
      <c r="BC92" s="115">
        <v>24294</v>
      </c>
      <c r="BD92" s="116">
        <v>29771</v>
      </c>
      <c r="BE92" s="112">
        <v>131984</v>
      </c>
      <c r="BF92" s="115">
        <v>60121</v>
      </c>
      <c r="BG92" s="116">
        <v>71863</v>
      </c>
      <c r="BH92" s="112">
        <v>19279</v>
      </c>
      <c r="BI92" s="115">
        <v>9269</v>
      </c>
      <c r="BJ92" s="116">
        <v>10010</v>
      </c>
      <c r="BK92" s="112">
        <v>28225</v>
      </c>
      <c r="BL92" s="115">
        <v>12881</v>
      </c>
      <c r="BM92" s="116">
        <v>15344</v>
      </c>
    </row>
    <row r="93" spans="2:65" x14ac:dyDescent="0.25">
      <c r="B93" s="94">
        <v>43974</v>
      </c>
      <c r="C93" s="99">
        <v>62</v>
      </c>
      <c r="D93" s="104">
        <v>36</v>
      </c>
      <c r="E93" s="105">
        <v>26</v>
      </c>
      <c r="F93" s="99">
        <v>14</v>
      </c>
      <c r="G93" s="108">
        <v>10</v>
      </c>
      <c r="H93" s="109">
        <v>4</v>
      </c>
      <c r="I93" s="102">
        <v>10</v>
      </c>
      <c r="J93" s="108">
        <v>5</v>
      </c>
      <c r="K93" s="109">
        <v>5</v>
      </c>
      <c r="L93" s="99">
        <v>38</v>
      </c>
      <c r="M93" s="108">
        <v>21</v>
      </c>
      <c r="N93" s="109">
        <v>17</v>
      </c>
      <c r="O93" s="102">
        <v>0</v>
      </c>
      <c r="P93" s="108">
        <v>0</v>
      </c>
      <c r="Q93" s="109">
        <v>0</v>
      </c>
      <c r="R93" s="99">
        <v>0</v>
      </c>
      <c r="S93" s="108">
        <v>0</v>
      </c>
      <c r="T93" s="109">
        <v>0</v>
      </c>
      <c r="U93" s="111"/>
      <c r="V93" s="107">
        <v>9</v>
      </c>
      <c r="W93" s="108">
        <v>3</v>
      </c>
      <c r="X93" s="108">
        <v>0</v>
      </c>
      <c r="Y93" s="108">
        <v>2</v>
      </c>
      <c r="Z93" s="108">
        <v>4</v>
      </c>
      <c r="AA93" s="109">
        <v>0</v>
      </c>
      <c r="AB93" s="235"/>
      <c r="AC93" s="99">
        <v>67</v>
      </c>
      <c r="AD93" s="100">
        <v>32</v>
      </c>
      <c r="AE93" s="101">
        <v>35</v>
      </c>
      <c r="AF93" s="102">
        <v>11</v>
      </c>
      <c r="AG93" s="108">
        <v>3</v>
      </c>
      <c r="AH93" s="105">
        <v>8</v>
      </c>
      <c r="AI93" s="102">
        <v>21</v>
      </c>
      <c r="AJ93" s="108">
        <v>14</v>
      </c>
      <c r="AK93" s="105">
        <v>7</v>
      </c>
      <c r="AL93" s="102">
        <v>24</v>
      </c>
      <c r="AM93" s="108">
        <v>7</v>
      </c>
      <c r="AN93" s="105">
        <v>17</v>
      </c>
      <c r="AO93" s="102">
        <v>10</v>
      </c>
      <c r="AP93" s="108">
        <v>8</v>
      </c>
      <c r="AQ93" s="105">
        <v>2</v>
      </c>
      <c r="AR93" s="102">
        <v>1</v>
      </c>
      <c r="AS93" s="108">
        <v>0</v>
      </c>
      <c r="AT93" s="105">
        <v>1</v>
      </c>
      <c r="AU93" s="117"/>
      <c r="AV93" s="112">
        <v>394696</v>
      </c>
      <c r="AW93" s="115">
        <v>176748</v>
      </c>
      <c r="AX93" s="116">
        <v>217948</v>
      </c>
      <c r="AY93" s="112">
        <v>161143</v>
      </c>
      <c r="AZ93" s="115">
        <v>70183</v>
      </c>
      <c r="BA93" s="116">
        <v>90960</v>
      </c>
      <c r="BB93" s="112">
        <v>54065</v>
      </c>
      <c r="BC93" s="115">
        <v>24294</v>
      </c>
      <c r="BD93" s="116">
        <v>29771</v>
      </c>
      <c r="BE93" s="112">
        <v>131984</v>
      </c>
      <c r="BF93" s="115">
        <v>60121</v>
      </c>
      <c r="BG93" s="116">
        <v>71863</v>
      </c>
      <c r="BH93" s="112">
        <v>19279</v>
      </c>
      <c r="BI93" s="115">
        <v>9269</v>
      </c>
      <c r="BJ93" s="116">
        <v>10010</v>
      </c>
      <c r="BK93" s="112">
        <v>28225</v>
      </c>
      <c r="BL93" s="115">
        <v>12881</v>
      </c>
      <c r="BM93" s="116">
        <v>15344</v>
      </c>
    </row>
    <row r="94" spans="2:65" x14ac:dyDescent="0.25">
      <c r="B94" s="94">
        <v>43975</v>
      </c>
      <c r="C94" s="99">
        <v>35</v>
      </c>
      <c r="D94" s="104">
        <v>20</v>
      </c>
      <c r="E94" s="105">
        <v>15</v>
      </c>
      <c r="F94" s="99">
        <v>12</v>
      </c>
      <c r="G94" s="108">
        <v>5</v>
      </c>
      <c r="H94" s="109">
        <v>7</v>
      </c>
      <c r="I94" s="102">
        <v>14</v>
      </c>
      <c r="J94" s="108">
        <v>7</v>
      </c>
      <c r="K94" s="109">
        <v>7</v>
      </c>
      <c r="L94" s="99">
        <v>9</v>
      </c>
      <c r="M94" s="108">
        <v>8</v>
      </c>
      <c r="N94" s="109">
        <v>1</v>
      </c>
      <c r="O94" s="102">
        <v>0</v>
      </c>
      <c r="P94" s="108">
        <v>0</v>
      </c>
      <c r="Q94" s="109">
        <v>0</v>
      </c>
      <c r="R94" s="99">
        <v>0</v>
      </c>
      <c r="S94" s="108">
        <v>0</v>
      </c>
      <c r="T94" s="109">
        <v>0</v>
      </c>
      <c r="U94" s="111"/>
      <c r="V94" s="107">
        <v>16</v>
      </c>
      <c r="W94" s="108">
        <v>16</v>
      </c>
      <c r="X94" s="108">
        <v>0</v>
      </c>
      <c r="Y94" s="108">
        <v>0</v>
      </c>
      <c r="Z94" s="108">
        <v>0</v>
      </c>
      <c r="AA94" s="109">
        <v>0</v>
      </c>
      <c r="AB94" s="235"/>
      <c r="AC94" s="99">
        <v>36</v>
      </c>
      <c r="AD94" s="100">
        <v>18</v>
      </c>
      <c r="AE94" s="101">
        <v>18</v>
      </c>
      <c r="AF94" s="102">
        <v>24</v>
      </c>
      <c r="AG94" s="108">
        <v>11</v>
      </c>
      <c r="AH94" s="105">
        <v>13</v>
      </c>
      <c r="AI94" s="102">
        <v>4</v>
      </c>
      <c r="AJ94" s="108">
        <v>1</v>
      </c>
      <c r="AK94" s="105">
        <v>3</v>
      </c>
      <c r="AL94" s="102">
        <v>6</v>
      </c>
      <c r="AM94" s="108">
        <v>4</v>
      </c>
      <c r="AN94" s="105">
        <v>2</v>
      </c>
      <c r="AO94" s="102">
        <v>2</v>
      </c>
      <c r="AP94" s="108">
        <v>2</v>
      </c>
      <c r="AQ94" s="105">
        <v>0</v>
      </c>
      <c r="AR94" s="102">
        <v>0</v>
      </c>
      <c r="AS94" s="108">
        <v>0</v>
      </c>
      <c r="AT94" s="105">
        <v>0</v>
      </c>
      <c r="AU94" s="117"/>
      <c r="AV94" s="112">
        <v>394696</v>
      </c>
      <c r="AW94" s="115">
        <v>176748</v>
      </c>
      <c r="AX94" s="116">
        <v>217948</v>
      </c>
      <c r="AY94" s="112">
        <v>161143</v>
      </c>
      <c r="AZ94" s="115">
        <v>70183</v>
      </c>
      <c r="BA94" s="116">
        <v>90960</v>
      </c>
      <c r="BB94" s="112">
        <v>54065</v>
      </c>
      <c r="BC94" s="115">
        <v>24294</v>
      </c>
      <c r="BD94" s="116">
        <v>29771</v>
      </c>
      <c r="BE94" s="112">
        <v>131984</v>
      </c>
      <c r="BF94" s="115">
        <v>60121</v>
      </c>
      <c r="BG94" s="116">
        <v>71863</v>
      </c>
      <c r="BH94" s="112">
        <v>19279</v>
      </c>
      <c r="BI94" s="115">
        <v>9269</v>
      </c>
      <c r="BJ94" s="116">
        <v>10010</v>
      </c>
      <c r="BK94" s="112">
        <v>28225</v>
      </c>
      <c r="BL94" s="115">
        <v>12881</v>
      </c>
      <c r="BM94" s="116">
        <v>15344</v>
      </c>
    </row>
    <row r="95" spans="2:65" x14ac:dyDescent="0.25">
      <c r="B95" s="94">
        <v>43976</v>
      </c>
      <c r="C95" s="99">
        <v>2013</v>
      </c>
      <c r="D95" s="104">
        <v>952</v>
      </c>
      <c r="E95" s="105">
        <v>1061</v>
      </c>
      <c r="F95" s="99">
        <v>670</v>
      </c>
      <c r="G95" s="108">
        <v>317</v>
      </c>
      <c r="H95" s="109">
        <v>353</v>
      </c>
      <c r="I95" s="102">
        <v>279</v>
      </c>
      <c r="J95" s="108">
        <v>130</v>
      </c>
      <c r="K95" s="109">
        <v>149</v>
      </c>
      <c r="L95" s="99">
        <v>844</v>
      </c>
      <c r="M95" s="108">
        <v>397</v>
      </c>
      <c r="N95" s="109">
        <v>447</v>
      </c>
      <c r="O95" s="102">
        <v>99</v>
      </c>
      <c r="P95" s="108">
        <v>44</v>
      </c>
      <c r="Q95" s="109">
        <v>55</v>
      </c>
      <c r="R95" s="99">
        <v>121</v>
      </c>
      <c r="S95" s="108">
        <v>64</v>
      </c>
      <c r="T95" s="109">
        <v>57</v>
      </c>
      <c r="U95" s="111"/>
      <c r="V95" s="107">
        <v>517</v>
      </c>
      <c r="W95" s="108">
        <v>127</v>
      </c>
      <c r="X95" s="108">
        <v>170</v>
      </c>
      <c r="Y95" s="108">
        <v>167</v>
      </c>
      <c r="Z95" s="108">
        <v>46</v>
      </c>
      <c r="AA95" s="109">
        <v>7</v>
      </c>
      <c r="AB95" s="235"/>
      <c r="AC95" s="99">
        <v>378</v>
      </c>
      <c r="AD95" s="100">
        <v>210</v>
      </c>
      <c r="AE95" s="101">
        <v>168</v>
      </c>
      <c r="AF95" s="102">
        <v>113</v>
      </c>
      <c r="AG95" s="108">
        <v>56</v>
      </c>
      <c r="AH95" s="105">
        <v>57</v>
      </c>
      <c r="AI95" s="102">
        <v>118</v>
      </c>
      <c r="AJ95" s="108">
        <v>75</v>
      </c>
      <c r="AK95" s="105">
        <v>43</v>
      </c>
      <c r="AL95" s="102">
        <v>118</v>
      </c>
      <c r="AM95" s="108">
        <v>58</v>
      </c>
      <c r="AN95" s="105">
        <v>60</v>
      </c>
      <c r="AO95" s="102">
        <v>25</v>
      </c>
      <c r="AP95" s="108">
        <v>20</v>
      </c>
      <c r="AQ95" s="105">
        <v>5</v>
      </c>
      <c r="AR95" s="102">
        <v>4</v>
      </c>
      <c r="AS95" s="108">
        <v>1</v>
      </c>
      <c r="AT95" s="105">
        <v>3</v>
      </c>
      <c r="AU95" s="117"/>
      <c r="AV95" s="112">
        <v>396204</v>
      </c>
      <c r="AW95" s="115">
        <v>177319</v>
      </c>
      <c r="AX95" s="116">
        <v>218885</v>
      </c>
      <c r="AY95" s="112">
        <v>161770</v>
      </c>
      <c r="AZ95" s="115">
        <v>70430</v>
      </c>
      <c r="BA95" s="116">
        <v>91340</v>
      </c>
      <c r="BB95" s="112">
        <v>54073</v>
      </c>
      <c r="BC95" s="115">
        <v>24312</v>
      </c>
      <c r="BD95" s="116">
        <v>29761</v>
      </c>
      <c r="BE95" s="112">
        <v>132757</v>
      </c>
      <c r="BF95" s="115">
        <v>60406</v>
      </c>
      <c r="BG95" s="116">
        <v>72351</v>
      </c>
      <c r="BH95" s="112">
        <v>19382</v>
      </c>
      <c r="BI95" s="115">
        <v>9281</v>
      </c>
      <c r="BJ95" s="116">
        <v>10101</v>
      </c>
      <c r="BK95" s="112">
        <v>28222</v>
      </c>
      <c r="BL95" s="115">
        <v>12890</v>
      </c>
      <c r="BM95" s="116">
        <v>15332</v>
      </c>
    </row>
    <row r="96" spans="2:65" x14ac:dyDescent="0.25">
      <c r="B96" s="94">
        <v>43977</v>
      </c>
      <c r="C96" s="99">
        <v>1792</v>
      </c>
      <c r="D96" s="104">
        <v>832</v>
      </c>
      <c r="E96" s="105">
        <v>960</v>
      </c>
      <c r="F96" s="99">
        <v>622</v>
      </c>
      <c r="G96" s="108">
        <v>292</v>
      </c>
      <c r="H96" s="109">
        <v>330</v>
      </c>
      <c r="I96" s="102">
        <v>230</v>
      </c>
      <c r="J96" s="108">
        <v>102</v>
      </c>
      <c r="K96" s="109">
        <v>128</v>
      </c>
      <c r="L96" s="99">
        <v>724</v>
      </c>
      <c r="M96" s="108">
        <v>341</v>
      </c>
      <c r="N96" s="109">
        <v>383</v>
      </c>
      <c r="O96" s="102">
        <v>101</v>
      </c>
      <c r="P96" s="108">
        <v>48</v>
      </c>
      <c r="Q96" s="109">
        <v>53</v>
      </c>
      <c r="R96" s="99">
        <v>115</v>
      </c>
      <c r="S96" s="108">
        <v>49</v>
      </c>
      <c r="T96" s="109">
        <v>66</v>
      </c>
      <c r="U96" s="111"/>
      <c r="V96" s="107">
        <v>322</v>
      </c>
      <c r="W96" s="108">
        <v>111</v>
      </c>
      <c r="X96" s="108">
        <v>111</v>
      </c>
      <c r="Y96" s="108">
        <v>75</v>
      </c>
      <c r="Z96" s="108">
        <v>21</v>
      </c>
      <c r="AA96" s="109">
        <v>4</v>
      </c>
      <c r="AB96" s="235"/>
      <c r="AC96" s="99">
        <v>230</v>
      </c>
      <c r="AD96" s="100">
        <v>122</v>
      </c>
      <c r="AE96" s="101">
        <v>108</v>
      </c>
      <c r="AF96" s="102">
        <v>84</v>
      </c>
      <c r="AG96" s="108">
        <v>38</v>
      </c>
      <c r="AH96" s="105">
        <v>46</v>
      </c>
      <c r="AI96" s="102">
        <v>70</v>
      </c>
      <c r="AJ96" s="108">
        <v>35</v>
      </c>
      <c r="AK96" s="105">
        <v>35</v>
      </c>
      <c r="AL96" s="102">
        <v>68</v>
      </c>
      <c r="AM96" s="108">
        <v>42</v>
      </c>
      <c r="AN96" s="105">
        <v>26</v>
      </c>
      <c r="AO96" s="102">
        <v>7</v>
      </c>
      <c r="AP96" s="108">
        <v>6</v>
      </c>
      <c r="AQ96" s="105">
        <v>1</v>
      </c>
      <c r="AR96" s="102">
        <v>1</v>
      </c>
      <c r="AS96" s="108">
        <v>0</v>
      </c>
      <c r="AT96" s="105">
        <v>1</v>
      </c>
      <c r="AU96" s="117"/>
      <c r="AV96" s="112">
        <v>396987</v>
      </c>
      <c r="AW96" s="115">
        <v>177645</v>
      </c>
      <c r="AX96" s="116">
        <v>219342</v>
      </c>
      <c r="AY96" s="112">
        <v>162031</v>
      </c>
      <c r="AZ96" s="115">
        <v>70547</v>
      </c>
      <c r="BA96" s="116">
        <v>91484</v>
      </c>
      <c r="BB96" s="112">
        <v>54008</v>
      </c>
      <c r="BC96" s="115">
        <v>24288</v>
      </c>
      <c r="BD96" s="116">
        <v>29720</v>
      </c>
      <c r="BE96" s="112">
        <v>133199</v>
      </c>
      <c r="BF96" s="115">
        <v>60579</v>
      </c>
      <c r="BG96" s="116">
        <v>72620</v>
      </c>
      <c r="BH96" s="112">
        <v>19446</v>
      </c>
      <c r="BI96" s="115">
        <v>9309</v>
      </c>
      <c r="BJ96" s="116">
        <v>10137</v>
      </c>
      <c r="BK96" s="112">
        <v>28303</v>
      </c>
      <c r="BL96" s="115">
        <v>12922</v>
      </c>
      <c r="BM96" s="116">
        <v>15381</v>
      </c>
    </row>
    <row r="97" spans="2:65" x14ac:dyDescent="0.25">
      <c r="B97" s="94">
        <v>43978</v>
      </c>
      <c r="C97" s="99">
        <v>1753</v>
      </c>
      <c r="D97" s="104">
        <v>791</v>
      </c>
      <c r="E97" s="105">
        <v>962</v>
      </c>
      <c r="F97" s="99">
        <v>596</v>
      </c>
      <c r="G97" s="108">
        <v>260</v>
      </c>
      <c r="H97" s="109">
        <v>336</v>
      </c>
      <c r="I97" s="102">
        <v>270</v>
      </c>
      <c r="J97" s="108">
        <v>109</v>
      </c>
      <c r="K97" s="109">
        <v>161</v>
      </c>
      <c r="L97" s="99">
        <v>720</v>
      </c>
      <c r="M97" s="108">
        <v>336</v>
      </c>
      <c r="N97" s="109">
        <v>384</v>
      </c>
      <c r="O97" s="102">
        <v>66</v>
      </c>
      <c r="P97" s="108">
        <v>36</v>
      </c>
      <c r="Q97" s="109">
        <v>30</v>
      </c>
      <c r="R97" s="99">
        <v>101</v>
      </c>
      <c r="S97" s="108">
        <v>50</v>
      </c>
      <c r="T97" s="109">
        <v>51</v>
      </c>
      <c r="U97" s="111"/>
      <c r="V97" s="107">
        <v>298</v>
      </c>
      <c r="W97" s="108">
        <v>112</v>
      </c>
      <c r="X97" s="108">
        <v>64</v>
      </c>
      <c r="Y97" s="108">
        <v>75</v>
      </c>
      <c r="Z97" s="108">
        <v>34</v>
      </c>
      <c r="AA97" s="109">
        <v>13</v>
      </c>
      <c r="AB97" s="235"/>
      <c r="AC97" s="99">
        <v>181</v>
      </c>
      <c r="AD97" s="100">
        <v>90</v>
      </c>
      <c r="AE97" s="101">
        <v>91</v>
      </c>
      <c r="AF97" s="102">
        <v>56</v>
      </c>
      <c r="AG97" s="108">
        <v>21</v>
      </c>
      <c r="AH97" s="105">
        <v>35</v>
      </c>
      <c r="AI97" s="102">
        <v>60</v>
      </c>
      <c r="AJ97" s="108">
        <v>34</v>
      </c>
      <c r="AK97" s="105">
        <v>26</v>
      </c>
      <c r="AL97" s="102">
        <v>49</v>
      </c>
      <c r="AM97" s="108">
        <v>26</v>
      </c>
      <c r="AN97" s="105">
        <v>23</v>
      </c>
      <c r="AO97" s="102">
        <v>13</v>
      </c>
      <c r="AP97" s="108">
        <v>9</v>
      </c>
      <c r="AQ97" s="105">
        <v>4</v>
      </c>
      <c r="AR97" s="102">
        <v>3</v>
      </c>
      <c r="AS97" s="108">
        <v>0</v>
      </c>
      <c r="AT97" s="105">
        <v>3</v>
      </c>
      <c r="AU97" s="117"/>
      <c r="AV97" s="112">
        <v>397940</v>
      </c>
      <c r="AW97" s="115">
        <v>178028</v>
      </c>
      <c r="AX97" s="116">
        <v>219912</v>
      </c>
      <c r="AY97" s="112">
        <v>162207</v>
      </c>
      <c r="AZ97" s="115">
        <v>70635</v>
      </c>
      <c r="BA97" s="116">
        <v>91572</v>
      </c>
      <c r="BB97" s="112">
        <v>54152</v>
      </c>
      <c r="BC97" s="115">
        <v>24293</v>
      </c>
      <c r="BD97" s="116">
        <v>29859</v>
      </c>
      <c r="BE97" s="112">
        <v>133739</v>
      </c>
      <c r="BF97" s="115">
        <v>60834</v>
      </c>
      <c r="BG97" s="116">
        <v>72905</v>
      </c>
      <c r="BH97" s="112">
        <v>19463</v>
      </c>
      <c r="BI97" s="115">
        <v>9312</v>
      </c>
      <c r="BJ97" s="116">
        <v>10151</v>
      </c>
      <c r="BK97" s="112">
        <v>28379</v>
      </c>
      <c r="BL97" s="115">
        <v>12954</v>
      </c>
      <c r="BM97" s="116">
        <v>15425</v>
      </c>
    </row>
    <row r="98" spans="2:65" x14ac:dyDescent="0.25">
      <c r="B98" s="94">
        <v>43979</v>
      </c>
      <c r="C98" s="99">
        <v>1689</v>
      </c>
      <c r="D98" s="104">
        <v>831</v>
      </c>
      <c r="E98" s="105">
        <v>858</v>
      </c>
      <c r="F98" s="99">
        <v>540</v>
      </c>
      <c r="G98" s="108">
        <v>261</v>
      </c>
      <c r="H98" s="109">
        <v>279</v>
      </c>
      <c r="I98" s="102">
        <v>276</v>
      </c>
      <c r="J98" s="108">
        <v>140</v>
      </c>
      <c r="K98" s="109">
        <v>136</v>
      </c>
      <c r="L98" s="99">
        <v>678</v>
      </c>
      <c r="M98" s="108">
        <v>328</v>
      </c>
      <c r="N98" s="109">
        <v>350</v>
      </c>
      <c r="O98" s="102">
        <v>101</v>
      </c>
      <c r="P98" s="108">
        <v>50</v>
      </c>
      <c r="Q98" s="109">
        <v>51</v>
      </c>
      <c r="R98" s="99">
        <v>94</v>
      </c>
      <c r="S98" s="108">
        <v>52</v>
      </c>
      <c r="T98" s="109">
        <v>42</v>
      </c>
      <c r="U98" s="111"/>
      <c r="V98" s="107">
        <v>386</v>
      </c>
      <c r="W98" s="108">
        <v>125</v>
      </c>
      <c r="X98" s="108">
        <v>120</v>
      </c>
      <c r="Y98" s="108">
        <v>114</v>
      </c>
      <c r="Z98" s="108">
        <v>23</v>
      </c>
      <c r="AA98" s="109">
        <v>4</v>
      </c>
      <c r="AB98" s="235"/>
      <c r="AC98" s="99">
        <v>206</v>
      </c>
      <c r="AD98" s="100">
        <v>98</v>
      </c>
      <c r="AE98" s="101">
        <v>108</v>
      </c>
      <c r="AF98" s="102">
        <v>58</v>
      </c>
      <c r="AG98" s="108">
        <v>31</v>
      </c>
      <c r="AH98" s="105">
        <v>27</v>
      </c>
      <c r="AI98" s="102">
        <v>46</v>
      </c>
      <c r="AJ98" s="108">
        <v>20</v>
      </c>
      <c r="AK98" s="105">
        <v>26</v>
      </c>
      <c r="AL98" s="102">
        <v>90</v>
      </c>
      <c r="AM98" s="108">
        <v>36</v>
      </c>
      <c r="AN98" s="105">
        <v>54</v>
      </c>
      <c r="AO98" s="102">
        <v>11</v>
      </c>
      <c r="AP98" s="108">
        <v>10</v>
      </c>
      <c r="AQ98" s="105">
        <v>1</v>
      </c>
      <c r="AR98" s="102">
        <v>1</v>
      </c>
      <c r="AS98" s="108">
        <v>1</v>
      </c>
      <c r="AT98" s="105">
        <v>0</v>
      </c>
      <c r="AU98" s="117"/>
      <c r="AV98" s="112">
        <v>386426</v>
      </c>
      <c r="AW98" s="115">
        <v>173374</v>
      </c>
      <c r="AX98" s="116">
        <v>213052</v>
      </c>
      <c r="AY98" s="112">
        <v>156978</v>
      </c>
      <c r="AZ98" s="115">
        <v>68602</v>
      </c>
      <c r="BA98" s="116">
        <v>88376</v>
      </c>
      <c r="BB98" s="112">
        <v>52383</v>
      </c>
      <c r="BC98" s="115">
        <v>23594</v>
      </c>
      <c r="BD98" s="116">
        <v>28789</v>
      </c>
      <c r="BE98" s="112">
        <v>130547</v>
      </c>
      <c r="BF98" s="115">
        <v>59525</v>
      </c>
      <c r="BG98" s="116">
        <v>71022</v>
      </c>
      <c r="BH98" s="112">
        <v>18750</v>
      </c>
      <c r="BI98" s="115">
        <v>8985</v>
      </c>
      <c r="BJ98" s="116">
        <v>9765</v>
      </c>
      <c r="BK98" s="112">
        <v>27768</v>
      </c>
      <c r="BL98" s="115">
        <v>12668</v>
      </c>
      <c r="BM98" s="116">
        <v>15100</v>
      </c>
    </row>
    <row r="99" spans="2:65" x14ac:dyDescent="0.25">
      <c r="B99" s="94">
        <v>43980</v>
      </c>
      <c r="C99" s="99">
        <v>1625</v>
      </c>
      <c r="D99" s="104">
        <v>799</v>
      </c>
      <c r="E99" s="105">
        <v>826</v>
      </c>
      <c r="F99" s="99">
        <v>564</v>
      </c>
      <c r="G99" s="108">
        <v>279</v>
      </c>
      <c r="H99" s="109">
        <v>285</v>
      </c>
      <c r="I99" s="102">
        <v>258</v>
      </c>
      <c r="J99" s="108">
        <v>133</v>
      </c>
      <c r="K99" s="109">
        <v>125</v>
      </c>
      <c r="L99" s="99">
        <v>639</v>
      </c>
      <c r="M99" s="108">
        <v>311</v>
      </c>
      <c r="N99" s="109">
        <v>328</v>
      </c>
      <c r="O99" s="102">
        <v>83</v>
      </c>
      <c r="P99" s="108">
        <v>40</v>
      </c>
      <c r="Q99" s="109">
        <v>43</v>
      </c>
      <c r="R99" s="99">
        <v>81</v>
      </c>
      <c r="S99" s="108">
        <v>36</v>
      </c>
      <c r="T99" s="109">
        <v>45</v>
      </c>
      <c r="U99" s="111"/>
      <c r="V99" s="107">
        <v>456</v>
      </c>
      <c r="W99" s="108">
        <v>209</v>
      </c>
      <c r="X99" s="108">
        <v>143</v>
      </c>
      <c r="Y99" s="108">
        <v>53</v>
      </c>
      <c r="Z99" s="108">
        <v>50</v>
      </c>
      <c r="AA99" s="109">
        <v>1</v>
      </c>
      <c r="AB99" s="235"/>
      <c r="AC99" s="99">
        <v>288</v>
      </c>
      <c r="AD99" s="100">
        <v>163</v>
      </c>
      <c r="AE99" s="101">
        <v>125</v>
      </c>
      <c r="AF99" s="102">
        <v>131</v>
      </c>
      <c r="AG99" s="108">
        <v>74</v>
      </c>
      <c r="AH99" s="105">
        <v>57</v>
      </c>
      <c r="AI99" s="102">
        <v>82</v>
      </c>
      <c r="AJ99" s="108">
        <v>46</v>
      </c>
      <c r="AK99" s="105">
        <v>36</v>
      </c>
      <c r="AL99" s="102">
        <v>50</v>
      </c>
      <c r="AM99" s="108">
        <v>31</v>
      </c>
      <c r="AN99" s="105">
        <v>19</v>
      </c>
      <c r="AO99" s="102">
        <v>23</v>
      </c>
      <c r="AP99" s="108">
        <v>11</v>
      </c>
      <c r="AQ99" s="105">
        <v>12</v>
      </c>
      <c r="AR99" s="102">
        <v>2</v>
      </c>
      <c r="AS99" s="108">
        <v>1</v>
      </c>
      <c r="AT99" s="105">
        <v>1</v>
      </c>
      <c r="AU99" s="117"/>
      <c r="AV99" s="112">
        <v>384504</v>
      </c>
      <c r="AW99" s="115">
        <v>172366</v>
      </c>
      <c r="AX99" s="116">
        <v>212138</v>
      </c>
      <c r="AY99" s="112">
        <v>156260</v>
      </c>
      <c r="AZ99" s="115">
        <v>68280</v>
      </c>
      <c r="BA99" s="116">
        <v>87980</v>
      </c>
      <c r="BB99" s="112">
        <v>52033</v>
      </c>
      <c r="BC99" s="115">
        <v>23441</v>
      </c>
      <c r="BD99" s="116">
        <v>28592</v>
      </c>
      <c r="BE99" s="112">
        <v>129917</v>
      </c>
      <c r="BF99" s="115">
        <v>59149</v>
      </c>
      <c r="BG99" s="116">
        <v>70768</v>
      </c>
      <c r="BH99" s="112">
        <v>18619</v>
      </c>
      <c r="BI99" s="115">
        <v>8899</v>
      </c>
      <c r="BJ99" s="116">
        <v>9720</v>
      </c>
      <c r="BK99" s="112">
        <v>27675</v>
      </c>
      <c r="BL99" s="115">
        <v>12597</v>
      </c>
      <c r="BM99" s="116">
        <v>15078</v>
      </c>
    </row>
    <row r="100" spans="2:65" x14ac:dyDescent="0.25">
      <c r="B100" s="94">
        <v>43981</v>
      </c>
      <c r="C100" s="99">
        <v>68</v>
      </c>
      <c r="D100" s="104">
        <v>33</v>
      </c>
      <c r="E100" s="105">
        <v>35</v>
      </c>
      <c r="F100" s="99">
        <v>15</v>
      </c>
      <c r="G100" s="108">
        <v>6</v>
      </c>
      <c r="H100" s="109">
        <v>9</v>
      </c>
      <c r="I100" s="102">
        <v>9</v>
      </c>
      <c r="J100" s="108">
        <v>3</v>
      </c>
      <c r="K100" s="109">
        <v>6</v>
      </c>
      <c r="L100" s="99">
        <v>41</v>
      </c>
      <c r="M100" s="108">
        <v>22</v>
      </c>
      <c r="N100" s="109">
        <v>19</v>
      </c>
      <c r="O100" s="102">
        <v>0</v>
      </c>
      <c r="P100" s="108">
        <v>0</v>
      </c>
      <c r="Q100" s="109">
        <v>0</v>
      </c>
      <c r="R100" s="99">
        <v>3</v>
      </c>
      <c r="S100" s="108">
        <v>2</v>
      </c>
      <c r="T100" s="109">
        <v>1</v>
      </c>
      <c r="U100" s="111"/>
      <c r="V100" s="107">
        <v>6</v>
      </c>
      <c r="W100" s="108">
        <v>6</v>
      </c>
      <c r="X100" s="108">
        <v>0</v>
      </c>
      <c r="Y100" s="108">
        <v>0</v>
      </c>
      <c r="Z100" s="108">
        <v>0</v>
      </c>
      <c r="AA100" s="109">
        <v>0</v>
      </c>
      <c r="AB100" s="235"/>
      <c r="AC100" s="99">
        <v>7</v>
      </c>
      <c r="AD100" s="100">
        <v>3</v>
      </c>
      <c r="AE100" s="101">
        <v>4</v>
      </c>
      <c r="AF100" s="102">
        <v>5</v>
      </c>
      <c r="AG100" s="108">
        <v>2</v>
      </c>
      <c r="AH100" s="105">
        <v>3</v>
      </c>
      <c r="AI100" s="102">
        <v>1</v>
      </c>
      <c r="AJ100" s="108">
        <v>1</v>
      </c>
      <c r="AK100" s="105">
        <v>0</v>
      </c>
      <c r="AL100" s="102">
        <v>1</v>
      </c>
      <c r="AM100" s="108">
        <v>0</v>
      </c>
      <c r="AN100" s="105">
        <v>1</v>
      </c>
      <c r="AO100" s="102">
        <v>0</v>
      </c>
      <c r="AP100" s="108">
        <v>0</v>
      </c>
      <c r="AQ100" s="105">
        <v>0</v>
      </c>
      <c r="AR100" s="102">
        <v>0</v>
      </c>
      <c r="AS100" s="108">
        <v>0</v>
      </c>
      <c r="AT100" s="105">
        <v>0</v>
      </c>
      <c r="AU100" s="117"/>
      <c r="AV100" s="112">
        <v>384504</v>
      </c>
      <c r="AW100" s="115">
        <v>172366</v>
      </c>
      <c r="AX100" s="116">
        <v>212138</v>
      </c>
      <c r="AY100" s="112">
        <v>156260</v>
      </c>
      <c r="AZ100" s="115">
        <v>68280</v>
      </c>
      <c r="BA100" s="116">
        <v>87980</v>
      </c>
      <c r="BB100" s="112">
        <v>52033</v>
      </c>
      <c r="BC100" s="115">
        <v>23441</v>
      </c>
      <c r="BD100" s="116">
        <v>28592</v>
      </c>
      <c r="BE100" s="112">
        <v>129917</v>
      </c>
      <c r="BF100" s="115">
        <v>59149</v>
      </c>
      <c r="BG100" s="116">
        <v>70768</v>
      </c>
      <c r="BH100" s="112">
        <v>18619</v>
      </c>
      <c r="BI100" s="115">
        <v>8899</v>
      </c>
      <c r="BJ100" s="116">
        <v>9720</v>
      </c>
      <c r="BK100" s="112">
        <v>27675</v>
      </c>
      <c r="BL100" s="115">
        <v>12597</v>
      </c>
      <c r="BM100" s="116">
        <v>15078</v>
      </c>
    </row>
    <row r="101" spans="2:65" x14ac:dyDescent="0.25">
      <c r="B101" s="94">
        <v>43982</v>
      </c>
      <c r="C101" s="99">
        <v>67</v>
      </c>
      <c r="D101" s="104">
        <v>34</v>
      </c>
      <c r="E101" s="105">
        <v>33</v>
      </c>
      <c r="F101" s="99">
        <v>25</v>
      </c>
      <c r="G101" s="108">
        <v>8</v>
      </c>
      <c r="H101" s="109">
        <v>17</v>
      </c>
      <c r="I101" s="102">
        <v>10</v>
      </c>
      <c r="J101" s="108">
        <v>8</v>
      </c>
      <c r="K101" s="109">
        <v>2</v>
      </c>
      <c r="L101" s="99">
        <v>24</v>
      </c>
      <c r="M101" s="108">
        <v>12</v>
      </c>
      <c r="N101" s="109">
        <v>12</v>
      </c>
      <c r="O101" s="102">
        <v>8</v>
      </c>
      <c r="P101" s="108">
        <v>6</v>
      </c>
      <c r="Q101" s="109">
        <v>2</v>
      </c>
      <c r="R101" s="99">
        <v>0</v>
      </c>
      <c r="S101" s="108">
        <v>0</v>
      </c>
      <c r="T101" s="109">
        <v>0</v>
      </c>
      <c r="U101" s="111"/>
      <c r="V101" s="107">
        <v>7</v>
      </c>
      <c r="W101" s="108">
        <v>6</v>
      </c>
      <c r="X101" s="108">
        <v>1</v>
      </c>
      <c r="Y101" s="108">
        <v>0</v>
      </c>
      <c r="Z101" s="108">
        <v>0</v>
      </c>
      <c r="AA101" s="109">
        <v>0</v>
      </c>
      <c r="AB101" s="235"/>
      <c r="AC101" s="99">
        <v>37</v>
      </c>
      <c r="AD101" s="100">
        <v>14</v>
      </c>
      <c r="AE101" s="101">
        <v>23</v>
      </c>
      <c r="AF101" s="102">
        <v>11</v>
      </c>
      <c r="AG101" s="108">
        <v>6</v>
      </c>
      <c r="AH101" s="105">
        <v>5</v>
      </c>
      <c r="AI101" s="102">
        <v>13</v>
      </c>
      <c r="AJ101" s="108">
        <v>3</v>
      </c>
      <c r="AK101" s="105">
        <v>10</v>
      </c>
      <c r="AL101" s="102">
        <v>10</v>
      </c>
      <c r="AM101" s="108">
        <v>3</v>
      </c>
      <c r="AN101" s="105">
        <v>7</v>
      </c>
      <c r="AO101" s="102">
        <v>2</v>
      </c>
      <c r="AP101" s="108">
        <v>1</v>
      </c>
      <c r="AQ101" s="105">
        <v>1</v>
      </c>
      <c r="AR101" s="102">
        <v>1</v>
      </c>
      <c r="AS101" s="108">
        <v>1</v>
      </c>
      <c r="AT101" s="105">
        <v>0</v>
      </c>
      <c r="AU101" s="117"/>
      <c r="AV101" s="112">
        <v>384504</v>
      </c>
      <c r="AW101" s="115">
        <v>172366</v>
      </c>
      <c r="AX101" s="116">
        <v>212138</v>
      </c>
      <c r="AY101" s="112">
        <v>156260</v>
      </c>
      <c r="AZ101" s="115">
        <v>68280</v>
      </c>
      <c r="BA101" s="116">
        <v>87980</v>
      </c>
      <c r="BB101" s="112">
        <v>52033</v>
      </c>
      <c r="BC101" s="115">
        <v>23441</v>
      </c>
      <c r="BD101" s="116">
        <v>28592</v>
      </c>
      <c r="BE101" s="112">
        <v>129917</v>
      </c>
      <c r="BF101" s="115">
        <v>59149</v>
      </c>
      <c r="BG101" s="116">
        <v>70768</v>
      </c>
      <c r="BH101" s="112">
        <v>18619</v>
      </c>
      <c r="BI101" s="115">
        <v>8899</v>
      </c>
      <c r="BJ101" s="116">
        <v>9720</v>
      </c>
      <c r="BK101" s="112">
        <v>27675</v>
      </c>
      <c r="BL101" s="115">
        <v>12597</v>
      </c>
      <c r="BM101" s="116">
        <v>15078</v>
      </c>
    </row>
    <row r="102" spans="2:65" x14ac:dyDescent="0.25">
      <c r="B102" s="94">
        <v>43983</v>
      </c>
      <c r="C102" s="99">
        <v>2059</v>
      </c>
      <c r="D102" s="104">
        <v>933</v>
      </c>
      <c r="E102" s="105">
        <v>1126</v>
      </c>
      <c r="F102" s="99">
        <v>693</v>
      </c>
      <c r="G102" s="108">
        <v>301</v>
      </c>
      <c r="H102" s="109">
        <v>392</v>
      </c>
      <c r="I102" s="102">
        <v>312</v>
      </c>
      <c r="J102" s="108">
        <v>149</v>
      </c>
      <c r="K102" s="109">
        <v>163</v>
      </c>
      <c r="L102" s="99">
        <v>795</v>
      </c>
      <c r="M102" s="108">
        <v>360</v>
      </c>
      <c r="N102" s="109">
        <v>435</v>
      </c>
      <c r="O102" s="102">
        <v>117</v>
      </c>
      <c r="P102" s="108">
        <v>56</v>
      </c>
      <c r="Q102" s="109">
        <v>61</v>
      </c>
      <c r="R102" s="99">
        <v>142</v>
      </c>
      <c r="S102" s="108">
        <v>67</v>
      </c>
      <c r="T102" s="109">
        <v>75</v>
      </c>
      <c r="U102" s="111"/>
      <c r="V102" s="107">
        <v>632</v>
      </c>
      <c r="W102" s="108">
        <v>266</v>
      </c>
      <c r="X102" s="108">
        <v>158</v>
      </c>
      <c r="Y102" s="108">
        <v>121</v>
      </c>
      <c r="Z102" s="108">
        <v>68</v>
      </c>
      <c r="AA102" s="109">
        <v>19</v>
      </c>
      <c r="AB102" s="235"/>
      <c r="AC102" s="99">
        <v>398</v>
      </c>
      <c r="AD102" s="100">
        <v>224</v>
      </c>
      <c r="AE102" s="101">
        <v>174</v>
      </c>
      <c r="AF102" s="102">
        <v>188</v>
      </c>
      <c r="AG102" s="108">
        <v>107</v>
      </c>
      <c r="AH102" s="105">
        <v>81</v>
      </c>
      <c r="AI102" s="102">
        <v>122</v>
      </c>
      <c r="AJ102" s="108">
        <v>64</v>
      </c>
      <c r="AK102" s="105">
        <v>58</v>
      </c>
      <c r="AL102" s="102">
        <v>65</v>
      </c>
      <c r="AM102" s="108">
        <v>39</v>
      </c>
      <c r="AN102" s="105">
        <v>26</v>
      </c>
      <c r="AO102" s="102">
        <v>18</v>
      </c>
      <c r="AP102" s="108">
        <v>12</v>
      </c>
      <c r="AQ102" s="105">
        <v>6</v>
      </c>
      <c r="AR102" s="102">
        <v>5</v>
      </c>
      <c r="AS102" s="108">
        <v>2</v>
      </c>
      <c r="AT102" s="105">
        <v>3</v>
      </c>
      <c r="AU102" s="117"/>
      <c r="AV102" s="112">
        <v>385460</v>
      </c>
      <c r="AW102" s="115">
        <v>172625</v>
      </c>
      <c r="AX102" s="116">
        <v>212835</v>
      </c>
      <c r="AY102" s="112">
        <v>156503</v>
      </c>
      <c r="AZ102" s="115">
        <v>68313</v>
      </c>
      <c r="BA102" s="116">
        <v>88190</v>
      </c>
      <c r="BB102" s="112">
        <v>52052</v>
      </c>
      <c r="BC102" s="115">
        <v>23433</v>
      </c>
      <c r="BD102" s="116">
        <v>28619</v>
      </c>
      <c r="BE102" s="112">
        <v>130496</v>
      </c>
      <c r="BF102" s="115">
        <v>59343</v>
      </c>
      <c r="BG102" s="116">
        <v>71153</v>
      </c>
      <c r="BH102" s="112">
        <v>18642</v>
      </c>
      <c r="BI102" s="115">
        <v>8908</v>
      </c>
      <c r="BJ102" s="116">
        <v>9734</v>
      </c>
      <c r="BK102" s="112">
        <v>27767</v>
      </c>
      <c r="BL102" s="115">
        <v>12628</v>
      </c>
      <c r="BM102" s="116">
        <v>15139</v>
      </c>
    </row>
    <row r="103" spans="2:65" x14ac:dyDescent="0.25">
      <c r="B103" s="94">
        <v>43984</v>
      </c>
      <c r="C103" s="99">
        <v>2245</v>
      </c>
      <c r="D103" s="104">
        <v>1028</v>
      </c>
      <c r="E103" s="105">
        <v>1217</v>
      </c>
      <c r="F103" s="99">
        <v>678</v>
      </c>
      <c r="G103" s="108">
        <v>295</v>
      </c>
      <c r="H103" s="109">
        <v>383</v>
      </c>
      <c r="I103" s="102">
        <v>372</v>
      </c>
      <c r="J103" s="108">
        <v>187</v>
      </c>
      <c r="K103" s="109">
        <v>185</v>
      </c>
      <c r="L103" s="99">
        <v>944</v>
      </c>
      <c r="M103" s="108">
        <v>427</v>
      </c>
      <c r="N103" s="109">
        <v>517</v>
      </c>
      <c r="O103" s="102">
        <v>101</v>
      </c>
      <c r="P103" s="108">
        <v>46</v>
      </c>
      <c r="Q103" s="109">
        <v>55</v>
      </c>
      <c r="R103" s="99">
        <v>150</v>
      </c>
      <c r="S103" s="108">
        <v>73</v>
      </c>
      <c r="T103" s="109">
        <v>77</v>
      </c>
      <c r="U103" s="111"/>
      <c r="V103" s="107">
        <v>660</v>
      </c>
      <c r="W103" s="108">
        <v>164</v>
      </c>
      <c r="X103" s="108">
        <v>125</v>
      </c>
      <c r="Y103" s="108">
        <v>338</v>
      </c>
      <c r="Z103" s="108">
        <v>16</v>
      </c>
      <c r="AA103" s="109">
        <v>17</v>
      </c>
      <c r="AB103" s="235"/>
      <c r="AC103" s="99">
        <v>313</v>
      </c>
      <c r="AD103" s="100">
        <v>147</v>
      </c>
      <c r="AE103" s="101">
        <v>166</v>
      </c>
      <c r="AF103" s="102">
        <v>111</v>
      </c>
      <c r="AG103" s="108">
        <v>43</v>
      </c>
      <c r="AH103" s="105">
        <v>68</v>
      </c>
      <c r="AI103" s="102">
        <v>112</v>
      </c>
      <c r="AJ103" s="108">
        <v>62</v>
      </c>
      <c r="AK103" s="105">
        <v>50</v>
      </c>
      <c r="AL103" s="102">
        <v>65</v>
      </c>
      <c r="AM103" s="108">
        <v>32</v>
      </c>
      <c r="AN103" s="105">
        <v>33</v>
      </c>
      <c r="AO103" s="102">
        <v>19</v>
      </c>
      <c r="AP103" s="108">
        <v>9</v>
      </c>
      <c r="AQ103" s="105">
        <v>10</v>
      </c>
      <c r="AR103" s="102">
        <v>6</v>
      </c>
      <c r="AS103" s="108">
        <v>1</v>
      </c>
      <c r="AT103" s="105">
        <v>5</v>
      </c>
      <c r="AU103" s="117"/>
      <c r="AV103" s="112">
        <v>386706</v>
      </c>
      <c r="AW103" s="115">
        <v>173188</v>
      </c>
      <c r="AX103" s="116">
        <v>213518</v>
      </c>
      <c r="AY103" s="112">
        <v>156789</v>
      </c>
      <c r="AZ103" s="115">
        <v>68416</v>
      </c>
      <c r="BA103" s="116">
        <v>88373</v>
      </c>
      <c r="BB103" s="112">
        <v>52186</v>
      </c>
      <c r="BC103" s="115">
        <v>23552</v>
      </c>
      <c r="BD103" s="116">
        <v>28634</v>
      </c>
      <c r="BE103" s="112">
        <v>131202</v>
      </c>
      <c r="BF103" s="115">
        <v>59626</v>
      </c>
      <c r="BG103" s="116">
        <v>71576</v>
      </c>
      <c r="BH103" s="112">
        <v>18716</v>
      </c>
      <c r="BI103" s="115">
        <v>8940</v>
      </c>
      <c r="BJ103" s="116">
        <v>9776</v>
      </c>
      <c r="BK103" s="112">
        <v>27813</v>
      </c>
      <c r="BL103" s="115">
        <v>12654</v>
      </c>
      <c r="BM103" s="116">
        <v>15159</v>
      </c>
    </row>
    <row r="104" spans="2:65" x14ac:dyDescent="0.25">
      <c r="B104" s="94">
        <v>43985</v>
      </c>
      <c r="C104" s="99">
        <v>2208</v>
      </c>
      <c r="D104" s="104">
        <v>1001</v>
      </c>
      <c r="E104" s="105">
        <v>1207</v>
      </c>
      <c r="F104" s="99">
        <v>812</v>
      </c>
      <c r="G104" s="108">
        <v>348</v>
      </c>
      <c r="H104" s="109">
        <v>464</v>
      </c>
      <c r="I104" s="102">
        <v>268</v>
      </c>
      <c r="J104" s="108">
        <v>132</v>
      </c>
      <c r="K104" s="109">
        <v>136</v>
      </c>
      <c r="L104" s="99">
        <v>883</v>
      </c>
      <c r="M104" s="108">
        <v>414</v>
      </c>
      <c r="N104" s="109">
        <v>469</v>
      </c>
      <c r="O104" s="102">
        <v>94</v>
      </c>
      <c r="P104" s="108">
        <v>41</v>
      </c>
      <c r="Q104" s="109">
        <v>53</v>
      </c>
      <c r="R104" s="99">
        <v>151</v>
      </c>
      <c r="S104" s="108">
        <v>66</v>
      </c>
      <c r="T104" s="109">
        <v>85</v>
      </c>
      <c r="U104" s="111"/>
      <c r="V104" s="107">
        <v>841</v>
      </c>
      <c r="W104" s="108">
        <v>389</v>
      </c>
      <c r="X104" s="108">
        <v>223</v>
      </c>
      <c r="Y104" s="108">
        <v>168</v>
      </c>
      <c r="Z104" s="108">
        <v>49</v>
      </c>
      <c r="AA104" s="109">
        <v>12</v>
      </c>
      <c r="AB104" s="235"/>
      <c r="AC104" s="99">
        <v>688</v>
      </c>
      <c r="AD104" s="100">
        <v>425</v>
      </c>
      <c r="AE104" s="101">
        <v>263</v>
      </c>
      <c r="AF104" s="102">
        <v>388</v>
      </c>
      <c r="AG104" s="108">
        <v>261</v>
      </c>
      <c r="AH104" s="105">
        <v>127</v>
      </c>
      <c r="AI104" s="102">
        <v>155</v>
      </c>
      <c r="AJ104" s="108">
        <v>85</v>
      </c>
      <c r="AK104" s="105">
        <v>70</v>
      </c>
      <c r="AL104" s="102">
        <v>94</v>
      </c>
      <c r="AM104" s="108">
        <v>46</v>
      </c>
      <c r="AN104" s="105">
        <v>48</v>
      </c>
      <c r="AO104" s="102">
        <v>43</v>
      </c>
      <c r="AP104" s="108">
        <v>28</v>
      </c>
      <c r="AQ104" s="105">
        <v>15</v>
      </c>
      <c r="AR104" s="102">
        <v>8</v>
      </c>
      <c r="AS104" s="108">
        <v>5</v>
      </c>
      <c r="AT104" s="105">
        <v>3</v>
      </c>
      <c r="AU104" s="117"/>
      <c r="AV104" s="112">
        <v>387303</v>
      </c>
      <c r="AW104" s="115">
        <v>173346</v>
      </c>
      <c r="AX104" s="116">
        <v>213957</v>
      </c>
      <c r="AY104" s="112">
        <v>156751</v>
      </c>
      <c r="AZ104" s="115">
        <v>68307</v>
      </c>
      <c r="BA104" s="116">
        <v>88444</v>
      </c>
      <c r="BB104" s="112">
        <v>52136</v>
      </c>
      <c r="BC104" s="115">
        <v>23543</v>
      </c>
      <c r="BD104" s="116">
        <v>28593</v>
      </c>
      <c r="BE104" s="112">
        <v>131734</v>
      </c>
      <c r="BF104" s="115">
        <v>59871</v>
      </c>
      <c r="BG104" s="116">
        <v>71863</v>
      </c>
      <c r="BH104" s="112">
        <v>18770</v>
      </c>
      <c r="BI104" s="115">
        <v>8928</v>
      </c>
      <c r="BJ104" s="116">
        <v>9842</v>
      </c>
      <c r="BK104" s="112">
        <v>27912</v>
      </c>
      <c r="BL104" s="115">
        <v>12697</v>
      </c>
      <c r="BM104" s="116">
        <v>15215</v>
      </c>
    </row>
    <row r="105" spans="2:65" x14ac:dyDescent="0.25">
      <c r="B105" s="94">
        <v>43986</v>
      </c>
      <c r="C105" s="99">
        <v>2028</v>
      </c>
      <c r="D105" s="104">
        <v>902</v>
      </c>
      <c r="E105" s="105">
        <v>1126</v>
      </c>
      <c r="F105" s="99">
        <v>640</v>
      </c>
      <c r="G105" s="108">
        <v>287</v>
      </c>
      <c r="H105" s="109">
        <v>353</v>
      </c>
      <c r="I105" s="102">
        <v>313</v>
      </c>
      <c r="J105" s="108">
        <v>143</v>
      </c>
      <c r="K105" s="109">
        <v>170</v>
      </c>
      <c r="L105" s="99">
        <v>867</v>
      </c>
      <c r="M105" s="108">
        <v>379</v>
      </c>
      <c r="N105" s="109">
        <v>488</v>
      </c>
      <c r="O105" s="102">
        <v>109</v>
      </c>
      <c r="P105" s="108">
        <v>48</v>
      </c>
      <c r="Q105" s="109">
        <v>61</v>
      </c>
      <c r="R105" s="99">
        <v>99</v>
      </c>
      <c r="S105" s="108">
        <v>45</v>
      </c>
      <c r="T105" s="109">
        <v>54</v>
      </c>
      <c r="U105" s="111"/>
      <c r="V105" s="107">
        <v>551</v>
      </c>
      <c r="W105" s="108">
        <v>298</v>
      </c>
      <c r="X105" s="108">
        <v>115</v>
      </c>
      <c r="Y105" s="108">
        <v>97</v>
      </c>
      <c r="Z105" s="108">
        <v>26</v>
      </c>
      <c r="AA105" s="109">
        <v>15</v>
      </c>
      <c r="AB105" s="235"/>
      <c r="AC105" s="99">
        <v>559</v>
      </c>
      <c r="AD105" s="100">
        <v>339</v>
      </c>
      <c r="AE105" s="101">
        <v>220</v>
      </c>
      <c r="AF105" s="102">
        <v>317</v>
      </c>
      <c r="AG105" s="108">
        <v>212</v>
      </c>
      <c r="AH105" s="105">
        <v>105</v>
      </c>
      <c r="AI105" s="102">
        <v>131</v>
      </c>
      <c r="AJ105" s="108">
        <v>65</v>
      </c>
      <c r="AK105" s="105">
        <v>66</v>
      </c>
      <c r="AL105" s="102">
        <v>71</v>
      </c>
      <c r="AM105" s="108">
        <v>36</v>
      </c>
      <c r="AN105" s="105">
        <v>35</v>
      </c>
      <c r="AO105" s="102">
        <v>33</v>
      </c>
      <c r="AP105" s="108">
        <v>23</v>
      </c>
      <c r="AQ105" s="105">
        <v>10</v>
      </c>
      <c r="AR105" s="102">
        <v>7</v>
      </c>
      <c r="AS105" s="108">
        <v>3</v>
      </c>
      <c r="AT105" s="105">
        <v>4</v>
      </c>
      <c r="AU105" s="117"/>
      <c r="AV105" s="112">
        <v>387633</v>
      </c>
      <c r="AW105" s="115">
        <v>173353</v>
      </c>
      <c r="AX105" s="116">
        <v>214280</v>
      </c>
      <c r="AY105" s="112">
        <v>156602</v>
      </c>
      <c r="AZ105" s="115">
        <v>68194</v>
      </c>
      <c r="BA105" s="116">
        <v>88408</v>
      </c>
      <c r="BB105" s="112">
        <v>52191</v>
      </c>
      <c r="BC105" s="115">
        <v>23545</v>
      </c>
      <c r="BD105" s="116">
        <v>28646</v>
      </c>
      <c r="BE105" s="112">
        <v>132092</v>
      </c>
      <c r="BF105" s="115">
        <v>59984</v>
      </c>
      <c r="BG105" s="116">
        <v>72108</v>
      </c>
      <c r="BH105" s="112">
        <v>18813</v>
      </c>
      <c r="BI105" s="115">
        <v>8918</v>
      </c>
      <c r="BJ105" s="116">
        <v>9895</v>
      </c>
      <c r="BK105" s="112">
        <v>27935</v>
      </c>
      <c r="BL105" s="115">
        <v>12712</v>
      </c>
      <c r="BM105" s="116">
        <v>15223</v>
      </c>
    </row>
    <row r="106" spans="2:65" x14ac:dyDescent="0.25">
      <c r="B106" s="94">
        <v>43987</v>
      </c>
      <c r="C106" s="99">
        <f>D106+E106</f>
        <v>1931</v>
      </c>
      <c r="D106" s="104">
        <f t="shared" ref="D106:E108" si="0">G106+J106+M106+P106+S106</f>
        <v>802</v>
      </c>
      <c r="E106" s="105">
        <f t="shared" si="0"/>
        <v>1129</v>
      </c>
      <c r="F106" s="99">
        <v>733</v>
      </c>
      <c r="G106" s="108">
        <v>270</v>
      </c>
      <c r="H106" s="109">
        <v>463</v>
      </c>
      <c r="I106" s="102">
        <v>269</v>
      </c>
      <c r="J106" s="108">
        <v>121</v>
      </c>
      <c r="K106" s="109">
        <v>148</v>
      </c>
      <c r="L106" s="99">
        <v>702</v>
      </c>
      <c r="M106" s="108">
        <v>315</v>
      </c>
      <c r="N106" s="109">
        <v>387</v>
      </c>
      <c r="O106" s="102">
        <v>101</v>
      </c>
      <c r="P106" s="108">
        <v>43</v>
      </c>
      <c r="Q106" s="109">
        <v>58</v>
      </c>
      <c r="R106" s="99">
        <v>126</v>
      </c>
      <c r="S106" s="108">
        <v>53</v>
      </c>
      <c r="T106" s="109">
        <v>73</v>
      </c>
      <c r="U106" s="111"/>
      <c r="V106" s="107">
        <v>482</v>
      </c>
      <c r="W106" s="108">
        <v>248</v>
      </c>
      <c r="X106" s="108">
        <v>91</v>
      </c>
      <c r="Y106" s="108">
        <v>106</v>
      </c>
      <c r="Z106" s="108">
        <v>25</v>
      </c>
      <c r="AA106" s="109">
        <v>12</v>
      </c>
      <c r="AB106" s="235"/>
      <c r="AC106" s="99">
        <f>AD106+AE106</f>
        <v>381</v>
      </c>
      <c r="AD106" s="100">
        <f>AG106+AJ106+AM106+AP106+AS106</f>
        <v>190</v>
      </c>
      <c r="AE106" s="101">
        <f>AH106+AK106+AN106+AQ106+AT106</f>
        <v>191</v>
      </c>
      <c r="AF106" s="102">
        <v>189</v>
      </c>
      <c r="AG106" s="108">
        <v>103</v>
      </c>
      <c r="AH106" s="105">
        <v>86</v>
      </c>
      <c r="AI106" s="102">
        <v>71</v>
      </c>
      <c r="AJ106" s="108">
        <v>22</v>
      </c>
      <c r="AK106" s="105">
        <v>49</v>
      </c>
      <c r="AL106" s="102">
        <v>81</v>
      </c>
      <c r="AM106" s="108">
        <v>46</v>
      </c>
      <c r="AN106" s="105">
        <v>35</v>
      </c>
      <c r="AO106" s="102">
        <v>32</v>
      </c>
      <c r="AP106" s="108">
        <v>18</v>
      </c>
      <c r="AQ106" s="105">
        <v>14</v>
      </c>
      <c r="AR106" s="102">
        <v>8</v>
      </c>
      <c r="AS106" s="108">
        <v>1</v>
      </c>
      <c r="AT106" s="105">
        <v>7</v>
      </c>
      <c r="AU106" s="117"/>
      <c r="AV106" s="112">
        <f>AW106+AX106</f>
        <v>389552</v>
      </c>
      <c r="AW106" s="115">
        <f>AZ106+BC106+BF106+BI106+BL106</f>
        <v>174043</v>
      </c>
      <c r="AX106" s="116">
        <f>BA106+BD106+BG106+BJ106+BM106</f>
        <v>215509</v>
      </c>
      <c r="AY106" s="112">
        <v>157302</v>
      </c>
      <c r="AZ106" s="115">
        <v>68380</v>
      </c>
      <c r="BA106" s="116">
        <v>88922</v>
      </c>
      <c r="BB106" s="112">
        <v>52427</v>
      </c>
      <c r="BC106" s="115">
        <v>23647</v>
      </c>
      <c r="BD106" s="116">
        <v>28780</v>
      </c>
      <c r="BE106" s="112">
        <v>132938</v>
      </c>
      <c r="BF106" s="115">
        <v>60329</v>
      </c>
      <c r="BG106" s="116">
        <v>72609</v>
      </c>
      <c r="BH106" s="112">
        <v>18809</v>
      </c>
      <c r="BI106" s="115">
        <v>8915</v>
      </c>
      <c r="BJ106" s="116">
        <v>9894</v>
      </c>
      <c r="BK106" s="112">
        <v>28076</v>
      </c>
      <c r="BL106" s="115">
        <v>12772</v>
      </c>
      <c r="BM106" s="116">
        <v>15304</v>
      </c>
    </row>
    <row r="107" spans="2:65" x14ac:dyDescent="0.25">
      <c r="B107" s="94">
        <v>43988</v>
      </c>
      <c r="C107" s="99">
        <f>D107+E107</f>
        <v>73</v>
      </c>
      <c r="D107" s="104">
        <f t="shared" si="0"/>
        <v>34</v>
      </c>
      <c r="E107" s="105">
        <f t="shared" si="0"/>
        <v>39</v>
      </c>
      <c r="F107" s="99">
        <v>31</v>
      </c>
      <c r="G107" s="108">
        <v>12</v>
      </c>
      <c r="H107" s="109">
        <v>19</v>
      </c>
      <c r="I107" s="102">
        <v>4</v>
      </c>
      <c r="J107" s="108">
        <v>2</v>
      </c>
      <c r="K107" s="109">
        <v>2</v>
      </c>
      <c r="L107" s="99">
        <v>36</v>
      </c>
      <c r="M107" s="108">
        <v>20</v>
      </c>
      <c r="N107" s="109">
        <v>16</v>
      </c>
      <c r="O107" s="102">
        <v>1</v>
      </c>
      <c r="P107" s="108">
        <v>0</v>
      </c>
      <c r="Q107" s="109">
        <v>1</v>
      </c>
      <c r="R107" s="99">
        <v>1</v>
      </c>
      <c r="S107" s="108">
        <v>0</v>
      </c>
      <c r="T107" s="109">
        <v>1</v>
      </c>
      <c r="U107" s="111"/>
      <c r="V107" s="107">
        <v>15</v>
      </c>
      <c r="W107" s="108">
        <v>0</v>
      </c>
      <c r="X107" s="108">
        <v>0</v>
      </c>
      <c r="Y107" s="108">
        <v>10</v>
      </c>
      <c r="Z107" s="108">
        <v>5</v>
      </c>
      <c r="AA107" s="109">
        <v>0</v>
      </c>
      <c r="AB107" s="235"/>
      <c r="AC107" s="99">
        <f t="shared" ref="AC107" si="1">AD107+AE107</f>
        <v>14</v>
      </c>
      <c r="AD107" s="100">
        <f t="shared" ref="AD107:AE107" si="2">AG107+AJ107+AM107+AP107+AS107</f>
        <v>8</v>
      </c>
      <c r="AE107" s="101">
        <f t="shared" si="2"/>
        <v>6</v>
      </c>
      <c r="AF107" s="102">
        <v>5</v>
      </c>
      <c r="AG107" s="108">
        <v>3</v>
      </c>
      <c r="AH107" s="105">
        <v>2</v>
      </c>
      <c r="AI107" s="102">
        <v>4</v>
      </c>
      <c r="AJ107" s="108">
        <v>2</v>
      </c>
      <c r="AK107" s="105">
        <v>2</v>
      </c>
      <c r="AL107" s="102">
        <v>3</v>
      </c>
      <c r="AM107" s="108">
        <v>1</v>
      </c>
      <c r="AN107" s="105">
        <v>2</v>
      </c>
      <c r="AO107" s="102">
        <v>2</v>
      </c>
      <c r="AP107" s="108">
        <v>2</v>
      </c>
      <c r="AQ107" s="105">
        <v>0</v>
      </c>
      <c r="AR107" s="102">
        <v>0</v>
      </c>
      <c r="AS107" s="108">
        <v>0</v>
      </c>
      <c r="AT107" s="105">
        <v>0</v>
      </c>
      <c r="AU107" s="117"/>
      <c r="AV107" s="112">
        <f t="shared" ref="AV107:AV108" si="3">AW107+AX107</f>
        <v>389552</v>
      </c>
      <c r="AW107" s="115">
        <f t="shared" ref="AW107:AX108" si="4">AZ107+BC107+BF107+BI107+BL107</f>
        <v>174043</v>
      </c>
      <c r="AX107" s="116">
        <f t="shared" si="4"/>
        <v>215509</v>
      </c>
      <c r="AY107" s="112">
        <v>157302</v>
      </c>
      <c r="AZ107" s="115">
        <v>68380</v>
      </c>
      <c r="BA107" s="116">
        <v>88922</v>
      </c>
      <c r="BB107" s="112">
        <v>52427</v>
      </c>
      <c r="BC107" s="115">
        <v>23647</v>
      </c>
      <c r="BD107" s="116">
        <v>28780</v>
      </c>
      <c r="BE107" s="112">
        <v>132938</v>
      </c>
      <c r="BF107" s="115">
        <v>60329</v>
      </c>
      <c r="BG107" s="116">
        <v>72609</v>
      </c>
      <c r="BH107" s="112">
        <v>18809</v>
      </c>
      <c r="BI107" s="115">
        <v>8915</v>
      </c>
      <c r="BJ107" s="116">
        <v>9894</v>
      </c>
      <c r="BK107" s="112">
        <v>28076</v>
      </c>
      <c r="BL107" s="115">
        <v>12772</v>
      </c>
      <c r="BM107" s="116">
        <v>15304</v>
      </c>
    </row>
    <row r="108" spans="2:65" x14ac:dyDescent="0.25">
      <c r="B108" s="94">
        <v>43989</v>
      </c>
      <c r="C108" s="99">
        <f>D108+E108</f>
        <v>72</v>
      </c>
      <c r="D108" s="104">
        <f t="shared" si="0"/>
        <v>24</v>
      </c>
      <c r="E108" s="105">
        <f t="shared" si="0"/>
        <v>48</v>
      </c>
      <c r="F108" s="99">
        <v>10</v>
      </c>
      <c r="G108" s="108">
        <v>3</v>
      </c>
      <c r="H108" s="109">
        <v>7</v>
      </c>
      <c r="I108" s="102">
        <v>2</v>
      </c>
      <c r="J108" s="108">
        <v>1</v>
      </c>
      <c r="K108" s="109">
        <v>1</v>
      </c>
      <c r="L108" s="99">
        <v>40</v>
      </c>
      <c r="M108" s="108">
        <v>15</v>
      </c>
      <c r="N108" s="109">
        <v>25</v>
      </c>
      <c r="O108" s="102">
        <v>1</v>
      </c>
      <c r="P108" s="108">
        <v>0</v>
      </c>
      <c r="Q108" s="109">
        <v>1</v>
      </c>
      <c r="R108" s="99">
        <v>19</v>
      </c>
      <c r="S108" s="108">
        <v>5</v>
      </c>
      <c r="T108" s="109">
        <v>14</v>
      </c>
      <c r="U108" s="111"/>
      <c r="V108" s="107">
        <v>3</v>
      </c>
      <c r="W108" s="108">
        <v>0</v>
      </c>
      <c r="X108" s="108">
        <v>0</v>
      </c>
      <c r="Y108" s="108">
        <v>3</v>
      </c>
      <c r="Z108" s="108">
        <v>0</v>
      </c>
      <c r="AA108" s="109">
        <v>0</v>
      </c>
      <c r="AB108" s="235"/>
      <c r="AC108" s="99">
        <f>AD108+AE108</f>
        <v>146</v>
      </c>
      <c r="AD108" s="100">
        <f>AG108+AJ108+AM108+AP108+AS108</f>
        <v>73</v>
      </c>
      <c r="AE108" s="101">
        <f>AH108+AK108+AN108+AQ108+AT108</f>
        <v>73</v>
      </c>
      <c r="AF108" s="102">
        <v>49</v>
      </c>
      <c r="AG108" s="108">
        <v>26</v>
      </c>
      <c r="AH108" s="105">
        <v>23</v>
      </c>
      <c r="AI108" s="102">
        <v>38</v>
      </c>
      <c r="AJ108" s="108">
        <v>17</v>
      </c>
      <c r="AK108" s="105">
        <v>21</v>
      </c>
      <c r="AL108" s="102">
        <v>46</v>
      </c>
      <c r="AM108" s="108">
        <v>24</v>
      </c>
      <c r="AN108" s="105">
        <v>22</v>
      </c>
      <c r="AO108" s="102">
        <v>13</v>
      </c>
      <c r="AP108" s="108">
        <v>6</v>
      </c>
      <c r="AQ108" s="105">
        <v>7</v>
      </c>
      <c r="AR108" s="102">
        <v>0</v>
      </c>
      <c r="AS108" s="108">
        <v>0</v>
      </c>
      <c r="AT108" s="105">
        <v>0</v>
      </c>
      <c r="AU108" s="117"/>
      <c r="AV108" s="112">
        <f t="shared" si="3"/>
        <v>389552</v>
      </c>
      <c r="AW108" s="115">
        <f t="shared" si="4"/>
        <v>174043</v>
      </c>
      <c r="AX108" s="116">
        <f t="shared" si="4"/>
        <v>215509</v>
      </c>
      <c r="AY108" s="112">
        <v>157302</v>
      </c>
      <c r="AZ108" s="115">
        <v>68380</v>
      </c>
      <c r="BA108" s="116">
        <v>88922</v>
      </c>
      <c r="BB108" s="112">
        <v>52427</v>
      </c>
      <c r="BC108" s="115">
        <v>23647</v>
      </c>
      <c r="BD108" s="116">
        <v>28780</v>
      </c>
      <c r="BE108" s="112">
        <v>132938</v>
      </c>
      <c r="BF108" s="115">
        <v>60329</v>
      </c>
      <c r="BG108" s="116">
        <v>72609</v>
      </c>
      <c r="BH108" s="112">
        <v>18809</v>
      </c>
      <c r="BI108" s="115">
        <v>8915</v>
      </c>
      <c r="BJ108" s="116">
        <v>9894</v>
      </c>
      <c r="BK108" s="112">
        <v>28076</v>
      </c>
      <c r="BL108" s="115">
        <v>12772</v>
      </c>
      <c r="BM108" s="116">
        <v>15304</v>
      </c>
    </row>
    <row r="109" spans="2:65" x14ac:dyDescent="0.25">
      <c r="B109" s="94">
        <v>43990</v>
      </c>
      <c r="C109" s="99">
        <v>2233</v>
      </c>
      <c r="D109" s="104">
        <v>958</v>
      </c>
      <c r="E109" s="105">
        <v>1275</v>
      </c>
      <c r="F109" s="99">
        <v>771</v>
      </c>
      <c r="G109" s="108">
        <v>289</v>
      </c>
      <c r="H109" s="109">
        <v>482</v>
      </c>
      <c r="I109" s="102">
        <v>318</v>
      </c>
      <c r="J109" s="108">
        <v>151</v>
      </c>
      <c r="K109" s="109">
        <v>167</v>
      </c>
      <c r="L109" s="99">
        <v>868</v>
      </c>
      <c r="M109" s="108">
        <v>392</v>
      </c>
      <c r="N109" s="109">
        <v>476</v>
      </c>
      <c r="O109" s="102">
        <v>126</v>
      </c>
      <c r="P109" s="108">
        <v>50</v>
      </c>
      <c r="Q109" s="109">
        <v>76</v>
      </c>
      <c r="R109" s="99">
        <v>150</v>
      </c>
      <c r="S109" s="108">
        <v>76</v>
      </c>
      <c r="T109" s="109">
        <v>74</v>
      </c>
      <c r="U109" s="111"/>
      <c r="V109" s="107">
        <v>471</v>
      </c>
      <c r="W109" s="108">
        <v>217</v>
      </c>
      <c r="X109" s="108">
        <v>118</v>
      </c>
      <c r="Y109" s="108">
        <v>102</v>
      </c>
      <c r="Z109" s="108">
        <v>15</v>
      </c>
      <c r="AA109" s="109">
        <v>19</v>
      </c>
      <c r="AB109" s="235"/>
      <c r="AC109" s="99">
        <v>387</v>
      </c>
      <c r="AD109" s="100">
        <v>223</v>
      </c>
      <c r="AE109" s="101">
        <v>164</v>
      </c>
      <c r="AF109" s="102">
        <v>169</v>
      </c>
      <c r="AG109" s="108">
        <v>98</v>
      </c>
      <c r="AH109" s="105">
        <v>71</v>
      </c>
      <c r="AI109" s="102">
        <v>97</v>
      </c>
      <c r="AJ109" s="108">
        <v>75</v>
      </c>
      <c r="AK109" s="105">
        <v>22</v>
      </c>
      <c r="AL109" s="102">
        <v>89</v>
      </c>
      <c r="AM109" s="108">
        <v>36</v>
      </c>
      <c r="AN109" s="105">
        <v>53</v>
      </c>
      <c r="AO109" s="102">
        <v>11</v>
      </c>
      <c r="AP109" s="108">
        <v>6</v>
      </c>
      <c r="AQ109" s="105">
        <v>5</v>
      </c>
      <c r="AR109" s="102">
        <v>21</v>
      </c>
      <c r="AS109" s="108">
        <v>8</v>
      </c>
      <c r="AT109" s="105">
        <v>13</v>
      </c>
      <c r="AU109" s="117"/>
      <c r="AV109" s="112">
        <v>390283</v>
      </c>
      <c r="AW109" s="115">
        <v>174195</v>
      </c>
      <c r="AX109" s="116">
        <v>216088</v>
      </c>
      <c r="AY109" s="112">
        <v>157472</v>
      </c>
      <c r="AZ109" s="115">
        <v>68345</v>
      </c>
      <c r="BA109" s="116">
        <v>89127</v>
      </c>
      <c r="BB109" s="112">
        <v>52546</v>
      </c>
      <c r="BC109" s="115">
        <v>23660</v>
      </c>
      <c r="BD109" s="116">
        <v>28886</v>
      </c>
      <c r="BE109" s="112">
        <v>133314</v>
      </c>
      <c r="BF109" s="115">
        <v>60462</v>
      </c>
      <c r="BG109" s="116">
        <v>72852</v>
      </c>
      <c r="BH109" s="112">
        <v>18838</v>
      </c>
      <c r="BI109" s="115">
        <v>8918</v>
      </c>
      <c r="BJ109" s="116">
        <v>9920</v>
      </c>
      <c r="BK109" s="112">
        <v>28113</v>
      </c>
      <c r="BL109" s="115">
        <v>12810</v>
      </c>
      <c r="BM109" s="116">
        <v>15303</v>
      </c>
    </row>
    <row r="110" spans="2:65" x14ac:dyDescent="0.25">
      <c r="B110" s="94">
        <v>43991</v>
      </c>
      <c r="C110" s="99">
        <v>2115</v>
      </c>
      <c r="D110" s="104">
        <v>932</v>
      </c>
      <c r="E110" s="105">
        <v>1183</v>
      </c>
      <c r="F110" s="99">
        <v>799</v>
      </c>
      <c r="G110" s="108">
        <v>328</v>
      </c>
      <c r="H110" s="109">
        <v>471</v>
      </c>
      <c r="I110" s="102">
        <v>301</v>
      </c>
      <c r="J110" s="108">
        <v>150</v>
      </c>
      <c r="K110" s="109">
        <v>151</v>
      </c>
      <c r="L110" s="99">
        <v>780</v>
      </c>
      <c r="M110" s="108">
        <v>352</v>
      </c>
      <c r="N110" s="109">
        <v>428</v>
      </c>
      <c r="O110" s="102">
        <v>120</v>
      </c>
      <c r="P110" s="108">
        <v>57</v>
      </c>
      <c r="Q110" s="109">
        <v>63</v>
      </c>
      <c r="R110" s="99">
        <v>115</v>
      </c>
      <c r="S110" s="108">
        <v>45</v>
      </c>
      <c r="T110" s="109">
        <v>70</v>
      </c>
      <c r="U110" s="111"/>
      <c r="V110" s="107">
        <v>379</v>
      </c>
      <c r="W110" s="108">
        <v>110</v>
      </c>
      <c r="X110" s="108">
        <v>85</v>
      </c>
      <c r="Y110" s="108">
        <v>103</v>
      </c>
      <c r="Z110" s="108">
        <v>15</v>
      </c>
      <c r="AA110" s="109">
        <v>66</v>
      </c>
      <c r="AB110" s="235"/>
      <c r="AC110" s="99">
        <v>275</v>
      </c>
      <c r="AD110" s="100">
        <v>138</v>
      </c>
      <c r="AE110" s="101">
        <v>137</v>
      </c>
      <c r="AF110" s="102">
        <v>113</v>
      </c>
      <c r="AG110" s="108">
        <v>53</v>
      </c>
      <c r="AH110" s="105">
        <v>60</v>
      </c>
      <c r="AI110" s="102">
        <v>53</v>
      </c>
      <c r="AJ110" s="108">
        <v>30</v>
      </c>
      <c r="AK110" s="105">
        <v>23</v>
      </c>
      <c r="AL110" s="102">
        <v>44</v>
      </c>
      <c r="AM110" s="108">
        <v>17</v>
      </c>
      <c r="AN110" s="105">
        <v>27</v>
      </c>
      <c r="AO110" s="102">
        <v>6</v>
      </c>
      <c r="AP110" s="108">
        <v>5</v>
      </c>
      <c r="AQ110" s="105">
        <v>1</v>
      </c>
      <c r="AR110" s="102">
        <v>59</v>
      </c>
      <c r="AS110" s="108">
        <v>33</v>
      </c>
      <c r="AT110" s="105">
        <v>26</v>
      </c>
      <c r="AU110" s="117"/>
      <c r="AV110" s="112">
        <v>392520</v>
      </c>
      <c r="AW110" s="115">
        <v>175042</v>
      </c>
      <c r="AX110" s="116">
        <v>217478</v>
      </c>
      <c r="AY110" s="112">
        <v>158319</v>
      </c>
      <c r="AZ110" s="115">
        <v>68671</v>
      </c>
      <c r="BA110" s="116">
        <v>89648</v>
      </c>
      <c r="BB110" s="112">
        <v>52924</v>
      </c>
      <c r="BC110" s="115">
        <v>23828</v>
      </c>
      <c r="BD110" s="116">
        <v>29096</v>
      </c>
      <c r="BE110" s="112">
        <v>134088</v>
      </c>
      <c r="BF110" s="115">
        <v>60740</v>
      </c>
      <c r="BG110" s="116">
        <v>73348</v>
      </c>
      <c r="BH110" s="112">
        <v>19008</v>
      </c>
      <c r="BI110" s="115">
        <v>8980</v>
      </c>
      <c r="BJ110" s="116">
        <v>10028</v>
      </c>
      <c r="BK110" s="112">
        <v>28181</v>
      </c>
      <c r="BL110" s="115">
        <v>12823</v>
      </c>
      <c r="BM110" s="116">
        <v>15358</v>
      </c>
    </row>
    <row r="111" spans="2:65" x14ac:dyDescent="0.25">
      <c r="B111" s="94">
        <v>43992</v>
      </c>
      <c r="C111" s="99">
        <v>57</v>
      </c>
      <c r="D111" s="104">
        <v>28</v>
      </c>
      <c r="E111" s="105">
        <v>29</v>
      </c>
      <c r="F111" s="99">
        <v>17</v>
      </c>
      <c r="G111" s="108">
        <v>8</v>
      </c>
      <c r="H111" s="109">
        <v>9</v>
      </c>
      <c r="I111" s="102">
        <v>0</v>
      </c>
      <c r="J111" s="108">
        <v>0</v>
      </c>
      <c r="K111" s="109">
        <v>0</v>
      </c>
      <c r="L111" s="99">
        <v>39</v>
      </c>
      <c r="M111" s="108">
        <v>19</v>
      </c>
      <c r="N111" s="109">
        <v>20</v>
      </c>
      <c r="O111" s="102">
        <v>1</v>
      </c>
      <c r="P111" s="108">
        <v>1</v>
      </c>
      <c r="Q111" s="109">
        <v>0</v>
      </c>
      <c r="R111" s="99">
        <v>0</v>
      </c>
      <c r="S111" s="108">
        <v>0</v>
      </c>
      <c r="T111" s="109">
        <v>0</v>
      </c>
      <c r="U111" s="111"/>
      <c r="V111" s="107">
        <v>7</v>
      </c>
      <c r="W111" s="108">
        <v>5</v>
      </c>
      <c r="X111" s="108">
        <v>0</v>
      </c>
      <c r="Y111" s="108">
        <v>2</v>
      </c>
      <c r="Z111" s="108">
        <v>0</v>
      </c>
      <c r="AA111" s="109">
        <v>0</v>
      </c>
      <c r="AB111" s="235"/>
      <c r="AC111" s="99">
        <v>19</v>
      </c>
      <c r="AD111" s="100">
        <v>12</v>
      </c>
      <c r="AE111" s="101">
        <v>7</v>
      </c>
      <c r="AF111" s="102">
        <v>9</v>
      </c>
      <c r="AG111" s="108">
        <v>6</v>
      </c>
      <c r="AH111" s="105">
        <v>3</v>
      </c>
      <c r="AI111" s="102">
        <v>4</v>
      </c>
      <c r="AJ111" s="108">
        <v>2</v>
      </c>
      <c r="AK111" s="105">
        <v>2</v>
      </c>
      <c r="AL111" s="102">
        <v>4</v>
      </c>
      <c r="AM111" s="108">
        <v>3</v>
      </c>
      <c r="AN111" s="105">
        <v>1</v>
      </c>
      <c r="AO111" s="102">
        <v>2</v>
      </c>
      <c r="AP111" s="108">
        <v>1</v>
      </c>
      <c r="AQ111" s="105">
        <v>1</v>
      </c>
      <c r="AR111" s="102">
        <v>0</v>
      </c>
      <c r="AS111" s="108">
        <v>0</v>
      </c>
      <c r="AT111" s="105">
        <v>0</v>
      </c>
      <c r="AU111" s="117"/>
      <c r="AV111" s="112">
        <v>392520</v>
      </c>
      <c r="AW111" s="115">
        <v>175042</v>
      </c>
      <c r="AX111" s="116">
        <v>217478</v>
      </c>
      <c r="AY111" s="112">
        <v>158319</v>
      </c>
      <c r="AZ111" s="115">
        <v>68671</v>
      </c>
      <c r="BA111" s="116">
        <v>89648</v>
      </c>
      <c r="BB111" s="112">
        <v>52924</v>
      </c>
      <c r="BC111" s="115">
        <v>23828</v>
      </c>
      <c r="BD111" s="116">
        <v>29096</v>
      </c>
      <c r="BE111" s="112">
        <v>134088</v>
      </c>
      <c r="BF111" s="115">
        <v>60740</v>
      </c>
      <c r="BG111" s="116">
        <v>73348</v>
      </c>
      <c r="BH111" s="112">
        <v>19008</v>
      </c>
      <c r="BI111" s="115">
        <v>8980</v>
      </c>
      <c r="BJ111" s="116">
        <v>10028</v>
      </c>
      <c r="BK111" s="112">
        <v>28181</v>
      </c>
      <c r="BL111" s="115">
        <v>12823</v>
      </c>
      <c r="BM111" s="116">
        <v>15358</v>
      </c>
    </row>
    <row r="112" spans="2:65" x14ac:dyDescent="0.25">
      <c r="B112" s="94">
        <v>43993</v>
      </c>
      <c r="C112" s="99">
        <v>80</v>
      </c>
      <c r="D112" s="104">
        <v>30</v>
      </c>
      <c r="E112" s="105">
        <v>50</v>
      </c>
      <c r="F112" s="99">
        <v>31</v>
      </c>
      <c r="G112" s="108">
        <v>11</v>
      </c>
      <c r="H112" s="109">
        <v>20</v>
      </c>
      <c r="I112" s="102">
        <v>7</v>
      </c>
      <c r="J112" s="108">
        <v>2</v>
      </c>
      <c r="K112" s="109">
        <v>5</v>
      </c>
      <c r="L112" s="99">
        <v>41</v>
      </c>
      <c r="M112" s="108">
        <v>17</v>
      </c>
      <c r="N112" s="109">
        <v>24</v>
      </c>
      <c r="O112" s="102">
        <v>0</v>
      </c>
      <c r="P112" s="108">
        <v>0</v>
      </c>
      <c r="Q112" s="109">
        <v>0</v>
      </c>
      <c r="R112" s="99">
        <v>1</v>
      </c>
      <c r="S112" s="108">
        <v>0</v>
      </c>
      <c r="T112" s="109">
        <v>1</v>
      </c>
      <c r="U112" s="111"/>
      <c r="V112" s="107">
        <v>10</v>
      </c>
      <c r="W112" s="108">
        <v>4</v>
      </c>
      <c r="X112" s="108">
        <v>2</v>
      </c>
      <c r="Y112" s="108">
        <v>4</v>
      </c>
      <c r="Z112" s="108">
        <v>0</v>
      </c>
      <c r="AA112" s="109">
        <v>0</v>
      </c>
      <c r="AB112" s="235"/>
      <c r="AC112" s="99">
        <v>17</v>
      </c>
      <c r="AD112" s="100">
        <v>7</v>
      </c>
      <c r="AE112" s="101">
        <v>10</v>
      </c>
      <c r="AF112" s="102">
        <v>9</v>
      </c>
      <c r="AG112" s="108">
        <v>4</v>
      </c>
      <c r="AH112" s="105">
        <v>5</v>
      </c>
      <c r="AI112" s="102">
        <v>5</v>
      </c>
      <c r="AJ112" s="108">
        <v>2</v>
      </c>
      <c r="AK112" s="105">
        <v>3</v>
      </c>
      <c r="AL112" s="102">
        <v>3</v>
      </c>
      <c r="AM112" s="108">
        <v>1</v>
      </c>
      <c r="AN112" s="105">
        <v>2</v>
      </c>
      <c r="AO112" s="102">
        <v>0</v>
      </c>
      <c r="AP112" s="108">
        <v>0</v>
      </c>
      <c r="AQ112" s="105">
        <v>0</v>
      </c>
      <c r="AR112" s="102">
        <v>0</v>
      </c>
      <c r="AS112" s="108">
        <v>0</v>
      </c>
      <c r="AT112" s="105">
        <v>0</v>
      </c>
      <c r="AU112" s="117"/>
      <c r="AV112" s="112">
        <v>392520</v>
      </c>
      <c r="AW112" s="115">
        <v>175042</v>
      </c>
      <c r="AX112" s="116">
        <v>217478</v>
      </c>
      <c r="AY112" s="112">
        <v>158319</v>
      </c>
      <c r="AZ112" s="115">
        <v>68671</v>
      </c>
      <c r="BA112" s="116">
        <v>89648</v>
      </c>
      <c r="BB112" s="112">
        <v>52924</v>
      </c>
      <c r="BC112" s="115">
        <v>23828</v>
      </c>
      <c r="BD112" s="116">
        <v>29096</v>
      </c>
      <c r="BE112" s="112">
        <v>134088</v>
      </c>
      <c r="BF112" s="115">
        <v>60740</v>
      </c>
      <c r="BG112" s="116">
        <v>73348</v>
      </c>
      <c r="BH112" s="112">
        <v>19008</v>
      </c>
      <c r="BI112" s="115">
        <v>8980</v>
      </c>
      <c r="BJ112" s="116">
        <v>10028</v>
      </c>
      <c r="BK112" s="112">
        <v>28181</v>
      </c>
      <c r="BL112" s="115">
        <v>12823</v>
      </c>
      <c r="BM112" s="116">
        <v>15358</v>
      </c>
    </row>
    <row r="113" spans="2:65" x14ac:dyDescent="0.25">
      <c r="B113" s="94">
        <v>43994</v>
      </c>
      <c r="C113" s="99">
        <v>1928</v>
      </c>
      <c r="D113" s="104">
        <v>796</v>
      </c>
      <c r="E113" s="105">
        <v>1132</v>
      </c>
      <c r="F113" s="99">
        <v>745</v>
      </c>
      <c r="G113" s="108">
        <v>273</v>
      </c>
      <c r="H113" s="109">
        <v>472</v>
      </c>
      <c r="I113" s="102">
        <v>304</v>
      </c>
      <c r="J113" s="108">
        <v>147</v>
      </c>
      <c r="K113" s="109">
        <v>157</v>
      </c>
      <c r="L113" s="99">
        <v>642</v>
      </c>
      <c r="M113" s="108">
        <v>276</v>
      </c>
      <c r="N113" s="109">
        <v>366</v>
      </c>
      <c r="O113" s="102">
        <v>107</v>
      </c>
      <c r="P113" s="108">
        <v>41</v>
      </c>
      <c r="Q113" s="109">
        <v>66</v>
      </c>
      <c r="R113" s="99">
        <v>130</v>
      </c>
      <c r="S113" s="108">
        <v>59</v>
      </c>
      <c r="T113" s="109">
        <v>71</v>
      </c>
      <c r="U113" s="111"/>
      <c r="V113" s="107">
        <v>257</v>
      </c>
      <c r="W113" s="108">
        <v>80</v>
      </c>
      <c r="X113" s="108">
        <v>115</v>
      </c>
      <c r="Y113" s="108">
        <v>43</v>
      </c>
      <c r="Z113" s="108">
        <v>11</v>
      </c>
      <c r="AA113" s="109">
        <v>8</v>
      </c>
      <c r="AB113" s="235"/>
      <c r="AC113" s="99">
        <v>174</v>
      </c>
      <c r="AD113" s="100">
        <v>82</v>
      </c>
      <c r="AE113" s="101">
        <v>92</v>
      </c>
      <c r="AF113" s="102">
        <v>67</v>
      </c>
      <c r="AG113" s="108">
        <v>28</v>
      </c>
      <c r="AH113" s="105">
        <v>39</v>
      </c>
      <c r="AI113" s="102">
        <v>67</v>
      </c>
      <c r="AJ113" s="108">
        <v>37</v>
      </c>
      <c r="AK113" s="105">
        <v>30</v>
      </c>
      <c r="AL113" s="102">
        <v>26</v>
      </c>
      <c r="AM113" s="108">
        <v>14</v>
      </c>
      <c r="AN113" s="105">
        <v>12</v>
      </c>
      <c r="AO113" s="102">
        <v>7</v>
      </c>
      <c r="AP113" s="108">
        <v>2</v>
      </c>
      <c r="AQ113" s="105">
        <v>5</v>
      </c>
      <c r="AR113" s="102">
        <v>7</v>
      </c>
      <c r="AS113" s="108">
        <v>1</v>
      </c>
      <c r="AT113" s="105">
        <v>6</v>
      </c>
      <c r="AU113" s="117"/>
      <c r="AV113" s="112">
        <v>394763</v>
      </c>
      <c r="AW113" s="115">
        <v>175753</v>
      </c>
      <c r="AX113" s="116">
        <v>219010</v>
      </c>
      <c r="AY113" s="112">
        <v>159174</v>
      </c>
      <c r="AZ113" s="115">
        <v>68906</v>
      </c>
      <c r="BA113" s="116">
        <v>90268</v>
      </c>
      <c r="BB113" s="112">
        <v>53326</v>
      </c>
      <c r="BC113" s="115">
        <v>23978</v>
      </c>
      <c r="BD113" s="116">
        <v>29348</v>
      </c>
      <c r="BE113" s="112">
        <v>134820</v>
      </c>
      <c r="BF113" s="115">
        <v>60965</v>
      </c>
      <c r="BG113" s="116">
        <v>73855</v>
      </c>
      <c r="BH113" s="112">
        <v>19087</v>
      </c>
      <c r="BI113" s="115">
        <v>9009</v>
      </c>
      <c r="BJ113" s="116">
        <v>10078</v>
      </c>
      <c r="BK113" s="112">
        <v>28356</v>
      </c>
      <c r="BL113" s="115">
        <v>12895</v>
      </c>
      <c r="BM113" s="116">
        <v>15461</v>
      </c>
    </row>
    <row r="114" spans="2:65" x14ac:dyDescent="0.25">
      <c r="B114" s="94">
        <v>43995</v>
      </c>
      <c r="C114" s="99">
        <v>58</v>
      </c>
      <c r="D114" s="104">
        <v>22</v>
      </c>
      <c r="E114" s="105">
        <v>36</v>
      </c>
      <c r="F114" s="99">
        <v>15</v>
      </c>
      <c r="G114" s="108">
        <v>5</v>
      </c>
      <c r="H114" s="109">
        <v>10</v>
      </c>
      <c r="I114" s="102">
        <v>9</v>
      </c>
      <c r="J114" s="108">
        <v>6</v>
      </c>
      <c r="K114" s="109">
        <v>3</v>
      </c>
      <c r="L114" s="99">
        <v>33</v>
      </c>
      <c r="M114" s="108">
        <v>11</v>
      </c>
      <c r="N114" s="109">
        <v>22</v>
      </c>
      <c r="O114" s="102">
        <v>1</v>
      </c>
      <c r="P114" s="108">
        <v>0</v>
      </c>
      <c r="Q114" s="109">
        <v>1</v>
      </c>
      <c r="R114" s="99">
        <v>0</v>
      </c>
      <c r="S114" s="108">
        <v>0</v>
      </c>
      <c r="T114" s="109">
        <v>0</v>
      </c>
      <c r="U114" s="111"/>
      <c r="V114" s="107">
        <v>0</v>
      </c>
      <c r="W114" s="108">
        <v>0</v>
      </c>
      <c r="X114" s="108">
        <v>0</v>
      </c>
      <c r="Y114" s="108">
        <v>0</v>
      </c>
      <c r="Z114" s="108">
        <v>0</v>
      </c>
      <c r="AA114" s="109">
        <v>0</v>
      </c>
      <c r="AB114" s="235"/>
      <c r="AC114" s="99">
        <v>7</v>
      </c>
      <c r="AD114" s="100">
        <v>3</v>
      </c>
      <c r="AE114" s="101">
        <v>4</v>
      </c>
      <c r="AF114" s="102">
        <v>3</v>
      </c>
      <c r="AG114" s="108">
        <v>2</v>
      </c>
      <c r="AH114" s="105">
        <v>1</v>
      </c>
      <c r="AI114" s="102">
        <v>1</v>
      </c>
      <c r="AJ114" s="108">
        <v>0</v>
      </c>
      <c r="AK114" s="105">
        <v>1</v>
      </c>
      <c r="AL114" s="102">
        <v>3</v>
      </c>
      <c r="AM114" s="108">
        <v>1</v>
      </c>
      <c r="AN114" s="105">
        <v>2</v>
      </c>
      <c r="AO114" s="102">
        <v>0</v>
      </c>
      <c r="AP114" s="108">
        <v>0</v>
      </c>
      <c r="AQ114" s="105">
        <v>0</v>
      </c>
      <c r="AR114" s="102">
        <v>0</v>
      </c>
      <c r="AS114" s="108">
        <v>0</v>
      </c>
      <c r="AT114" s="105">
        <v>0</v>
      </c>
      <c r="AU114" s="117"/>
      <c r="AV114" s="112">
        <v>394763</v>
      </c>
      <c r="AW114" s="115">
        <v>175753</v>
      </c>
      <c r="AX114" s="116">
        <v>219010</v>
      </c>
      <c r="AY114" s="112">
        <v>159174</v>
      </c>
      <c r="AZ114" s="115">
        <v>68906</v>
      </c>
      <c r="BA114" s="116">
        <v>90268</v>
      </c>
      <c r="BB114" s="112">
        <v>53326</v>
      </c>
      <c r="BC114" s="115">
        <v>23978</v>
      </c>
      <c r="BD114" s="116">
        <v>29348</v>
      </c>
      <c r="BE114" s="112">
        <v>134820</v>
      </c>
      <c r="BF114" s="115">
        <v>60965</v>
      </c>
      <c r="BG114" s="116">
        <v>73855</v>
      </c>
      <c r="BH114" s="112">
        <v>19087</v>
      </c>
      <c r="BI114" s="115">
        <v>9009</v>
      </c>
      <c r="BJ114" s="116">
        <v>10078</v>
      </c>
      <c r="BK114" s="112">
        <v>28356</v>
      </c>
      <c r="BL114" s="115">
        <v>12895</v>
      </c>
      <c r="BM114" s="116">
        <v>15461</v>
      </c>
    </row>
    <row r="115" spans="2:65" x14ac:dyDescent="0.25">
      <c r="B115" s="94">
        <v>43996</v>
      </c>
      <c r="C115" s="99">
        <v>55</v>
      </c>
      <c r="D115" s="104">
        <v>20</v>
      </c>
      <c r="E115" s="105">
        <v>35</v>
      </c>
      <c r="F115" s="99">
        <v>9</v>
      </c>
      <c r="G115" s="108">
        <v>2</v>
      </c>
      <c r="H115" s="109">
        <v>7</v>
      </c>
      <c r="I115" s="102">
        <v>1</v>
      </c>
      <c r="J115" s="108">
        <v>0</v>
      </c>
      <c r="K115" s="109">
        <v>1</v>
      </c>
      <c r="L115" s="99">
        <v>40</v>
      </c>
      <c r="M115" s="108">
        <v>17</v>
      </c>
      <c r="N115" s="109">
        <v>23</v>
      </c>
      <c r="O115" s="102">
        <v>1</v>
      </c>
      <c r="P115" s="108">
        <v>0</v>
      </c>
      <c r="Q115" s="109">
        <v>1</v>
      </c>
      <c r="R115" s="99">
        <v>4</v>
      </c>
      <c r="S115" s="108">
        <v>1</v>
      </c>
      <c r="T115" s="109">
        <v>3</v>
      </c>
      <c r="U115" s="111"/>
      <c r="V115" s="107">
        <v>5</v>
      </c>
      <c r="W115" s="108">
        <v>0</v>
      </c>
      <c r="X115" s="108">
        <v>0</v>
      </c>
      <c r="Y115" s="108">
        <v>5</v>
      </c>
      <c r="Z115" s="108">
        <v>0</v>
      </c>
      <c r="AA115" s="109">
        <v>0</v>
      </c>
      <c r="AB115" s="235"/>
      <c r="AC115" s="99">
        <v>86</v>
      </c>
      <c r="AD115" s="100">
        <v>42</v>
      </c>
      <c r="AE115" s="101">
        <v>44</v>
      </c>
      <c r="AF115" s="102">
        <v>29</v>
      </c>
      <c r="AG115" s="108">
        <v>13</v>
      </c>
      <c r="AH115" s="105">
        <v>16</v>
      </c>
      <c r="AI115" s="102">
        <v>25</v>
      </c>
      <c r="AJ115" s="108">
        <v>16</v>
      </c>
      <c r="AK115" s="105">
        <v>9</v>
      </c>
      <c r="AL115" s="102">
        <v>25</v>
      </c>
      <c r="AM115" s="108">
        <v>11</v>
      </c>
      <c r="AN115" s="105">
        <v>14</v>
      </c>
      <c r="AO115" s="102">
        <v>6</v>
      </c>
      <c r="AP115" s="108">
        <v>2</v>
      </c>
      <c r="AQ115" s="105">
        <v>4</v>
      </c>
      <c r="AR115" s="102">
        <v>1</v>
      </c>
      <c r="AS115" s="108">
        <v>0</v>
      </c>
      <c r="AT115" s="105">
        <v>1</v>
      </c>
      <c r="AU115" s="117"/>
      <c r="AV115" s="112">
        <v>394763</v>
      </c>
      <c r="AW115" s="115">
        <v>175753</v>
      </c>
      <c r="AX115" s="116">
        <v>219010</v>
      </c>
      <c r="AY115" s="112">
        <v>159174</v>
      </c>
      <c r="AZ115" s="115">
        <v>68906</v>
      </c>
      <c r="BA115" s="116">
        <v>90268</v>
      </c>
      <c r="BB115" s="112">
        <v>53326</v>
      </c>
      <c r="BC115" s="115">
        <v>23978</v>
      </c>
      <c r="BD115" s="116">
        <v>29348</v>
      </c>
      <c r="BE115" s="112">
        <v>134820</v>
      </c>
      <c r="BF115" s="115">
        <v>60965</v>
      </c>
      <c r="BG115" s="116">
        <v>73855</v>
      </c>
      <c r="BH115" s="112">
        <v>19087</v>
      </c>
      <c r="BI115" s="115">
        <v>9009</v>
      </c>
      <c r="BJ115" s="116">
        <v>10078</v>
      </c>
      <c r="BK115" s="112">
        <v>28356</v>
      </c>
      <c r="BL115" s="115">
        <v>12895</v>
      </c>
      <c r="BM115" s="116">
        <v>15461</v>
      </c>
    </row>
    <row r="116" spans="2:65" x14ac:dyDescent="0.25">
      <c r="B116" s="94">
        <v>43997</v>
      </c>
      <c r="C116" s="99">
        <v>2378</v>
      </c>
      <c r="D116" s="104">
        <v>981</v>
      </c>
      <c r="E116" s="105">
        <v>1397</v>
      </c>
      <c r="F116" s="99">
        <v>880</v>
      </c>
      <c r="G116" s="108">
        <v>335</v>
      </c>
      <c r="H116" s="109">
        <v>545</v>
      </c>
      <c r="I116" s="102">
        <v>309</v>
      </c>
      <c r="J116" s="108">
        <v>146</v>
      </c>
      <c r="K116" s="109">
        <v>163</v>
      </c>
      <c r="L116" s="99">
        <v>911</v>
      </c>
      <c r="M116" s="108">
        <v>384</v>
      </c>
      <c r="N116" s="109">
        <v>527</v>
      </c>
      <c r="O116" s="102">
        <v>131</v>
      </c>
      <c r="P116" s="108">
        <v>64</v>
      </c>
      <c r="Q116" s="109">
        <v>67</v>
      </c>
      <c r="R116" s="99">
        <v>147</v>
      </c>
      <c r="S116" s="108">
        <v>52</v>
      </c>
      <c r="T116" s="109">
        <v>95</v>
      </c>
      <c r="U116" s="111"/>
      <c r="V116" s="107">
        <v>591</v>
      </c>
      <c r="W116" s="108">
        <v>243</v>
      </c>
      <c r="X116" s="108">
        <v>156</v>
      </c>
      <c r="Y116" s="108">
        <v>124</v>
      </c>
      <c r="Z116" s="108">
        <v>32</v>
      </c>
      <c r="AA116" s="109">
        <v>36</v>
      </c>
      <c r="AB116" s="235"/>
      <c r="AC116" s="99">
        <v>435</v>
      </c>
      <c r="AD116" s="100">
        <v>204</v>
      </c>
      <c r="AE116" s="101">
        <v>231</v>
      </c>
      <c r="AF116" s="102">
        <v>190</v>
      </c>
      <c r="AG116" s="108">
        <v>89</v>
      </c>
      <c r="AH116" s="105">
        <v>101</v>
      </c>
      <c r="AI116" s="102">
        <v>109</v>
      </c>
      <c r="AJ116" s="108">
        <v>54</v>
      </c>
      <c r="AK116" s="105">
        <v>55</v>
      </c>
      <c r="AL116" s="102">
        <v>94</v>
      </c>
      <c r="AM116" s="108">
        <v>44</v>
      </c>
      <c r="AN116" s="105">
        <v>50</v>
      </c>
      <c r="AO116" s="102">
        <v>13</v>
      </c>
      <c r="AP116" s="108">
        <v>8</v>
      </c>
      <c r="AQ116" s="105">
        <v>5</v>
      </c>
      <c r="AR116" s="102">
        <v>29</v>
      </c>
      <c r="AS116" s="108">
        <v>9</v>
      </c>
      <c r="AT116" s="105">
        <v>20</v>
      </c>
      <c r="AU116" s="117"/>
      <c r="AV116" s="112">
        <v>395327</v>
      </c>
      <c r="AW116" s="115">
        <v>175882</v>
      </c>
      <c r="AX116" s="116">
        <v>219445</v>
      </c>
      <c r="AY116" s="112">
        <v>159291</v>
      </c>
      <c r="AZ116" s="115">
        <v>68906</v>
      </c>
      <c r="BA116" s="116">
        <v>90385</v>
      </c>
      <c r="BB116" s="112">
        <v>53403</v>
      </c>
      <c r="BC116" s="115">
        <v>24014</v>
      </c>
      <c r="BD116" s="116">
        <v>29389</v>
      </c>
      <c r="BE116" s="112">
        <v>135187</v>
      </c>
      <c r="BF116" s="115">
        <v>61067</v>
      </c>
      <c r="BG116" s="116">
        <v>74120</v>
      </c>
      <c r="BH116" s="112">
        <v>19119</v>
      </c>
      <c r="BI116" s="115">
        <v>9029</v>
      </c>
      <c r="BJ116" s="116">
        <v>10090</v>
      </c>
      <c r="BK116" s="112">
        <v>28327</v>
      </c>
      <c r="BL116" s="115">
        <v>12866</v>
      </c>
      <c r="BM116" s="116">
        <v>15461</v>
      </c>
    </row>
    <row r="117" spans="2:65" x14ac:dyDescent="0.25">
      <c r="B117" s="94">
        <v>43998</v>
      </c>
      <c r="C117" s="99">
        <v>2145</v>
      </c>
      <c r="D117" s="104">
        <v>937</v>
      </c>
      <c r="E117" s="105">
        <v>1208</v>
      </c>
      <c r="F117" s="99">
        <v>732</v>
      </c>
      <c r="G117" s="108">
        <v>290</v>
      </c>
      <c r="H117" s="109">
        <v>442</v>
      </c>
      <c r="I117" s="102">
        <v>336</v>
      </c>
      <c r="J117" s="108">
        <v>160</v>
      </c>
      <c r="K117" s="109">
        <v>176</v>
      </c>
      <c r="L117" s="99">
        <v>873</v>
      </c>
      <c r="M117" s="108">
        <v>388</v>
      </c>
      <c r="N117" s="109">
        <v>485</v>
      </c>
      <c r="O117" s="102">
        <v>97</v>
      </c>
      <c r="P117" s="108">
        <v>43</v>
      </c>
      <c r="Q117" s="109">
        <v>54</v>
      </c>
      <c r="R117" s="99">
        <v>107</v>
      </c>
      <c r="S117" s="108">
        <v>56</v>
      </c>
      <c r="T117" s="109">
        <v>51</v>
      </c>
      <c r="U117" s="111"/>
      <c r="V117" s="107">
        <v>555</v>
      </c>
      <c r="W117" s="108">
        <v>191</v>
      </c>
      <c r="X117" s="108">
        <v>142</v>
      </c>
      <c r="Y117" s="108">
        <v>138</v>
      </c>
      <c r="Z117" s="108">
        <v>29</v>
      </c>
      <c r="AA117" s="109">
        <v>55</v>
      </c>
      <c r="AB117" s="235"/>
      <c r="AC117" s="99">
        <v>279</v>
      </c>
      <c r="AD117" s="100">
        <v>138</v>
      </c>
      <c r="AE117" s="101">
        <v>141</v>
      </c>
      <c r="AF117" s="102">
        <v>123</v>
      </c>
      <c r="AG117" s="108">
        <v>60</v>
      </c>
      <c r="AH117" s="105">
        <v>63</v>
      </c>
      <c r="AI117" s="102">
        <v>106</v>
      </c>
      <c r="AJ117" s="108">
        <v>53</v>
      </c>
      <c r="AK117" s="105">
        <v>53</v>
      </c>
      <c r="AL117" s="102">
        <v>97</v>
      </c>
      <c r="AM117" s="108">
        <v>45</v>
      </c>
      <c r="AN117" s="105">
        <v>52</v>
      </c>
      <c r="AO117" s="102">
        <v>12</v>
      </c>
      <c r="AP117" s="108">
        <v>8</v>
      </c>
      <c r="AQ117" s="105">
        <v>4</v>
      </c>
      <c r="AR117" s="102">
        <v>47</v>
      </c>
      <c r="AS117" s="108">
        <v>25</v>
      </c>
      <c r="AT117" s="105">
        <v>22</v>
      </c>
      <c r="AU117" s="117"/>
      <c r="AV117" s="112">
        <v>396241</v>
      </c>
      <c r="AW117" s="115">
        <v>176223</v>
      </c>
      <c r="AX117" s="116">
        <v>220018</v>
      </c>
      <c r="AY117" s="112">
        <v>159475</v>
      </c>
      <c r="AZ117" s="115">
        <v>68950</v>
      </c>
      <c r="BA117" s="116">
        <v>90525</v>
      </c>
      <c r="BB117" s="112">
        <v>53562</v>
      </c>
      <c r="BC117" s="115">
        <v>24079</v>
      </c>
      <c r="BD117" s="116">
        <v>29483</v>
      </c>
      <c r="BE117" s="112">
        <v>135705</v>
      </c>
      <c r="BF117" s="115">
        <v>61271</v>
      </c>
      <c r="BG117" s="116">
        <v>74434</v>
      </c>
      <c r="BH117" s="112">
        <v>19163</v>
      </c>
      <c r="BI117" s="115">
        <v>9043</v>
      </c>
      <c r="BJ117" s="116">
        <v>10120</v>
      </c>
      <c r="BK117" s="112">
        <v>28336</v>
      </c>
      <c r="BL117" s="115">
        <v>12880</v>
      </c>
      <c r="BM117" s="116">
        <v>15456</v>
      </c>
    </row>
    <row r="118" spans="2:65" x14ac:dyDescent="0.25">
      <c r="B118" s="94">
        <v>43999</v>
      </c>
      <c r="C118" s="99">
        <v>2050</v>
      </c>
      <c r="D118" s="104">
        <v>918</v>
      </c>
      <c r="E118" s="105">
        <v>1132</v>
      </c>
      <c r="F118" s="99">
        <v>787</v>
      </c>
      <c r="G118" s="108">
        <v>336</v>
      </c>
      <c r="H118" s="109">
        <v>451</v>
      </c>
      <c r="I118" s="102">
        <v>278</v>
      </c>
      <c r="J118" s="108">
        <v>127</v>
      </c>
      <c r="K118" s="109">
        <v>151</v>
      </c>
      <c r="L118" s="99">
        <v>798</v>
      </c>
      <c r="M118" s="108">
        <v>365</v>
      </c>
      <c r="N118" s="109">
        <v>433</v>
      </c>
      <c r="O118" s="102">
        <v>91</v>
      </c>
      <c r="P118" s="108">
        <v>36</v>
      </c>
      <c r="Q118" s="109">
        <v>55</v>
      </c>
      <c r="R118" s="99">
        <v>96</v>
      </c>
      <c r="S118" s="108">
        <v>54</v>
      </c>
      <c r="T118" s="109">
        <v>42</v>
      </c>
      <c r="U118" s="111"/>
      <c r="V118" s="107">
        <v>495</v>
      </c>
      <c r="W118" s="108">
        <v>159</v>
      </c>
      <c r="X118" s="108">
        <v>130</v>
      </c>
      <c r="Y118" s="108">
        <v>145</v>
      </c>
      <c r="Z118" s="108">
        <v>28</v>
      </c>
      <c r="AA118" s="109">
        <v>33</v>
      </c>
      <c r="AB118" s="235"/>
      <c r="AC118" s="99">
        <v>306</v>
      </c>
      <c r="AD118" s="100">
        <v>116</v>
      </c>
      <c r="AE118" s="101">
        <v>190</v>
      </c>
      <c r="AF118" s="102">
        <v>109</v>
      </c>
      <c r="AG118" s="108">
        <v>31</v>
      </c>
      <c r="AH118" s="105">
        <v>78</v>
      </c>
      <c r="AI118" s="102">
        <v>78</v>
      </c>
      <c r="AJ118" s="108">
        <v>30</v>
      </c>
      <c r="AK118" s="105">
        <v>48</v>
      </c>
      <c r="AL118" s="102">
        <v>98</v>
      </c>
      <c r="AM118" s="108">
        <v>46</v>
      </c>
      <c r="AN118" s="105">
        <v>52</v>
      </c>
      <c r="AO118" s="102">
        <v>1</v>
      </c>
      <c r="AP118" s="108">
        <v>0</v>
      </c>
      <c r="AQ118" s="105">
        <v>1</v>
      </c>
      <c r="AR118" s="102">
        <v>20</v>
      </c>
      <c r="AS118" s="108">
        <v>9</v>
      </c>
      <c r="AT118" s="105">
        <v>11</v>
      </c>
      <c r="AU118" s="117"/>
      <c r="AV118" s="112">
        <v>396791</v>
      </c>
      <c r="AW118" s="115">
        <v>176454</v>
      </c>
      <c r="AX118" s="116">
        <v>220337</v>
      </c>
      <c r="AY118" s="112">
        <v>159501</v>
      </c>
      <c r="AZ118" s="115">
        <v>68953</v>
      </c>
      <c r="BA118" s="116">
        <v>90548</v>
      </c>
      <c r="BB118" s="112">
        <v>53727</v>
      </c>
      <c r="BC118" s="115">
        <v>24147</v>
      </c>
      <c r="BD118" s="116">
        <v>29580</v>
      </c>
      <c r="BE118" s="112">
        <v>136106</v>
      </c>
      <c r="BF118" s="115">
        <v>61450</v>
      </c>
      <c r="BG118" s="116">
        <v>74656</v>
      </c>
      <c r="BH118" s="112">
        <v>19150</v>
      </c>
      <c r="BI118" s="115">
        <v>9026</v>
      </c>
      <c r="BJ118" s="116">
        <v>10124</v>
      </c>
      <c r="BK118" s="112">
        <v>28307</v>
      </c>
      <c r="BL118" s="115">
        <v>12878</v>
      </c>
      <c r="BM118" s="116">
        <v>15429</v>
      </c>
    </row>
    <row r="119" spans="2:65" x14ac:dyDescent="0.25">
      <c r="B119" s="94">
        <v>44000</v>
      </c>
      <c r="C119" s="99">
        <v>1952</v>
      </c>
      <c r="D119" s="104">
        <v>842</v>
      </c>
      <c r="E119" s="105">
        <v>1110</v>
      </c>
      <c r="F119" s="99">
        <v>682</v>
      </c>
      <c r="G119" s="108">
        <v>276</v>
      </c>
      <c r="H119" s="109">
        <v>406</v>
      </c>
      <c r="I119" s="102">
        <v>286</v>
      </c>
      <c r="J119" s="108">
        <v>112</v>
      </c>
      <c r="K119" s="109">
        <v>174</v>
      </c>
      <c r="L119" s="99">
        <v>769</v>
      </c>
      <c r="M119" s="108">
        <v>358</v>
      </c>
      <c r="N119" s="109">
        <v>411</v>
      </c>
      <c r="O119" s="102">
        <v>87</v>
      </c>
      <c r="P119" s="108">
        <v>43</v>
      </c>
      <c r="Q119" s="109">
        <v>44</v>
      </c>
      <c r="R119" s="99">
        <v>128</v>
      </c>
      <c r="S119" s="108">
        <v>53</v>
      </c>
      <c r="T119" s="109">
        <v>75</v>
      </c>
      <c r="U119" s="111"/>
      <c r="V119" s="107">
        <v>482</v>
      </c>
      <c r="W119" s="108">
        <v>137</v>
      </c>
      <c r="X119" s="108">
        <v>127</v>
      </c>
      <c r="Y119" s="108">
        <v>170</v>
      </c>
      <c r="Z119" s="108">
        <v>24</v>
      </c>
      <c r="AA119" s="109">
        <v>24</v>
      </c>
      <c r="AB119" s="235"/>
      <c r="AC119" s="99">
        <v>320</v>
      </c>
      <c r="AD119" s="100">
        <v>149</v>
      </c>
      <c r="AE119" s="101">
        <v>171</v>
      </c>
      <c r="AF119" s="102">
        <v>91</v>
      </c>
      <c r="AG119" s="108">
        <v>43</v>
      </c>
      <c r="AH119" s="105">
        <v>48</v>
      </c>
      <c r="AI119" s="102">
        <v>94</v>
      </c>
      <c r="AJ119" s="108">
        <v>52</v>
      </c>
      <c r="AK119" s="105">
        <v>42</v>
      </c>
      <c r="AL119" s="102">
        <v>94</v>
      </c>
      <c r="AM119" s="108">
        <v>37</v>
      </c>
      <c r="AN119" s="105">
        <v>57</v>
      </c>
      <c r="AO119" s="102">
        <v>22</v>
      </c>
      <c r="AP119" s="108">
        <v>13</v>
      </c>
      <c r="AQ119" s="105">
        <v>9</v>
      </c>
      <c r="AR119" s="102">
        <v>19</v>
      </c>
      <c r="AS119" s="108">
        <v>4</v>
      </c>
      <c r="AT119" s="105">
        <v>15</v>
      </c>
      <c r="AU119" s="117"/>
      <c r="AV119" s="112">
        <v>397314</v>
      </c>
      <c r="AW119" s="115">
        <v>176618</v>
      </c>
      <c r="AX119" s="116">
        <v>220696</v>
      </c>
      <c r="AY119" s="112">
        <v>159661</v>
      </c>
      <c r="AZ119" s="115">
        <v>68964</v>
      </c>
      <c r="BA119" s="116">
        <v>90697</v>
      </c>
      <c r="BB119" s="112">
        <v>53860</v>
      </c>
      <c r="BC119" s="115">
        <v>24187</v>
      </c>
      <c r="BD119" s="116">
        <v>29673</v>
      </c>
      <c r="BE119" s="112">
        <v>136336</v>
      </c>
      <c r="BF119" s="115">
        <v>61568</v>
      </c>
      <c r="BG119" s="116">
        <v>74768</v>
      </c>
      <c r="BH119" s="112">
        <v>19197</v>
      </c>
      <c r="BI119" s="115">
        <v>9036</v>
      </c>
      <c r="BJ119" s="116">
        <v>10161</v>
      </c>
      <c r="BK119" s="112">
        <v>28260</v>
      </c>
      <c r="BL119" s="115">
        <v>12863</v>
      </c>
      <c r="BM119" s="116">
        <v>15397</v>
      </c>
    </row>
    <row r="120" spans="2:65" x14ac:dyDescent="0.25">
      <c r="B120" s="94">
        <v>44001</v>
      </c>
      <c r="C120" s="99">
        <v>1806</v>
      </c>
      <c r="D120" s="104">
        <v>780</v>
      </c>
      <c r="E120" s="105">
        <v>1026</v>
      </c>
      <c r="F120" s="99">
        <v>679</v>
      </c>
      <c r="G120" s="108">
        <v>299</v>
      </c>
      <c r="H120" s="109">
        <v>380</v>
      </c>
      <c r="I120" s="102">
        <v>266</v>
      </c>
      <c r="J120" s="108">
        <v>119</v>
      </c>
      <c r="K120" s="109">
        <v>147</v>
      </c>
      <c r="L120" s="99">
        <v>701</v>
      </c>
      <c r="M120" s="108">
        <v>294</v>
      </c>
      <c r="N120" s="109">
        <v>407</v>
      </c>
      <c r="O120" s="102">
        <v>66</v>
      </c>
      <c r="P120" s="108">
        <v>27</v>
      </c>
      <c r="Q120" s="109">
        <v>39</v>
      </c>
      <c r="R120" s="99">
        <v>94</v>
      </c>
      <c r="S120" s="108">
        <v>41</v>
      </c>
      <c r="T120" s="109">
        <v>53</v>
      </c>
      <c r="U120" s="111"/>
      <c r="V120" s="107">
        <v>427</v>
      </c>
      <c r="W120" s="108">
        <v>153</v>
      </c>
      <c r="X120" s="108">
        <v>143</v>
      </c>
      <c r="Y120" s="108">
        <v>77</v>
      </c>
      <c r="Z120" s="108">
        <v>36</v>
      </c>
      <c r="AA120" s="109">
        <v>18</v>
      </c>
      <c r="AB120" s="235"/>
      <c r="AC120" s="99">
        <v>262</v>
      </c>
      <c r="AD120" s="100">
        <v>115</v>
      </c>
      <c r="AE120" s="101">
        <v>147</v>
      </c>
      <c r="AF120" s="102">
        <v>83</v>
      </c>
      <c r="AG120" s="108">
        <v>28</v>
      </c>
      <c r="AH120" s="105">
        <v>55</v>
      </c>
      <c r="AI120" s="102">
        <v>67</v>
      </c>
      <c r="AJ120" s="108">
        <v>32</v>
      </c>
      <c r="AK120" s="105">
        <v>35</v>
      </c>
      <c r="AL120" s="102">
        <v>92</v>
      </c>
      <c r="AM120" s="108">
        <v>48</v>
      </c>
      <c r="AN120" s="105">
        <v>44</v>
      </c>
      <c r="AO120" s="102">
        <v>4</v>
      </c>
      <c r="AP120" s="108">
        <v>1</v>
      </c>
      <c r="AQ120" s="105">
        <v>3</v>
      </c>
      <c r="AR120" s="102">
        <v>16</v>
      </c>
      <c r="AS120" s="108">
        <v>6</v>
      </c>
      <c r="AT120" s="105">
        <v>10</v>
      </c>
      <c r="AU120" s="117"/>
      <c r="AV120" s="112">
        <v>398595</v>
      </c>
      <c r="AW120" s="115">
        <v>176966</v>
      </c>
      <c r="AX120" s="116">
        <v>221629</v>
      </c>
      <c r="AY120" s="112">
        <v>160528</v>
      </c>
      <c r="AZ120" s="115">
        <v>69232</v>
      </c>
      <c r="BA120" s="116">
        <v>91296</v>
      </c>
      <c r="BB120" s="112">
        <v>54074</v>
      </c>
      <c r="BC120" s="115">
        <v>24282</v>
      </c>
      <c r="BD120" s="116">
        <v>29792</v>
      </c>
      <c r="BE120" s="112">
        <v>136881</v>
      </c>
      <c r="BF120" s="115">
        <v>61748</v>
      </c>
      <c r="BG120" s="116">
        <v>75133</v>
      </c>
      <c r="BH120" s="112">
        <v>19224</v>
      </c>
      <c r="BI120" s="115">
        <v>9043</v>
      </c>
      <c r="BJ120" s="116">
        <v>10181</v>
      </c>
      <c r="BK120" s="112">
        <v>27888</v>
      </c>
      <c r="BL120" s="115">
        <v>12661</v>
      </c>
      <c r="BM120" s="116">
        <v>15227</v>
      </c>
    </row>
    <row r="121" spans="2:65" x14ac:dyDescent="0.25">
      <c r="B121" s="94">
        <v>44002</v>
      </c>
      <c r="C121" s="99">
        <v>59</v>
      </c>
      <c r="D121" s="104">
        <v>22</v>
      </c>
      <c r="E121" s="105">
        <v>37</v>
      </c>
      <c r="F121" s="99">
        <v>15</v>
      </c>
      <c r="G121" s="108">
        <v>7</v>
      </c>
      <c r="H121" s="109">
        <v>8</v>
      </c>
      <c r="I121" s="102">
        <v>0</v>
      </c>
      <c r="J121" s="108">
        <v>0</v>
      </c>
      <c r="K121" s="109">
        <v>0</v>
      </c>
      <c r="L121" s="99">
        <v>44</v>
      </c>
      <c r="M121" s="108">
        <v>15</v>
      </c>
      <c r="N121" s="109">
        <v>29</v>
      </c>
      <c r="O121" s="102">
        <v>0</v>
      </c>
      <c r="P121" s="108">
        <v>0</v>
      </c>
      <c r="Q121" s="109">
        <v>0</v>
      </c>
      <c r="R121" s="99">
        <v>0</v>
      </c>
      <c r="S121" s="108">
        <v>0</v>
      </c>
      <c r="T121" s="109">
        <v>0</v>
      </c>
      <c r="U121" s="111"/>
      <c r="V121" s="107">
        <v>1</v>
      </c>
      <c r="W121" s="108">
        <v>0</v>
      </c>
      <c r="X121" s="108">
        <v>0</v>
      </c>
      <c r="Y121" s="108">
        <v>1</v>
      </c>
      <c r="Z121" s="108">
        <v>0</v>
      </c>
      <c r="AA121" s="109">
        <v>0</v>
      </c>
      <c r="AB121" s="235"/>
      <c r="AC121" s="99">
        <v>14</v>
      </c>
      <c r="AD121" s="100">
        <v>8</v>
      </c>
      <c r="AE121" s="101">
        <v>6</v>
      </c>
      <c r="AF121" s="102">
        <v>9</v>
      </c>
      <c r="AG121" s="108">
        <v>5</v>
      </c>
      <c r="AH121" s="105">
        <v>4</v>
      </c>
      <c r="AI121" s="102">
        <v>2</v>
      </c>
      <c r="AJ121" s="108">
        <v>1</v>
      </c>
      <c r="AK121" s="105">
        <v>1</v>
      </c>
      <c r="AL121" s="102">
        <v>3</v>
      </c>
      <c r="AM121" s="108">
        <v>2</v>
      </c>
      <c r="AN121" s="105">
        <v>1</v>
      </c>
      <c r="AO121" s="102">
        <v>0</v>
      </c>
      <c r="AP121" s="108">
        <v>0</v>
      </c>
      <c r="AQ121" s="105">
        <v>0</v>
      </c>
      <c r="AR121" s="102">
        <v>0</v>
      </c>
      <c r="AS121" s="108">
        <v>0</v>
      </c>
      <c r="AT121" s="105">
        <v>0</v>
      </c>
      <c r="AU121" s="117"/>
      <c r="AV121" s="112">
        <v>398595</v>
      </c>
      <c r="AW121" s="115">
        <v>176966</v>
      </c>
      <c r="AX121" s="116">
        <v>221629</v>
      </c>
      <c r="AY121" s="112">
        <v>160528</v>
      </c>
      <c r="AZ121" s="115">
        <v>69232</v>
      </c>
      <c r="BA121" s="116">
        <v>91296</v>
      </c>
      <c r="BB121" s="112">
        <v>54074</v>
      </c>
      <c r="BC121" s="115">
        <v>24282</v>
      </c>
      <c r="BD121" s="116">
        <v>29792</v>
      </c>
      <c r="BE121" s="112">
        <v>136881</v>
      </c>
      <c r="BF121" s="115">
        <v>61748</v>
      </c>
      <c r="BG121" s="116">
        <v>75133</v>
      </c>
      <c r="BH121" s="112">
        <v>19224</v>
      </c>
      <c r="BI121" s="115">
        <v>9043</v>
      </c>
      <c r="BJ121" s="116">
        <v>10181</v>
      </c>
      <c r="BK121" s="112">
        <v>27888</v>
      </c>
      <c r="BL121" s="115">
        <v>12661</v>
      </c>
      <c r="BM121" s="116">
        <v>15227</v>
      </c>
    </row>
    <row r="122" spans="2:65" x14ac:dyDescent="0.25">
      <c r="B122" s="94">
        <v>44003</v>
      </c>
      <c r="C122" s="99">
        <v>34</v>
      </c>
      <c r="D122" s="104">
        <v>12</v>
      </c>
      <c r="E122" s="105">
        <v>22</v>
      </c>
      <c r="F122" s="99">
        <v>16</v>
      </c>
      <c r="G122" s="108">
        <v>4</v>
      </c>
      <c r="H122" s="109">
        <v>12</v>
      </c>
      <c r="I122" s="102">
        <v>0</v>
      </c>
      <c r="J122" s="108">
        <v>0</v>
      </c>
      <c r="K122" s="109">
        <v>0</v>
      </c>
      <c r="L122" s="99">
        <v>14</v>
      </c>
      <c r="M122" s="108">
        <v>7</v>
      </c>
      <c r="N122" s="109">
        <v>7</v>
      </c>
      <c r="O122" s="102">
        <v>4</v>
      </c>
      <c r="P122" s="108">
        <v>1</v>
      </c>
      <c r="Q122" s="109">
        <v>3</v>
      </c>
      <c r="R122" s="99">
        <v>0</v>
      </c>
      <c r="S122" s="108">
        <v>0</v>
      </c>
      <c r="T122" s="109">
        <v>0</v>
      </c>
      <c r="U122" s="111"/>
      <c r="V122" s="107">
        <v>1</v>
      </c>
      <c r="W122" s="108">
        <v>0</v>
      </c>
      <c r="X122" s="108">
        <v>0</v>
      </c>
      <c r="Y122" s="108">
        <v>0</v>
      </c>
      <c r="Z122" s="108">
        <v>1</v>
      </c>
      <c r="AA122" s="109">
        <v>0</v>
      </c>
      <c r="AB122" s="235"/>
      <c r="AC122" s="99">
        <v>102</v>
      </c>
      <c r="AD122" s="100">
        <v>52</v>
      </c>
      <c r="AE122" s="101">
        <v>50</v>
      </c>
      <c r="AF122" s="102">
        <v>30</v>
      </c>
      <c r="AG122" s="108">
        <v>13</v>
      </c>
      <c r="AH122" s="105">
        <v>17</v>
      </c>
      <c r="AI122" s="102">
        <v>40</v>
      </c>
      <c r="AJ122" s="108">
        <v>22</v>
      </c>
      <c r="AK122" s="105">
        <v>18</v>
      </c>
      <c r="AL122" s="102">
        <v>18</v>
      </c>
      <c r="AM122" s="108">
        <v>9</v>
      </c>
      <c r="AN122" s="105">
        <v>9</v>
      </c>
      <c r="AO122" s="102">
        <v>9</v>
      </c>
      <c r="AP122" s="108">
        <v>3</v>
      </c>
      <c r="AQ122" s="105">
        <v>6</v>
      </c>
      <c r="AR122" s="102">
        <v>5</v>
      </c>
      <c r="AS122" s="108">
        <v>5</v>
      </c>
      <c r="AT122" s="105">
        <v>0</v>
      </c>
      <c r="AU122" s="117"/>
      <c r="AV122" s="112">
        <v>398595</v>
      </c>
      <c r="AW122" s="115">
        <v>176966</v>
      </c>
      <c r="AX122" s="116">
        <v>221629</v>
      </c>
      <c r="AY122" s="112">
        <v>160528</v>
      </c>
      <c r="AZ122" s="115">
        <v>69232</v>
      </c>
      <c r="BA122" s="116">
        <v>91296</v>
      </c>
      <c r="BB122" s="112">
        <v>54074</v>
      </c>
      <c r="BC122" s="115">
        <v>24282</v>
      </c>
      <c r="BD122" s="116">
        <v>29792</v>
      </c>
      <c r="BE122" s="112">
        <v>136881</v>
      </c>
      <c r="BF122" s="115">
        <v>61748</v>
      </c>
      <c r="BG122" s="116">
        <v>75133</v>
      </c>
      <c r="BH122" s="112">
        <v>19224</v>
      </c>
      <c r="BI122" s="115">
        <v>9043</v>
      </c>
      <c r="BJ122" s="116">
        <v>10181</v>
      </c>
      <c r="BK122" s="112">
        <v>27888</v>
      </c>
      <c r="BL122" s="115">
        <v>12661</v>
      </c>
      <c r="BM122" s="116">
        <v>15227</v>
      </c>
    </row>
    <row r="123" spans="2:65" x14ac:dyDescent="0.25">
      <c r="B123" s="94">
        <v>44004</v>
      </c>
      <c r="C123" s="99">
        <v>2120</v>
      </c>
      <c r="D123" s="104">
        <v>773</v>
      </c>
      <c r="E123" s="105">
        <v>1347</v>
      </c>
      <c r="F123" s="99">
        <v>727</v>
      </c>
      <c r="G123" s="108">
        <v>225</v>
      </c>
      <c r="H123" s="109">
        <v>502</v>
      </c>
      <c r="I123" s="102">
        <v>324</v>
      </c>
      <c r="J123" s="108">
        <v>132</v>
      </c>
      <c r="K123" s="109">
        <v>192</v>
      </c>
      <c r="L123" s="99">
        <v>864</v>
      </c>
      <c r="M123" s="108">
        <v>333</v>
      </c>
      <c r="N123" s="109">
        <v>531</v>
      </c>
      <c r="O123" s="102">
        <v>78</v>
      </c>
      <c r="P123" s="108">
        <v>31</v>
      </c>
      <c r="Q123" s="109">
        <v>47</v>
      </c>
      <c r="R123" s="99">
        <v>127</v>
      </c>
      <c r="S123" s="108">
        <v>52</v>
      </c>
      <c r="T123" s="109">
        <v>75</v>
      </c>
      <c r="U123" s="111"/>
      <c r="V123" s="107">
        <v>465</v>
      </c>
      <c r="W123" s="108">
        <v>162</v>
      </c>
      <c r="X123" s="108">
        <v>184</v>
      </c>
      <c r="Y123" s="108">
        <v>86</v>
      </c>
      <c r="Z123" s="108">
        <v>15</v>
      </c>
      <c r="AA123" s="109">
        <v>18</v>
      </c>
      <c r="AB123" s="235"/>
      <c r="AC123" s="99">
        <v>288</v>
      </c>
      <c r="AD123" s="100">
        <v>141</v>
      </c>
      <c r="AE123" s="101">
        <v>147</v>
      </c>
      <c r="AF123" s="102">
        <v>132</v>
      </c>
      <c r="AG123" s="108">
        <v>61</v>
      </c>
      <c r="AH123" s="105">
        <v>71</v>
      </c>
      <c r="AI123" s="102">
        <v>98</v>
      </c>
      <c r="AJ123" s="108">
        <v>58</v>
      </c>
      <c r="AK123" s="105">
        <v>40</v>
      </c>
      <c r="AL123" s="102">
        <v>38</v>
      </c>
      <c r="AM123" s="108">
        <v>12</v>
      </c>
      <c r="AN123" s="105">
        <v>26</v>
      </c>
      <c r="AO123" s="102">
        <v>4</v>
      </c>
      <c r="AP123" s="108">
        <v>2</v>
      </c>
      <c r="AQ123" s="105">
        <v>2</v>
      </c>
      <c r="AR123" s="102">
        <v>16</v>
      </c>
      <c r="AS123" s="108">
        <v>8</v>
      </c>
      <c r="AT123" s="105">
        <v>8</v>
      </c>
      <c r="AU123" s="117"/>
      <c r="AV123" s="112">
        <v>399241</v>
      </c>
      <c r="AW123" s="115">
        <v>176950</v>
      </c>
      <c r="AX123" s="116">
        <v>222291</v>
      </c>
      <c r="AY123" s="112">
        <v>160777</v>
      </c>
      <c r="AZ123" s="115">
        <v>69194</v>
      </c>
      <c r="BA123" s="116">
        <v>91583</v>
      </c>
      <c r="BB123" s="112">
        <v>54238</v>
      </c>
      <c r="BC123" s="115">
        <v>24293</v>
      </c>
      <c r="BD123" s="116">
        <v>29945</v>
      </c>
      <c r="BE123" s="112">
        <v>137308</v>
      </c>
      <c r="BF123" s="115">
        <v>61876</v>
      </c>
      <c r="BG123" s="116">
        <v>75432</v>
      </c>
      <c r="BH123" s="112">
        <v>19212</v>
      </c>
      <c r="BI123" s="115">
        <v>9015</v>
      </c>
      <c r="BJ123" s="116">
        <v>10197</v>
      </c>
      <c r="BK123" s="112">
        <v>27706</v>
      </c>
      <c r="BL123" s="115">
        <v>12572</v>
      </c>
      <c r="BM123" s="116">
        <v>15134</v>
      </c>
    </row>
    <row r="124" spans="2:65" x14ac:dyDescent="0.25">
      <c r="B124" s="94">
        <v>44005</v>
      </c>
      <c r="C124" s="99">
        <v>2130</v>
      </c>
      <c r="D124" s="104">
        <v>817</v>
      </c>
      <c r="E124" s="105">
        <v>1313</v>
      </c>
      <c r="F124" s="99">
        <v>778</v>
      </c>
      <c r="G124" s="108">
        <v>281</v>
      </c>
      <c r="H124" s="109">
        <v>497</v>
      </c>
      <c r="I124" s="102">
        <v>311</v>
      </c>
      <c r="J124" s="108">
        <v>134</v>
      </c>
      <c r="K124" s="109">
        <v>177</v>
      </c>
      <c r="L124" s="99">
        <v>795</v>
      </c>
      <c r="M124" s="108">
        <v>320</v>
      </c>
      <c r="N124" s="109">
        <v>475</v>
      </c>
      <c r="O124" s="102">
        <v>123</v>
      </c>
      <c r="P124" s="108">
        <v>34</v>
      </c>
      <c r="Q124" s="109">
        <v>89</v>
      </c>
      <c r="R124" s="99">
        <v>123</v>
      </c>
      <c r="S124" s="108">
        <v>48</v>
      </c>
      <c r="T124" s="109">
        <v>75</v>
      </c>
      <c r="U124" s="111"/>
      <c r="V124" s="107">
        <v>537</v>
      </c>
      <c r="W124" s="108">
        <v>173</v>
      </c>
      <c r="X124" s="108">
        <v>141</v>
      </c>
      <c r="Y124" s="108">
        <v>158</v>
      </c>
      <c r="Z124" s="108">
        <v>40</v>
      </c>
      <c r="AA124" s="109">
        <v>25</v>
      </c>
      <c r="AB124" s="235"/>
      <c r="AC124" s="99">
        <v>339</v>
      </c>
      <c r="AD124" s="100">
        <v>178</v>
      </c>
      <c r="AE124" s="101">
        <v>161</v>
      </c>
      <c r="AF124" s="102">
        <v>111</v>
      </c>
      <c r="AG124" s="108">
        <v>59</v>
      </c>
      <c r="AH124" s="105">
        <v>52</v>
      </c>
      <c r="AI124" s="102">
        <v>101</v>
      </c>
      <c r="AJ124" s="108">
        <v>57</v>
      </c>
      <c r="AK124" s="105">
        <v>44</v>
      </c>
      <c r="AL124" s="102">
        <v>85</v>
      </c>
      <c r="AM124" s="108">
        <v>48</v>
      </c>
      <c r="AN124" s="105">
        <v>37</v>
      </c>
      <c r="AO124" s="102">
        <v>23</v>
      </c>
      <c r="AP124" s="108">
        <v>11</v>
      </c>
      <c r="AQ124" s="105">
        <v>12</v>
      </c>
      <c r="AR124" s="102">
        <v>19</v>
      </c>
      <c r="AS124" s="108">
        <v>3</v>
      </c>
      <c r="AT124" s="105">
        <v>16</v>
      </c>
      <c r="AU124" s="117"/>
      <c r="AV124" s="112">
        <v>400276</v>
      </c>
      <c r="AW124" s="115">
        <v>177288</v>
      </c>
      <c r="AX124" s="116">
        <v>222988</v>
      </c>
      <c r="AY124" s="112">
        <v>161088</v>
      </c>
      <c r="AZ124" s="115">
        <v>69298</v>
      </c>
      <c r="BA124" s="116">
        <v>91790</v>
      </c>
      <c r="BB124" s="112">
        <v>54315</v>
      </c>
      <c r="BC124" s="115">
        <v>24323</v>
      </c>
      <c r="BD124" s="116">
        <v>29992</v>
      </c>
      <c r="BE124" s="112">
        <v>137799</v>
      </c>
      <c r="BF124" s="115">
        <v>62034</v>
      </c>
      <c r="BG124" s="116">
        <v>75765</v>
      </c>
      <c r="BH124" s="112">
        <v>19291</v>
      </c>
      <c r="BI124" s="115">
        <v>9036</v>
      </c>
      <c r="BJ124" s="116">
        <v>10255</v>
      </c>
      <c r="BK124" s="112">
        <v>27783</v>
      </c>
      <c r="BL124" s="115">
        <v>12597</v>
      </c>
      <c r="BM124" s="116">
        <v>15186</v>
      </c>
    </row>
    <row r="125" spans="2:65" x14ac:dyDescent="0.25">
      <c r="B125" s="94">
        <v>44006</v>
      </c>
      <c r="C125" s="99">
        <v>1626</v>
      </c>
      <c r="D125" s="104">
        <v>638</v>
      </c>
      <c r="E125" s="105">
        <v>988</v>
      </c>
      <c r="F125" s="99">
        <v>428</v>
      </c>
      <c r="G125" s="108">
        <v>151</v>
      </c>
      <c r="H125" s="109">
        <v>277</v>
      </c>
      <c r="I125" s="102">
        <v>222</v>
      </c>
      <c r="J125" s="108">
        <v>94</v>
      </c>
      <c r="K125" s="109">
        <v>128</v>
      </c>
      <c r="L125" s="99">
        <v>822</v>
      </c>
      <c r="M125" s="108">
        <v>328</v>
      </c>
      <c r="N125" s="109">
        <v>494</v>
      </c>
      <c r="O125" s="102">
        <v>71</v>
      </c>
      <c r="P125" s="108">
        <v>27</v>
      </c>
      <c r="Q125" s="109">
        <v>44</v>
      </c>
      <c r="R125" s="99">
        <v>83</v>
      </c>
      <c r="S125" s="108">
        <v>38</v>
      </c>
      <c r="T125" s="109">
        <v>45</v>
      </c>
      <c r="U125" s="111"/>
      <c r="V125" s="107">
        <v>396</v>
      </c>
      <c r="W125" s="108">
        <v>107</v>
      </c>
      <c r="X125" s="108">
        <v>122</v>
      </c>
      <c r="Y125" s="108">
        <v>99</v>
      </c>
      <c r="Z125" s="108">
        <v>26</v>
      </c>
      <c r="AA125" s="109">
        <v>42</v>
      </c>
      <c r="AB125" s="235"/>
      <c r="AC125" s="99">
        <v>295</v>
      </c>
      <c r="AD125" s="100">
        <v>143</v>
      </c>
      <c r="AE125" s="101">
        <v>152</v>
      </c>
      <c r="AF125" s="102">
        <v>79</v>
      </c>
      <c r="AG125" s="108">
        <v>26</v>
      </c>
      <c r="AH125" s="105">
        <v>53</v>
      </c>
      <c r="AI125" s="102">
        <v>82</v>
      </c>
      <c r="AJ125" s="108">
        <v>52</v>
      </c>
      <c r="AK125" s="105">
        <v>30</v>
      </c>
      <c r="AL125" s="102">
        <v>74</v>
      </c>
      <c r="AM125" s="108">
        <v>33</v>
      </c>
      <c r="AN125" s="105">
        <v>41</v>
      </c>
      <c r="AO125" s="102">
        <v>20</v>
      </c>
      <c r="AP125" s="108">
        <v>12</v>
      </c>
      <c r="AQ125" s="105">
        <v>8</v>
      </c>
      <c r="AR125" s="102">
        <v>40</v>
      </c>
      <c r="AS125" s="108">
        <v>20</v>
      </c>
      <c r="AT125" s="105">
        <v>20</v>
      </c>
      <c r="AU125" s="117"/>
      <c r="AV125" s="112">
        <v>400985</v>
      </c>
      <c r="AW125" s="115">
        <v>177465</v>
      </c>
      <c r="AX125" s="116">
        <v>223520</v>
      </c>
      <c r="AY125" s="112">
        <v>161209</v>
      </c>
      <c r="AZ125" s="115">
        <v>69313</v>
      </c>
      <c r="BA125" s="116">
        <v>91896</v>
      </c>
      <c r="BB125" s="112">
        <v>54441</v>
      </c>
      <c r="BC125" s="115">
        <v>24366</v>
      </c>
      <c r="BD125" s="116">
        <v>30075</v>
      </c>
      <c r="BE125" s="112">
        <v>138229</v>
      </c>
      <c r="BF125" s="115">
        <v>62147</v>
      </c>
      <c r="BG125" s="116">
        <v>76082</v>
      </c>
      <c r="BH125" s="112">
        <v>19332</v>
      </c>
      <c r="BI125" s="115">
        <v>9042</v>
      </c>
      <c r="BJ125" s="116">
        <v>10290</v>
      </c>
      <c r="BK125" s="112">
        <v>27774</v>
      </c>
      <c r="BL125" s="115">
        <v>12597</v>
      </c>
      <c r="BM125" s="116">
        <v>15177</v>
      </c>
    </row>
    <row r="126" spans="2:65" x14ac:dyDescent="0.25">
      <c r="B126" s="94">
        <v>44007</v>
      </c>
      <c r="C126" s="99">
        <v>1773</v>
      </c>
      <c r="D126" s="104">
        <v>781</v>
      </c>
      <c r="E126" s="105">
        <v>992</v>
      </c>
      <c r="F126" s="99">
        <v>608</v>
      </c>
      <c r="G126" s="108">
        <v>247</v>
      </c>
      <c r="H126" s="109">
        <v>361</v>
      </c>
      <c r="I126" s="102">
        <v>274</v>
      </c>
      <c r="J126" s="108">
        <v>125</v>
      </c>
      <c r="K126" s="109">
        <v>149</v>
      </c>
      <c r="L126" s="99">
        <v>705</v>
      </c>
      <c r="M126" s="108">
        <v>317</v>
      </c>
      <c r="N126" s="109">
        <v>388</v>
      </c>
      <c r="O126" s="102">
        <v>80</v>
      </c>
      <c r="P126" s="108">
        <v>43</v>
      </c>
      <c r="Q126" s="109">
        <v>37</v>
      </c>
      <c r="R126" s="99">
        <v>106</v>
      </c>
      <c r="S126" s="108">
        <v>49</v>
      </c>
      <c r="T126" s="109">
        <v>57</v>
      </c>
      <c r="U126" s="111"/>
      <c r="V126" s="107">
        <v>408</v>
      </c>
      <c r="W126" s="108">
        <v>153</v>
      </c>
      <c r="X126" s="108">
        <v>100</v>
      </c>
      <c r="Y126" s="108">
        <v>84</v>
      </c>
      <c r="Z126" s="108">
        <v>42</v>
      </c>
      <c r="AA126" s="109">
        <v>29</v>
      </c>
      <c r="AB126" s="235"/>
      <c r="AC126" s="99">
        <v>250</v>
      </c>
      <c r="AD126" s="100">
        <v>117</v>
      </c>
      <c r="AE126" s="101">
        <v>133</v>
      </c>
      <c r="AF126" s="102">
        <v>103</v>
      </c>
      <c r="AG126" s="108">
        <v>45</v>
      </c>
      <c r="AH126" s="105">
        <v>58</v>
      </c>
      <c r="AI126" s="102">
        <v>62</v>
      </c>
      <c r="AJ126" s="108">
        <v>33</v>
      </c>
      <c r="AK126" s="105">
        <v>29</v>
      </c>
      <c r="AL126" s="102">
        <v>46</v>
      </c>
      <c r="AM126" s="108">
        <v>21</v>
      </c>
      <c r="AN126" s="105">
        <v>25</v>
      </c>
      <c r="AO126" s="102">
        <v>21</v>
      </c>
      <c r="AP126" s="108">
        <v>8</v>
      </c>
      <c r="AQ126" s="105">
        <v>13</v>
      </c>
      <c r="AR126" s="102">
        <v>18</v>
      </c>
      <c r="AS126" s="108">
        <v>10</v>
      </c>
      <c r="AT126" s="105">
        <v>8</v>
      </c>
      <c r="AU126" s="117"/>
      <c r="AV126" s="112">
        <v>401582</v>
      </c>
      <c r="AW126" s="115">
        <v>177668</v>
      </c>
      <c r="AX126" s="116">
        <v>223914</v>
      </c>
      <c r="AY126" s="112">
        <v>161431</v>
      </c>
      <c r="AZ126" s="115">
        <v>69399</v>
      </c>
      <c r="BA126" s="116">
        <v>92032</v>
      </c>
      <c r="BB126" s="112">
        <v>54582</v>
      </c>
      <c r="BC126" s="115">
        <v>24417</v>
      </c>
      <c r="BD126" s="116">
        <v>30165</v>
      </c>
      <c r="BE126" s="112">
        <v>138569</v>
      </c>
      <c r="BF126" s="115">
        <v>62265</v>
      </c>
      <c r="BG126" s="116">
        <v>76304</v>
      </c>
      <c r="BH126" s="112">
        <v>19331</v>
      </c>
      <c r="BI126" s="115">
        <v>9038</v>
      </c>
      <c r="BJ126" s="116">
        <v>10293</v>
      </c>
      <c r="BK126" s="112">
        <v>27669</v>
      </c>
      <c r="BL126" s="115">
        <v>12549</v>
      </c>
      <c r="BM126" s="116">
        <v>15120</v>
      </c>
    </row>
    <row r="127" spans="2:65" x14ac:dyDescent="0.25">
      <c r="B127" s="94">
        <v>44008</v>
      </c>
      <c r="C127" s="99">
        <v>1582</v>
      </c>
      <c r="D127" s="104">
        <v>645</v>
      </c>
      <c r="E127" s="105">
        <v>937</v>
      </c>
      <c r="F127" s="99">
        <v>586</v>
      </c>
      <c r="G127" s="108">
        <v>236</v>
      </c>
      <c r="H127" s="109">
        <v>350</v>
      </c>
      <c r="I127" s="102">
        <v>223</v>
      </c>
      <c r="J127" s="108">
        <v>86</v>
      </c>
      <c r="K127" s="109">
        <v>137</v>
      </c>
      <c r="L127" s="99">
        <v>607</v>
      </c>
      <c r="M127" s="108">
        <v>266</v>
      </c>
      <c r="N127" s="109">
        <v>341</v>
      </c>
      <c r="O127" s="102">
        <v>78</v>
      </c>
      <c r="P127" s="108">
        <v>25</v>
      </c>
      <c r="Q127" s="109">
        <v>53</v>
      </c>
      <c r="R127" s="99">
        <v>88</v>
      </c>
      <c r="S127" s="108">
        <v>32</v>
      </c>
      <c r="T127" s="109">
        <v>56</v>
      </c>
      <c r="U127" s="111"/>
      <c r="V127" s="107">
        <v>411</v>
      </c>
      <c r="W127" s="108">
        <v>148</v>
      </c>
      <c r="X127" s="108">
        <v>78</v>
      </c>
      <c r="Y127" s="108">
        <v>127</v>
      </c>
      <c r="Z127" s="108">
        <v>33</v>
      </c>
      <c r="AA127" s="109">
        <v>25</v>
      </c>
      <c r="AB127" s="235"/>
      <c r="AC127" s="99">
        <v>271</v>
      </c>
      <c r="AD127" s="100">
        <v>145</v>
      </c>
      <c r="AE127" s="101">
        <v>126</v>
      </c>
      <c r="AF127" s="102">
        <v>116</v>
      </c>
      <c r="AG127" s="108">
        <v>63</v>
      </c>
      <c r="AH127" s="105">
        <v>53</v>
      </c>
      <c r="AI127" s="102">
        <v>64</v>
      </c>
      <c r="AJ127" s="108">
        <v>36</v>
      </c>
      <c r="AK127" s="105">
        <v>28</v>
      </c>
      <c r="AL127" s="102">
        <v>65</v>
      </c>
      <c r="AM127" s="108">
        <v>35</v>
      </c>
      <c r="AN127" s="105">
        <v>30</v>
      </c>
      <c r="AO127" s="102">
        <v>9</v>
      </c>
      <c r="AP127" s="108">
        <v>4</v>
      </c>
      <c r="AQ127" s="105">
        <v>5</v>
      </c>
      <c r="AR127" s="102">
        <v>17</v>
      </c>
      <c r="AS127" s="108">
        <v>7</v>
      </c>
      <c r="AT127" s="105">
        <v>10</v>
      </c>
      <c r="AU127" s="117"/>
      <c r="AV127" s="112">
        <v>403175</v>
      </c>
      <c r="AW127" s="115">
        <v>178084</v>
      </c>
      <c r="AX127" s="116">
        <v>225091</v>
      </c>
      <c r="AY127" s="112">
        <v>162293</v>
      </c>
      <c r="AZ127" s="115">
        <v>69680</v>
      </c>
      <c r="BA127" s="116">
        <v>92613</v>
      </c>
      <c r="BB127" s="112">
        <v>54749</v>
      </c>
      <c r="BC127" s="115">
        <v>24435</v>
      </c>
      <c r="BD127" s="116">
        <v>30314</v>
      </c>
      <c r="BE127" s="112">
        <v>139004</v>
      </c>
      <c r="BF127" s="115">
        <v>62366</v>
      </c>
      <c r="BG127" s="116">
        <v>76638</v>
      </c>
      <c r="BH127" s="112">
        <v>19413</v>
      </c>
      <c r="BI127" s="115">
        <v>9044</v>
      </c>
      <c r="BJ127" s="116">
        <v>10369</v>
      </c>
      <c r="BK127" s="112">
        <v>27716</v>
      </c>
      <c r="BL127" s="115">
        <v>12559</v>
      </c>
      <c r="BM127" s="116">
        <v>15157</v>
      </c>
    </row>
    <row r="128" spans="2:65" x14ac:dyDescent="0.25">
      <c r="B128" s="94">
        <v>44009</v>
      </c>
      <c r="C128" s="99">
        <v>42</v>
      </c>
      <c r="D128" s="104">
        <v>19</v>
      </c>
      <c r="E128" s="105">
        <v>23</v>
      </c>
      <c r="F128" s="99">
        <v>15</v>
      </c>
      <c r="G128" s="108">
        <v>9</v>
      </c>
      <c r="H128" s="109">
        <v>6</v>
      </c>
      <c r="I128" s="102">
        <v>5</v>
      </c>
      <c r="J128" s="108">
        <v>1</v>
      </c>
      <c r="K128" s="109">
        <v>4</v>
      </c>
      <c r="L128" s="99">
        <v>21</v>
      </c>
      <c r="M128" s="108">
        <v>8</v>
      </c>
      <c r="N128" s="109">
        <v>13</v>
      </c>
      <c r="O128" s="102">
        <v>1</v>
      </c>
      <c r="P128" s="108">
        <v>1</v>
      </c>
      <c r="Q128" s="109">
        <v>0</v>
      </c>
      <c r="R128" s="99">
        <v>0</v>
      </c>
      <c r="S128" s="108">
        <v>0</v>
      </c>
      <c r="T128" s="109">
        <v>0</v>
      </c>
      <c r="U128" s="111"/>
      <c r="V128" s="107">
        <v>15</v>
      </c>
      <c r="W128" s="108">
        <v>3</v>
      </c>
      <c r="X128" s="108">
        <v>0</v>
      </c>
      <c r="Y128" s="108">
        <v>12</v>
      </c>
      <c r="Z128" s="108">
        <v>0</v>
      </c>
      <c r="AA128" s="109">
        <v>0</v>
      </c>
      <c r="AB128" s="235"/>
      <c r="AC128" s="99">
        <v>12</v>
      </c>
      <c r="AD128" s="100">
        <v>7</v>
      </c>
      <c r="AE128" s="101">
        <v>5</v>
      </c>
      <c r="AF128" s="102">
        <v>6</v>
      </c>
      <c r="AG128" s="108">
        <v>4</v>
      </c>
      <c r="AH128" s="105">
        <v>2</v>
      </c>
      <c r="AI128" s="102">
        <v>3</v>
      </c>
      <c r="AJ128" s="108">
        <v>1</v>
      </c>
      <c r="AK128" s="105">
        <v>2</v>
      </c>
      <c r="AL128" s="102">
        <v>2</v>
      </c>
      <c r="AM128" s="108">
        <v>2</v>
      </c>
      <c r="AN128" s="105">
        <v>0</v>
      </c>
      <c r="AO128" s="102">
        <v>1</v>
      </c>
      <c r="AP128" s="108">
        <v>0</v>
      </c>
      <c r="AQ128" s="105">
        <v>1</v>
      </c>
      <c r="AR128" s="102">
        <v>0</v>
      </c>
      <c r="AS128" s="108">
        <v>0</v>
      </c>
      <c r="AT128" s="105">
        <v>0</v>
      </c>
      <c r="AU128" s="117"/>
      <c r="AV128" s="112">
        <v>403175</v>
      </c>
      <c r="AW128" s="115">
        <v>178084</v>
      </c>
      <c r="AX128" s="116">
        <v>225091</v>
      </c>
      <c r="AY128" s="112">
        <v>162293</v>
      </c>
      <c r="AZ128" s="115">
        <v>69680</v>
      </c>
      <c r="BA128" s="116">
        <v>92613</v>
      </c>
      <c r="BB128" s="112">
        <v>54749</v>
      </c>
      <c r="BC128" s="115">
        <v>24435</v>
      </c>
      <c r="BD128" s="116">
        <v>30314</v>
      </c>
      <c r="BE128" s="112">
        <v>139004</v>
      </c>
      <c r="BF128" s="115">
        <v>62366</v>
      </c>
      <c r="BG128" s="116">
        <v>76638</v>
      </c>
      <c r="BH128" s="112">
        <v>19413</v>
      </c>
      <c r="BI128" s="115">
        <v>9044</v>
      </c>
      <c r="BJ128" s="116">
        <v>10369</v>
      </c>
      <c r="BK128" s="112">
        <v>27716</v>
      </c>
      <c r="BL128" s="115">
        <v>12559</v>
      </c>
      <c r="BM128" s="116">
        <v>15157</v>
      </c>
    </row>
    <row r="129" spans="1:65" x14ac:dyDescent="0.25">
      <c r="B129" s="94">
        <v>44010</v>
      </c>
      <c r="C129" s="99">
        <v>38</v>
      </c>
      <c r="D129" s="104">
        <v>22</v>
      </c>
      <c r="E129" s="105">
        <v>16</v>
      </c>
      <c r="F129" s="99">
        <v>8</v>
      </c>
      <c r="G129" s="108">
        <v>6</v>
      </c>
      <c r="H129" s="109">
        <v>2</v>
      </c>
      <c r="I129" s="102">
        <v>1</v>
      </c>
      <c r="J129" s="108">
        <v>0</v>
      </c>
      <c r="K129" s="109">
        <v>1</v>
      </c>
      <c r="L129" s="99">
        <v>29</v>
      </c>
      <c r="M129" s="108">
        <v>16</v>
      </c>
      <c r="N129" s="109">
        <v>13</v>
      </c>
      <c r="O129" s="102">
        <v>0</v>
      </c>
      <c r="P129" s="108">
        <v>0</v>
      </c>
      <c r="Q129" s="109">
        <v>0</v>
      </c>
      <c r="R129" s="99">
        <v>0</v>
      </c>
      <c r="S129" s="108">
        <v>0</v>
      </c>
      <c r="T129" s="109">
        <v>0</v>
      </c>
      <c r="U129" s="111"/>
      <c r="V129" s="107">
        <v>13</v>
      </c>
      <c r="W129" s="108">
        <v>4</v>
      </c>
      <c r="X129" s="108">
        <v>9</v>
      </c>
      <c r="Y129" s="108">
        <v>0</v>
      </c>
      <c r="Z129" s="108">
        <v>0</v>
      </c>
      <c r="AA129" s="109">
        <v>0</v>
      </c>
      <c r="AB129" s="235"/>
      <c r="AC129" s="99">
        <v>95</v>
      </c>
      <c r="AD129" s="100">
        <v>51</v>
      </c>
      <c r="AE129" s="101">
        <v>44</v>
      </c>
      <c r="AF129" s="102">
        <v>29</v>
      </c>
      <c r="AG129" s="108">
        <v>14</v>
      </c>
      <c r="AH129" s="105">
        <v>15</v>
      </c>
      <c r="AI129" s="102">
        <v>36</v>
      </c>
      <c r="AJ129" s="108">
        <v>20</v>
      </c>
      <c r="AK129" s="105">
        <v>16</v>
      </c>
      <c r="AL129" s="102">
        <v>25</v>
      </c>
      <c r="AM129" s="108">
        <v>13</v>
      </c>
      <c r="AN129" s="105">
        <v>12</v>
      </c>
      <c r="AO129" s="102">
        <v>5</v>
      </c>
      <c r="AP129" s="108">
        <v>4</v>
      </c>
      <c r="AQ129" s="105">
        <v>1</v>
      </c>
      <c r="AR129" s="102">
        <v>0</v>
      </c>
      <c r="AS129" s="108">
        <v>0</v>
      </c>
      <c r="AT129" s="105">
        <v>0</v>
      </c>
      <c r="AU129" s="117"/>
      <c r="AV129" s="112">
        <v>403175</v>
      </c>
      <c r="AW129" s="115">
        <v>178084</v>
      </c>
      <c r="AX129" s="116">
        <v>225091</v>
      </c>
      <c r="AY129" s="112">
        <v>162293</v>
      </c>
      <c r="AZ129" s="115">
        <v>69680</v>
      </c>
      <c r="BA129" s="116">
        <v>92613</v>
      </c>
      <c r="BB129" s="112">
        <v>54749</v>
      </c>
      <c r="BC129" s="115">
        <v>24435</v>
      </c>
      <c r="BD129" s="116">
        <v>30314</v>
      </c>
      <c r="BE129" s="112">
        <v>139004</v>
      </c>
      <c r="BF129" s="115">
        <v>62366</v>
      </c>
      <c r="BG129" s="116">
        <v>76638</v>
      </c>
      <c r="BH129" s="112">
        <v>19413</v>
      </c>
      <c r="BI129" s="115">
        <v>9044</v>
      </c>
      <c r="BJ129" s="116">
        <v>10369</v>
      </c>
      <c r="BK129" s="112">
        <v>27716</v>
      </c>
      <c r="BL129" s="115">
        <v>12559</v>
      </c>
      <c r="BM129" s="116">
        <v>15157</v>
      </c>
    </row>
    <row r="130" spans="1:65" x14ac:dyDescent="0.25">
      <c r="B130" s="94">
        <v>44011</v>
      </c>
      <c r="C130" s="99">
        <v>1796</v>
      </c>
      <c r="D130" s="104">
        <v>753</v>
      </c>
      <c r="E130" s="105">
        <v>1043</v>
      </c>
      <c r="F130" s="99">
        <v>665</v>
      </c>
      <c r="G130" s="108">
        <v>274</v>
      </c>
      <c r="H130" s="109">
        <v>391</v>
      </c>
      <c r="I130" s="102">
        <v>281</v>
      </c>
      <c r="J130" s="108">
        <v>143</v>
      </c>
      <c r="K130" s="109">
        <v>138</v>
      </c>
      <c r="L130" s="99">
        <v>640</v>
      </c>
      <c r="M130" s="108">
        <v>248</v>
      </c>
      <c r="N130" s="109">
        <v>392</v>
      </c>
      <c r="O130" s="102">
        <v>96</v>
      </c>
      <c r="P130" s="108">
        <v>37</v>
      </c>
      <c r="Q130" s="109">
        <v>59</v>
      </c>
      <c r="R130" s="99">
        <v>114</v>
      </c>
      <c r="S130" s="108">
        <v>51</v>
      </c>
      <c r="T130" s="109">
        <v>63</v>
      </c>
      <c r="U130" s="111"/>
      <c r="V130" s="107">
        <v>476</v>
      </c>
      <c r="W130" s="108">
        <v>174</v>
      </c>
      <c r="X130" s="108">
        <v>110</v>
      </c>
      <c r="Y130" s="108">
        <v>106</v>
      </c>
      <c r="Z130" s="108">
        <v>19</v>
      </c>
      <c r="AA130" s="109">
        <v>67</v>
      </c>
      <c r="AB130" s="235"/>
      <c r="AC130" s="99">
        <v>320</v>
      </c>
      <c r="AD130" s="100">
        <v>140</v>
      </c>
      <c r="AE130" s="101">
        <v>180</v>
      </c>
      <c r="AF130" s="102">
        <v>125</v>
      </c>
      <c r="AG130" s="108">
        <v>68</v>
      </c>
      <c r="AH130" s="105">
        <v>57</v>
      </c>
      <c r="AI130" s="102">
        <v>83</v>
      </c>
      <c r="AJ130" s="108">
        <v>39</v>
      </c>
      <c r="AK130" s="105">
        <v>44</v>
      </c>
      <c r="AL130" s="102">
        <v>50</v>
      </c>
      <c r="AM130" s="108">
        <v>20</v>
      </c>
      <c r="AN130" s="105">
        <v>30</v>
      </c>
      <c r="AO130" s="102">
        <v>14</v>
      </c>
      <c r="AP130" s="108">
        <v>5</v>
      </c>
      <c r="AQ130" s="105">
        <v>9</v>
      </c>
      <c r="AR130" s="102">
        <v>48</v>
      </c>
      <c r="AS130" s="108">
        <v>8</v>
      </c>
      <c r="AT130" s="105">
        <v>40</v>
      </c>
      <c r="AU130" s="117"/>
      <c r="AV130" s="112">
        <v>386461</v>
      </c>
      <c r="AW130" s="115">
        <v>170936</v>
      </c>
      <c r="AX130" s="116">
        <v>215525</v>
      </c>
      <c r="AY130" s="112">
        <v>155194</v>
      </c>
      <c r="AZ130" s="115">
        <v>66741</v>
      </c>
      <c r="BA130" s="116">
        <v>88453</v>
      </c>
      <c r="BB130" s="112">
        <v>52392</v>
      </c>
      <c r="BC130" s="115">
        <v>23469</v>
      </c>
      <c r="BD130" s="116">
        <v>28923</v>
      </c>
      <c r="BE130" s="112">
        <v>133129</v>
      </c>
      <c r="BF130" s="115">
        <v>59782</v>
      </c>
      <c r="BG130" s="116">
        <v>73347</v>
      </c>
      <c r="BH130" s="112">
        <v>18729</v>
      </c>
      <c r="BI130" s="115">
        <v>8726</v>
      </c>
      <c r="BJ130" s="116">
        <v>10003</v>
      </c>
      <c r="BK130" s="112">
        <v>27017</v>
      </c>
      <c r="BL130" s="115">
        <v>12218</v>
      </c>
      <c r="BM130" s="116">
        <v>14799</v>
      </c>
    </row>
    <row r="131" spans="1:65" ht="15.75" thickBot="1" x14ac:dyDescent="0.3">
      <c r="B131" s="95">
        <v>44012</v>
      </c>
      <c r="C131" s="139">
        <v>2072</v>
      </c>
      <c r="D131" s="140">
        <v>831</v>
      </c>
      <c r="E131" s="140">
        <v>1241</v>
      </c>
      <c r="F131" s="139">
        <v>762</v>
      </c>
      <c r="G131" s="140">
        <v>295</v>
      </c>
      <c r="H131" s="141">
        <v>467</v>
      </c>
      <c r="I131" s="139">
        <v>327</v>
      </c>
      <c r="J131" s="140">
        <v>131</v>
      </c>
      <c r="K131" s="141">
        <v>196</v>
      </c>
      <c r="L131" s="139">
        <v>795</v>
      </c>
      <c r="M131" s="140">
        <v>315</v>
      </c>
      <c r="N131" s="141">
        <v>480</v>
      </c>
      <c r="O131" s="139">
        <v>107</v>
      </c>
      <c r="P131" s="140">
        <v>50</v>
      </c>
      <c r="Q131" s="141">
        <v>57</v>
      </c>
      <c r="R131" s="139">
        <v>81</v>
      </c>
      <c r="S131" s="140">
        <v>40</v>
      </c>
      <c r="T131" s="141">
        <v>41</v>
      </c>
      <c r="U131" s="118"/>
      <c r="V131" s="142">
        <v>474</v>
      </c>
      <c r="W131" s="143">
        <v>205</v>
      </c>
      <c r="X131" s="143">
        <v>74</v>
      </c>
      <c r="Y131" s="143">
        <v>84</v>
      </c>
      <c r="Z131" s="143">
        <v>47</v>
      </c>
      <c r="AA131" s="144">
        <v>64</v>
      </c>
      <c r="AB131" s="118"/>
      <c r="AC131" s="139">
        <v>355</v>
      </c>
      <c r="AD131" s="140">
        <v>177</v>
      </c>
      <c r="AE131" s="140">
        <v>178</v>
      </c>
      <c r="AF131" s="139">
        <v>171</v>
      </c>
      <c r="AG131" s="140">
        <v>85</v>
      </c>
      <c r="AH131" s="141">
        <v>86</v>
      </c>
      <c r="AI131" s="139">
        <v>50</v>
      </c>
      <c r="AJ131" s="140">
        <v>27</v>
      </c>
      <c r="AK131" s="141">
        <v>23</v>
      </c>
      <c r="AL131" s="139">
        <v>44</v>
      </c>
      <c r="AM131" s="140">
        <v>20</v>
      </c>
      <c r="AN131" s="141">
        <v>24</v>
      </c>
      <c r="AO131" s="139">
        <v>30</v>
      </c>
      <c r="AP131" s="140">
        <v>18</v>
      </c>
      <c r="AQ131" s="141">
        <v>12</v>
      </c>
      <c r="AR131" s="139">
        <v>60</v>
      </c>
      <c r="AS131" s="140">
        <v>27</v>
      </c>
      <c r="AT131" s="141">
        <v>33</v>
      </c>
      <c r="AU131" s="118"/>
      <c r="AV131" s="139">
        <v>381629</v>
      </c>
      <c r="AW131" s="140">
        <v>168011</v>
      </c>
      <c r="AX131" s="140">
        <v>213618</v>
      </c>
      <c r="AY131" s="139">
        <v>153548</v>
      </c>
      <c r="AZ131" s="140">
        <v>65728</v>
      </c>
      <c r="BA131" s="141">
        <v>87820</v>
      </c>
      <c r="BB131" s="139">
        <v>51618</v>
      </c>
      <c r="BC131" s="140">
        <v>23048</v>
      </c>
      <c r="BD131" s="141">
        <v>28570</v>
      </c>
      <c r="BE131" s="139">
        <v>131972</v>
      </c>
      <c r="BF131" s="140">
        <v>59028</v>
      </c>
      <c r="BG131" s="141">
        <v>72944</v>
      </c>
      <c r="BH131" s="139">
        <v>18351</v>
      </c>
      <c r="BI131" s="140">
        <v>8454</v>
      </c>
      <c r="BJ131" s="141">
        <v>9897</v>
      </c>
      <c r="BK131" s="139">
        <v>26140</v>
      </c>
      <c r="BL131" s="140">
        <v>11753</v>
      </c>
      <c r="BM131" s="141">
        <v>14387</v>
      </c>
    </row>
    <row r="133" spans="1:65" x14ac:dyDescent="0.25">
      <c r="A133" s="24" t="s">
        <v>133</v>
      </c>
    </row>
    <row r="134" spans="1:65" ht="15" customHeight="1" x14ac:dyDescent="0.25">
      <c r="A134" s="338" t="s">
        <v>130</v>
      </c>
      <c r="B134" s="338"/>
      <c r="C134" s="338"/>
      <c r="D134" s="338"/>
      <c r="E134" s="338"/>
      <c r="F134" s="338"/>
      <c r="G134" s="338"/>
      <c r="H134" s="338"/>
      <c r="I134" s="338"/>
      <c r="J134" s="338"/>
      <c r="K134" s="338"/>
      <c r="L134" s="338"/>
      <c r="M134" s="338"/>
      <c r="N134" s="338"/>
      <c r="O134" s="338"/>
      <c r="P134" s="338"/>
      <c r="Q134" s="338"/>
      <c r="R134" s="338"/>
      <c r="S134" s="338"/>
      <c r="T134" s="338"/>
    </row>
    <row r="135" spans="1:65" ht="15" customHeight="1" x14ac:dyDescent="0.25">
      <c r="A135" s="339" t="s">
        <v>131</v>
      </c>
      <c r="B135" s="339"/>
      <c r="C135" s="339"/>
      <c r="D135" s="339"/>
      <c r="E135" s="339"/>
      <c r="F135" s="339"/>
      <c r="G135" s="339"/>
      <c r="H135" s="339"/>
      <c r="I135" s="339"/>
      <c r="J135" s="339"/>
      <c r="K135" s="339"/>
      <c r="L135" s="339"/>
      <c r="M135" s="339"/>
      <c r="N135" s="339"/>
      <c r="O135" s="339"/>
      <c r="P135" s="339"/>
      <c r="Q135" s="339"/>
      <c r="R135" s="339"/>
      <c r="S135" s="339"/>
      <c r="T135" s="339"/>
    </row>
    <row r="136" spans="1:65" ht="15" customHeight="1" x14ac:dyDescent="0.25">
      <c r="A136" s="339"/>
      <c r="B136" s="339"/>
      <c r="C136" s="339"/>
      <c r="D136" s="339"/>
      <c r="E136" s="339"/>
      <c r="F136" s="339"/>
      <c r="G136" s="339"/>
      <c r="H136" s="339"/>
      <c r="I136" s="339"/>
      <c r="J136" s="339"/>
      <c r="K136" s="339"/>
      <c r="L136" s="339"/>
      <c r="M136" s="339"/>
      <c r="N136" s="339"/>
      <c r="O136" s="339"/>
      <c r="P136" s="339"/>
      <c r="Q136" s="339"/>
      <c r="R136" s="339"/>
      <c r="S136" s="339"/>
      <c r="T136" s="339"/>
    </row>
    <row r="137" spans="1:65" ht="15" customHeight="1" x14ac:dyDescent="0.25">
      <c r="A137" s="339" t="s">
        <v>132</v>
      </c>
      <c r="B137" s="339"/>
      <c r="C137" s="339"/>
      <c r="D137" s="339"/>
      <c r="E137" s="339"/>
      <c r="F137" s="339"/>
      <c r="G137" s="339"/>
      <c r="H137" s="339"/>
      <c r="I137" s="339"/>
      <c r="J137" s="339"/>
      <c r="K137" s="339"/>
      <c r="L137" s="339"/>
      <c r="M137" s="339"/>
      <c r="N137" s="339"/>
      <c r="O137" s="339"/>
      <c r="P137" s="339"/>
      <c r="Q137" s="339"/>
      <c r="R137" s="339"/>
      <c r="S137" s="339"/>
      <c r="T137" s="339"/>
    </row>
    <row r="138" spans="1:65" ht="15" customHeight="1" x14ac:dyDescent="0.25">
      <c r="A138" s="339"/>
      <c r="B138" s="339"/>
      <c r="C138" s="339"/>
      <c r="D138" s="339"/>
      <c r="E138" s="339"/>
      <c r="F138" s="339"/>
      <c r="G138" s="339"/>
      <c r="H138" s="339"/>
      <c r="I138" s="339"/>
      <c r="J138" s="339"/>
      <c r="K138" s="339"/>
      <c r="L138" s="339"/>
      <c r="M138" s="339"/>
      <c r="N138" s="339"/>
      <c r="O138" s="339"/>
      <c r="P138" s="339"/>
      <c r="Q138" s="339"/>
      <c r="R138" s="339"/>
      <c r="S138" s="339"/>
      <c r="T138" s="339"/>
    </row>
  </sheetData>
  <mergeCells count="25">
    <mergeCell ref="A135:T136"/>
    <mergeCell ref="A137:T138"/>
    <mergeCell ref="AV8:AX8"/>
    <mergeCell ref="AY8:BA8"/>
    <mergeCell ref="AI8:AK8"/>
    <mergeCell ref="AL8:AN8"/>
    <mergeCell ref="AO8:AQ8"/>
    <mergeCell ref="AR8:AT8"/>
    <mergeCell ref="A134:T134"/>
    <mergeCell ref="C7:T7"/>
    <mergeCell ref="V7:AA8"/>
    <mergeCell ref="AC7:AT7"/>
    <mergeCell ref="AV7:BM7"/>
    <mergeCell ref="C8:E8"/>
    <mergeCell ref="F8:H8"/>
    <mergeCell ref="I8:K8"/>
    <mergeCell ref="L8:N8"/>
    <mergeCell ref="O8:Q8"/>
    <mergeCell ref="R8:T8"/>
    <mergeCell ref="BB8:BD8"/>
    <mergeCell ref="BE8:BG8"/>
    <mergeCell ref="BH8:BJ8"/>
    <mergeCell ref="BK8:BM8"/>
    <mergeCell ref="AC8:AE8"/>
    <mergeCell ref="AF8:AH8"/>
  </mergeCells>
  <pageMargins left="0.70866141732283472" right="0.70866141732283472" top="0.74803149606299213" bottom="0.74803149606299213" header="0.31496062992125984" footer="0.31496062992125984"/>
  <pageSetup paperSize="8" scale="95" orientation="landscape" r:id="rId1"/>
  <colBreaks count="2" manualBreakCount="2">
    <brk id="21" max="1048575" man="1"/>
    <brk id="4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8"/>
  <sheetViews>
    <sheetView showGridLines="0" workbookViewId="0">
      <pane ySplit="6" topLeftCell="A7" activePane="bottomLeft" state="frozen"/>
      <selection pane="bottomLeft" activeCell="A5" sqref="A5"/>
    </sheetView>
  </sheetViews>
  <sheetFormatPr defaultRowHeight="15" x14ac:dyDescent="0.25"/>
  <cols>
    <col min="1" max="1" width="12.28515625" style="1" customWidth="1"/>
    <col min="2" max="3" width="11.28515625" style="24" customWidth="1"/>
    <col min="4" max="4" width="11.28515625" style="32" customWidth="1"/>
    <col min="5" max="12" width="9.140625" style="24"/>
    <col min="13" max="19" width="11.28515625" style="24" customWidth="1"/>
    <col min="20" max="16384" width="9.140625" style="24"/>
  </cols>
  <sheetData>
    <row r="1" spans="1:3" x14ac:dyDescent="0.25">
      <c r="A1" s="3" t="s">
        <v>124</v>
      </c>
    </row>
    <row r="2" spans="1:3" x14ac:dyDescent="0.25">
      <c r="A2" s="3"/>
    </row>
    <row r="3" spans="1:3" x14ac:dyDescent="0.25">
      <c r="A3" s="30" t="s">
        <v>156</v>
      </c>
    </row>
    <row r="4" spans="1:3" x14ac:dyDescent="0.25">
      <c r="A4" s="30"/>
    </row>
    <row r="5" spans="1:3" x14ac:dyDescent="0.25">
      <c r="A5" s="1" t="s">
        <v>342</v>
      </c>
    </row>
    <row r="7" spans="1:3" x14ac:dyDescent="0.25">
      <c r="B7" s="341" t="s">
        <v>48</v>
      </c>
      <c r="C7" s="341"/>
    </row>
    <row r="8" spans="1:3" x14ac:dyDescent="0.25">
      <c r="B8" s="342">
        <v>2020</v>
      </c>
      <c r="C8" s="343"/>
    </row>
    <row r="9" spans="1:3" x14ac:dyDescent="0.25">
      <c r="B9" s="33" t="s">
        <v>49</v>
      </c>
      <c r="C9" s="33" t="s">
        <v>50</v>
      </c>
    </row>
    <row r="10" spans="1:3" x14ac:dyDescent="0.25">
      <c r="A10" s="8">
        <v>43891</v>
      </c>
      <c r="B10" s="13">
        <v>274</v>
      </c>
      <c r="C10" s="9">
        <f>+B10</f>
        <v>274</v>
      </c>
    </row>
    <row r="11" spans="1:3" x14ac:dyDescent="0.25">
      <c r="A11" s="8">
        <v>43892</v>
      </c>
      <c r="B11" s="13">
        <v>2592</v>
      </c>
      <c r="C11" s="9">
        <f t="shared" ref="C11:C75" si="0">+C10+B11</f>
        <v>2866</v>
      </c>
    </row>
    <row r="12" spans="1:3" x14ac:dyDescent="0.25">
      <c r="A12" s="8">
        <v>43893</v>
      </c>
      <c r="B12" s="13">
        <v>1435</v>
      </c>
      <c r="C12" s="9">
        <f t="shared" si="0"/>
        <v>4301</v>
      </c>
    </row>
    <row r="13" spans="1:3" x14ac:dyDescent="0.25">
      <c r="A13" s="8">
        <v>43894</v>
      </c>
      <c r="B13" s="13">
        <v>1147</v>
      </c>
      <c r="C13" s="9">
        <f t="shared" si="0"/>
        <v>5448</v>
      </c>
    </row>
    <row r="14" spans="1:3" x14ac:dyDescent="0.25">
      <c r="A14" s="8">
        <v>43895</v>
      </c>
      <c r="B14" s="13">
        <v>1191</v>
      </c>
      <c r="C14" s="9">
        <f t="shared" si="0"/>
        <v>6639</v>
      </c>
    </row>
    <row r="15" spans="1:3" x14ac:dyDescent="0.25">
      <c r="A15" s="8">
        <v>43896</v>
      </c>
      <c r="B15" s="13">
        <v>1166</v>
      </c>
      <c r="C15" s="9">
        <f t="shared" si="0"/>
        <v>7805</v>
      </c>
    </row>
    <row r="16" spans="1:3" x14ac:dyDescent="0.25">
      <c r="A16" s="8">
        <v>43897</v>
      </c>
      <c r="B16" s="13">
        <v>124</v>
      </c>
      <c r="C16" s="9">
        <f t="shared" si="0"/>
        <v>7929</v>
      </c>
    </row>
    <row r="17" spans="1:3" x14ac:dyDescent="0.25">
      <c r="A17" s="8">
        <v>43898</v>
      </c>
      <c r="B17" s="13">
        <v>96</v>
      </c>
      <c r="C17" s="9">
        <f t="shared" si="0"/>
        <v>8025</v>
      </c>
    </row>
    <row r="18" spans="1:3" x14ac:dyDescent="0.25">
      <c r="A18" s="8">
        <v>43899</v>
      </c>
      <c r="B18" s="13">
        <v>1373</v>
      </c>
      <c r="C18" s="9">
        <f t="shared" si="0"/>
        <v>9398</v>
      </c>
    </row>
    <row r="19" spans="1:3" x14ac:dyDescent="0.25">
      <c r="A19" s="8">
        <v>43900</v>
      </c>
      <c r="B19" s="13">
        <v>1073</v>
      </c>
      <c r="C19" s="9">
        <f t="shared" si="0"/>
        <v>10471</v>
      </c>
    </row>
    <row r="20" spans="1:3" x14ac:dyDescent="0.25">
      <c r="A20" s="8">
        <v>43901</v>
      </c>
      <c r="B20" s="13">
        <v>963</v>
      </c>
      <c r="C20" s="9">
        <f t="shared" si="0"/>
        <v>11434</v>
      </c>
    </row>
    <row r="21" spans="1:3" x14ac:dyDescent="0.25">
      <c r="A21" s="8">
        <v>43902</v>
      </c>
      <c r="B21" s="13">
        <v>925</v>
      </c>
      <c r="C21" s="9">
        <f t="shared" si="0"/>
        <v>12359</v>
      </c>
    </row>
    <row r="22" spans="1:3" x14ac:dyDescent="0.25">
      <c r="A22" s="8">
        <v>43903</v>
      </c>
      <c r="B22" s="13">
        <v>1024</v>
      </c>
      <c r="C22" s="9">
        <f t="shared" si="0"/>
        <v>13383</v>
      </c>
    </row>
    <row r="23" spans="1:3" x14ac:dyDescent="0.25">
      <c r="A23" s="8">
        <v>43904</v>
      </c>
      <c r="B23" s="13">
        <v>134</v>
      </c>
      <c r="C23" s="9">
        <f t="shared" si="0"/>
        <v>13517</v>
      </c>
    </row>
    <row r="24" spans="1:3" x14ac:dyDescent="0.25">
      <c r="A24" s="8">
        <v>43905</v>
      </c>
      <c r="B24" s="13">
        <v>81</v>
      </c>
      <c r="C24" s="9">
        <f t="shared" si="0"/>
        <v>13598</v>
      </c>
    </row>
    <row r="25" spans="1:3" x14ac:dyDescent="0.25">
      <c r="A25" s="8">
        <v>43906</v>
      </c>
      <c r="B25" s="13">
        <v>1727</v>
      </c>
      <c r="C25" s="9">
        <f t="shared" si="0"/>
        <v>15325</v>
      </c>
    </row>
    <row r="26" spans="1:3" x14ac:dyDescent="0.25">
      <c r="A26" s="8">
        <v>43907</v>
      </c>
      <c r="B26" s="13">
        <v>1901</v>
      </c>
      <c r="C26" s="9">
        <f t="shared" si="0"/>
        <v>17226</v>
      </c>
    </row>
    <row r="27" spans="1:3" x14ac:dyDescent="0.25">
      <c r="A27" s="8">
        <v>43908</v>
      </c>
      <c r="B27" s="13">
        <v>2363</v>
      </c>
      <c r="C27" s="9">
        <f t="shared" si="0"/>
        <v>19589</v>
      </c>
    </row>
    <row r="28" spans="1:3" x14ac:dyDescent="0.25">
      <c r="A28" s="8">
        <v>43909</v>
      </c>
      <c r="B28" s="13">
        <v>2533</v>
      </c>
      <c r="C28" s="9">
        <f t="shared" si="0"/>
        <v>22122</v>
      </c>
    </row>
    <row r="29" spans="1:3" x14ac:dyDescent="0.25">
      <c r="A29" s="8">
        <v>43910</v>
      </c>
      <c r="B29" s="13">
        <v>2561</v>
      </c>
      <c r="C29" s="9">
        <f t="shared" si="0"/>
        <v>24683</v>
      </c>
    </row>
    <row r="30" spans="1:3" x14ac:dyDescent="0.25">
      <c r="A30" s="8">
        <v>43911</v>
      </c>
      <c r="B30" s="13">
        <v>297</v>
      </c>
      <c r="C30" s="9">
        <f t="shared" si="0"/>
        <v>24980</v>
      </c>
    </row>
    <row r="31" spans="1:3" x14ac:dyDescent="0.25">
      <c r="A31" s="8">
        <v>43912</v>
      </c>
      <c r="B31" s="13">
        <v>148</v>
      </c>
      <c r="C31" s="9">
        <f t="shared" si="0"/>
        <v>25128</v>
      </c>
    </row>
    <row r="32" spans="1:3" x14ac:dyDescent="0.25">
      <c r="A32" s="8">
        <v>43913</v>
      </c>
      <c r="B32" s="13">
        <v>3269</v>
      </c>
      <c r="C32" s="9">
        <f t="shared" si="0"/>
        <v>28397</v>
      </c>
    </row>
    <row r="33" spans="1:3" x14ac:dyDescent="0.25">
      <c r="A33" s="8">
        <v>43914</v>
      </c>
      <c r="B33" s="13">
        <v>2914</v>
      </c>
      <c r="C33" s="9">
        <f t="shared" si="0"/>
        <v>31311</v>
      </c>
    </row>
    <row r="34" spans="1:3" x14ac:dyDescent="0.25">
      <c r="A34" s="8">
        <v>43915</v>
      </c>
      <c r="B34" s="13">
        <v>3008</v>
      </c>
      <c r="C34" s="9">
        <f t="shared" si="0"/>
        <v>34319</v>
      </c>
    </row>
    <row r="35" spans="1:3" x14ac:dyDescent="0.25">
      <c r="A35" s="8">
        <v>43916</v>
      </c>
      <c r="B35" s="13">
        <v>2726</v>
      </c>
      <c r="C35" s="9">
        <f t="shared" si="0"/>
        <v>37045</v>
      </c>
    </row>
    <row r="36" spans="1:3" x14ac:dyDescent="0.25">
      <c r="A36" s="8">
        <v>43917</v>
      </c>
      <c r="B36" s="13">
        <v>2767</v>
      </c>
      <c r="C36" s="9">
        <f t="shared" si="0"/>
        <v>39812</v>
      </c>
    </row>
    <row r="37" spans="1:3" x14ac:dyDescent="0.25">
      <c r="A37" s="8">
        <v>43918</v>
      </c>
      <c r="B37" s="13">
        <v>316</v>
      </c>
      <c r="C37" s="9">
        <f t="shared" si="0"/>
        <v>40128</v>
      </c>
    </row>
    <row r="38" spans="1:3" x14ac:dyDescent="0.25">
      <c r="A38" s="8">
        <v>43919</v>
      </c>
      <c r="B38" s="5">
        <v>138</v>
      </c>
      <c r="C38" s="9">
        <f t="shared" si="0"/>
        <v>40266</v>
      </c>
    </row>
    <row r="39" spans="1:3" x14ac:dyDescent="0.25">
      <c r="A39" s="8">
        <v>43920</v>
      </c>
      <c r="B39" s="13">
        <v>2737</v>
      </c>
      <c r="C39" s="9">
        <f t="shared" si="0"/>
        <v>43003</v>
      </c>
    </row>
    <row r="40" spans="1:3" x14ac:dyDescent="0.25">
      <c r="A40" s="8">
        <v>43921</v>
      </c>
      <c r="B40" s="13">
        <v>1865</v>
      </c>
      <c r="C40" s="23">
        <f t="shared" si="0"/>
        <v>44868</v>
      </c>
    </row>
    <row r="41" spans="1:3" x14ac:dyDescent="0.25">
      <c r="A41" s="8">
        <v>43922</v>
      </c>
      <c r="B41" s="13">
        <v>6565</v>
      </c>
      <c r="C41" s="9">
        <f t="shared" si="0"/>
        <v>51433</v>
      </c>
    </row>
    <row r="42" spans="1:3" x14ac:dyDescent="0.25">
      <c r="A42" s="8">
        <v>43923</v>
      </c>
      <c r="B42" s="13">
        <v>4078</v>
      </c>
      <c r="C42" s="9">
        <f t="shared" si="0"/>
        <v>55511</v>
      </c>
    </row>
    <row r="43" spans="1:3" x14ac:dyDescent="0.25">
      <c r="A43" s="8">
        <v>43924</v>
      </c>
      <c r="B43" s="13">
        <v>3581</v>
      </c>
      <c r="C43" s="9">
        <f t="shared" si="0"/>
        <v>59092</v>
      </c>
    </row>
    <row r="44" spans="1:3" x14ac:dyDescent="0.25">
      <c r="A44" s="8">
        <v>43925</v>
      </c>
      <c r="B44" s="13">
        <v>477</v>
      </c>
      <c r="C44" s="9">
        <f t="shared" si="0"/>
        <v>59569</v>
      </c>
    </row>
    <row r="45" spans="1:3" x14ac:dyDescent="0.25">
      <c r="A45" s="8">
        <v>43926</v>
      </c>
      <c r="B45" s="13">
        <v>234</v>
      </c>
      <c r="C45" s="9">
        <f t="shared" si="0"/>
        <v>59803</v>
      </c>
    </row>
    <row r="46" spans="1:3" x14ac:dyDescent="0.25">
      <c r="A46" s="8">
        <v>43927</v>
      </c>
      <c r="B46" s="13">
        <v>4101</v>
      </c>
      <c r="C46" s="9">
        <f t="shared" si="0"/>
        <v>63904</v>
      </c>
    </row>
    <row r="47" spans="1:3" x14ac:dyDescent="0.25">
      <c r="A47" s="8">
        <v>43928</v>
      </c>
      <c r="B47" s="13">
        <v>3353</v>
      </c>
      <c r="C47" s="9">
        <f t="shared" si="0"/>
        <v>67257</v>
      </c>
    </row>
    <row r="48" spans="1:3" x14ac:dyDescent="0.25">
      <c r="A48" s="8">
        <v>43929</v>
      </c>
      <c r="B48" s="13">
        <v>3251</v>
      </c>
      <c r="C48" s="9">
        <f t="shared" si="0"/>
        <v>70508</v>
      </c>
    </row>
    <row r="49" spans="1:3" x14ac:dyDescent="0.25">
      <c r="A49" s="8">
        <v>43930</v>
      </c>
      <c r="B49" s="13">
        <v>2161</v>
      </c>
      <c r="C49" s="9">
        <f t="shared" si="0"/>
        <v>72669</v>
      </c>
    </row>
    <row r="50" spans="1:3" x14ac:dyDescent="0.25">
      <c r="A50" s="8">
        <v>43931</v>
      </c>
      <c r="B50" s="13">
        <v>523</v>
      </c>
      <c r="C50" s="9">
        <f t="shared" si="0"/>
        <v>73192</v>
      </c>
    </row>
    <row r="51" spans="1:3" x14ac:dyDescent="0.25">
      <c r="A51" s="8">
        <v>43932</v>
      </c>
      <c r="B51" s="13">
        <v>217</v>
      </c>
      <c r="C51" s="9">
        <f t="shared" si="0"/>
        <v>73409</v>
      </c>
    </row>
    <row r="52" spans="1:3" x14ac:dyDescent="0.25">
      <c r="A52" s="8">
        <v>43933</v>
      </c>
      <c r="B52" s="13">
        <v>138</v>
      </c>
      <c r="C52" s="9">
        <f t="shared" si="0"/>
        <v>73547</v>
      </c>
    </row>
    <row r="53" spans="1:3" x14ac:dyDescent="0.25">
      <c r="A53" s="8">
        <v>43934</v>
      </c>
      <c r="B53" s="13">
        <v>1989</v>
      </c>
      <c r="C53" s="9">
        <f t="shared" si="0"/>
        <v>75536</v>
      </c>
    </row>
    <row r="54" spans="1:3" x14ac:dyDescent="0.25">
      <c r="A54" s="8">
        <v>43935</v>
      </c>
      <c r="B54" s="13">
        <v>2951</v>
      </c>
      <c r="C54" s="9">
        <f t="shared" si="0"/>
        <v>78487</v>
      </c>
    </row>
    <row r="55" spans="1:3" x14ac:dyDescent="0.25">
      <c r="A55" s="8">
        <v>43936</v>
      </c>
      <c r="B55" s="13">
        <v>2625</v>
      </c>
      <c r="C55" s="9">
        <f t="shared" si="0"/>
        <v>81112</v>
      </c>
    </row>
    <row r="56" spans="1:3" x14ac:dyDescent="0.25">
      <c r="A56" s="8">
        <v>43937</v>
      </c>
      <c r="B56" s="13">
        <v>2667</v>
      </c>
      <c r="C56" s="9">
        <f t="shared" si="0"/>
        <v>83779</v>
      </c>
    </row>
    <row r="57" spans="1:3" x14ac:dyDescent="0.25">
      <c r="A57" s="8">
        <v>43938</v>
      </c>
      <c r="B57" s="13">
        <v>2383</v>
      </c>
      <c r="C57" s="9">
        <f t="shared" si="0"/>
        <v>86162</v>
      </c>
    </row>
    <row r="58" spans="1:3" x14ac:dyDescent="0.25">
      <c r="A58" s="8">
        <v>43939</v>
      </c>
      <c r="B58" s="44">
        <v>355</v>
      </c>
      <c r="C58" s="9">
        <f t="shared" si="0"/>
        <v>86517</v>
      </c>
    </row>
    <row r="59" spans="1:3" x14ac:dyDescent="0.25">
      <c r="A59" s="8">
        <v>43940</v>
      </c>
      <c r="B59" s="44">
        <v>193</v>
      </c>
      <c r="C59" s="9">
        <f t="shared" si="0"/>
        <v>86710</v>
      </c>
    </row>
    <row r="60" spans="1:3" x14ac:dyDescent="0.25">
      <c r="A60" s="8">
        <v>43941</v>
      </c>
      <c r="B60" s="5">
        <v>2665</v>
      </c>
      <c r="C60" s="9">
        <f t="shared" si="0"/>
        <v>89375</v>
      </c>
    </row>
    <row r="61" spans="1:3" x14ac:dyDescent="0.25">
      <c r="A61" s="8">
        <v>43942</v>
      </c>
      <c r="B61" s="5">
        <v>2112</v>
      </c>
      <c r="C61" s="9">
        <f t="shared" si="0"/>
        <v>91487</v>
      </c>
    </row>
    <row r="62" spans="1:3" x14ac:dyDescent="0.25">
      <c r="A62" s="8">
        <v>43943</v>
      </c>
      <c r="B62" s="5">
        <v>1971</v>
      </c>
      <c r="C62" s="9">
        <f t="shared" si="0"/>
        <v>93458</v>
      </c>
    </row>
    <row r="63" spans="1:3" x14ac:dyDescent="0.25">
      <c r="A63" s="8">
        <v>43944</v>
      </c>
      <c r="B63" s="5">
        <v>1669</v>
      </c>
      <c r="C63" s="9">
        <f t="shared" si="0"/>
        <v>95127</v>
      </c>
    </row>
    <row r="64" spans="1:3" x14ac:dyDescent="0.25">
      <c r="A64" s="8">
        <v>43945</v>
      </c>
      <c r="B64" s="5">
        <v>1414</v>
      </c>
      <c r="C64" s="9">
        <f t="shared" si="0"/>
        <v>96541</v>
      </c>
    </row>
    <row r="65" spans="1:3" x14ac:dyDescent="0.25">
      <c r="A65" s="8">
        <v>43946</v>
      </c>
      <c r="B65" s="5">
        <v>262</v>
      </c>
      <c r="C65" s="9">
        <f t="shared" si="0"/>
        <v>96803</v>
      </c>
    </row>
    <row r="66" spans="1:3" x14ac:dyDescent="0.25">
      <c r="A66" s="8">
        <v>43947</v>
      </c>
      <c r="B66" s="5">
        <v>165</v>
      </c>
      <c r="C66" s="9">
        <f t="shared" si="0"/>
        <v>96968</v>
      </c>
    </row>
    <row r="67" spans="1:3" x14ac:dyDescent="0.25">
      <c r="A67" s="8">
        <v>43948</v>
      </c>
      <c r="B67" s="5">
        <v>2006</v>
      </c>
      <c r="C67" s="9">
        <f t="shared" si="0"/>
        <v>98974</v>
      </c>
    </row>
    <row r="68" spans="1:3" x14ac:dyDescent="0.25">
      <c r="A68" s="8">
        <v>43949</v>
      </c>
      <c r="B68" s="5">
        <v>1413</v>
      </c>
      <c r="C68" s="9">
        <f t="shared" si="0"/>
        <v>100387</v>
      </c>
    </row>
    <row r="69" spans="1:3" x14ac:dyDescent="0.25">
      <c r="A69" s="8">
        <v>43950</v>
      </c>
      <c r="B69" s="5">
        <v>1366</v>
      </c>
      <c r="C69" s="9">
        <f t="shared" si="0"/>
        <v>101753</v>
      </c>
    </row>
    <row r="70" spans="1:3" x14ac:dyDescent="0.25">
      <c r="A70" s="8">
        <v>43951</v>
      </c>
      <c r="B70" s="5">
        <v>991</v>
      </c>
      <c r="C70" s="23">
        <f t="shared" si="0"/>
        <v>102744</v>
      </c>
    </row>
    <row r="71" spans="1:3" x14ac:dyDescent="0.25">
      <c r="A71" s="8">
        <v>43952</v>
      </c>
      <c r="B71" s="5">
        <v>1026</v>
      </c>
      <c r="C71" s="9">
        <f t="shared" si="0"/>
        <v>103770</v>
      </c>
    </row>
    <row r="72" spans="1:3" x14ac:dyDescent="0.25">
      <c r="A72" s="8">
        <v>43953</v>
      </c>
      <c r="B72" s="5">
        <v>309</v>
      </c>
      <c r="C72" s="9">
        <f t="shared" si="0"/>
        <v>104079</v>
      </c>
    </row>
    <row r="73" spans="1:3" x14ac:dyDescent="0.25">
      <c r="A73" s="8">
        <v>43954</v>
      </c>
      <c r="B73" s="5">
        <v>185</v>
      </c>
      <c r="C73" s="9">
        <f t="shared" si="0"/>
        <v>104264</v>
      </c>
    </row>
    <row r="74" spans="1:3" x14ac:dyDescent="0.25">
      <c r="A74" s="8">
        <v>43955</v>
      </c>
      <c r="B74" s="5">
        <v>3855</v>
      </c>
      <c r="C74" s="9">
        <f t="shared" si="0"/>
        <v>108119</v>
      </c>
    </row>
    <row r="75" spans="1:3" x14ac:dyDescent="0.25">
      <c r="A75" s="8">
        <v>43956</v>
      </c>
      <c r="B75" s="5">
        <v>2323</v>
      </c>
      <c r="C75" s="9">
        <f t="shared" si="0"/>
        <v>110442</v>
      </c>
    </row>
    <row r="76" spans="1:3" x14ac:dyDescent="0.25">
      <c r="A76" s="8">
        <v>43957</v>
      </c>
      <c r="B76" s="5">
        <v>2134</v>
      </c>
      <c r="C76" s="9">
        <f t="shared" ref="C76:C130" si="1">+C75+B76</f>
        <v>112576</v>
      </c>
    </row>
    <row r="77" spans="1:3" x14ac:dyDescent="0.25">
      <c r="A77" s="8">
        <v>43958</v>
      </c>
      <c r="B77" s="5">
        <v>2062</v>
      </c>
      <c r="C77" s="9">
        <f t="shared" si="1"/>
        <v>114638</v>
      </c>
    </row>
    <row r="78" spans="1:3" x14ac:dyDescent="0.25">
      <c r="A78" s="8">
        <v>43959</v>
      </c>
      <c r="B78" s="5">
        <v>1780</v>
      </c>
      <c r="C78" s="9">
        <f t="shared" si="1"/>
        <v>116418</v>
      </c>
    </row>
    <row r="79" spans="1:3" x14ac:dyDescent="0.25">
      <c r="A79" s="8">
        <v>43960</v>
      </c>
      <c r="B79" s="5">
        <v>208</v>
      </c>
      <c r="C79" s="9">
        <f t="shared" si="1"/>
        <v>116626</v>
      </c>
    </row>
    <row r="80" spans="1:3" x14ac:dyDescent="0.25">
      <c r="A80" s="8">
        <v>43961</v>
      </c>
      <c r="B80" s="5">
        <v>132</v>
      </c>
      <c r="C80" s="9">
        <f t="shared" si="1"/>
        <v>116758</v>
      </c>
    </row>
    <row r="81" spans="1:3" x14ac:dyDescent="0.25">
      <c r="A81" s="8">
        <v>43962</v>
      </c>
      <c r="B81" s="5">
        <v>2069</v>
      </c>
      <c r="C81" s="9">
        <f t="shared" si="1"/>
        <v>118827</v>
      </c>
    </row>
    <row r="82" spans="1:3" x14ac:dyDescent="0.25">
      <c r="A82" s="8">
        <v>43963</v>
      </c>
      <c r="B82" s="5">
        <v>1697</v>
      </c>
      <c r="C82" s="9">
        <f t="shared" si="1"/>
        <v>120524</v>
      </c>
    </row>
    <row r="83" spans="1:3" x14ac:dyDescent="0.25">
      <c r="A83" s="8">
        <v>43964</v>
      </c>
      <c r="B83" s="5">
        <v>1568</v>
      </c>
      <c r="C83" s="9">
        <f t="shared" si="1"/>
        <v>122092</v>
      </c>
    </row>
    <row r="84" spans="1:3" x14ac:dyDescent="0.25">
      <c r="A84" s="8">
        <v>43965</v>
      </c>
      <c r="B84" s="5">
        <v>1340</v>
      </c>
      <c r="C84" s="9">
        <f t="shared" si="1"/>
        <v>123432</v>
      </c>
    </row>
    <row r="85" spans="1:3" x14ac:dyDescent="0.25">
      <c r="A85" s="8">
        <v>43966</v>
      </c>
      <c r="B85" s="5">
        <v>1329</v>
      </c>
      <c r="C85" s="9">
        <f t="shared" si="1"/>
        <v>124761</v>
      </c>
    </row>
    <row r="86" spans="1:3" x14ac:dyDescent="0.25">
      <c r="A86" s="8">
        <v>43967</v>
      </c>
      <c r="B86" s="5">
        <v>175</v>
      </c>
      <c r="C86" s="9">
        <f t="shared" si="1"/>
        <v>124936</v>
      </c>
    </row>
    <row r="87" spans="1:3" x14ac:dyDescent="0.25">
      <c r="A87" s="8">
        <v>43968</v>
      </c>
      <c r="B87" s="5">
        <v>124</v>
      </c>
      <c r="C87" s="9">
        <f t="shared" si="1"/>
        <v>125060</v>
      </c>
    </row>
    <row r="88" spans="1:3" x14ac:dyDescent="0.25">
      <c r="A88" s="8">
        <v>43969</v>
      </c>
      <c r="B88" s="5">
        <v>1665</v>
      </c>
      <c r="C88" s="9">
        <f t="shared" si="1"/>
        <v>126725</v>
      </c>
    </row>
    <row r="89" spans="1:3" x14ac:dyDescent="0.25">
      <c r="A89" s="8">
        <v>43970</v>
      </c>
      <c r="B89" s="5">
        <v>1334</v>
      </c>
      <c r="C89" s="9">
        <f t="shared" si="1"/>
        <v>128059</v>
      </c>
    </row>
    <row r="90" spans="1:3" x14ac:dyDescent="0.25">
      <c r="A90" s="8">
        <v>43971</v>
      </c>
      <c r="B90" s="5">
        <v>1284</v>
      </c>
      <c r="C90" s="9">
        <f t="shared" si="1"/>
        <v>129343</v>
      </c>
    </row>
    <row r="91" spans="1:3" x14ac:dyDescent="0.25">
      <c r="A91" s="8">
        <v>43972</v>
      </c>
      <c r="B91" s="5">
        <v>1062</v>
      </c>
      <c r="C91" s="9">
        <f t="shared" si="1"/>
        <v>130405</v>
      </c>
    </row>
    <row r="92" spans="1:3" x14ac:dyDescent="0.25">
      <c r="A92" s="8">
        <v>43973</v>
      </c>
      <c r="B92" s="5">
        <v>1028</v>
      </c>
      <c r="C92" s="9">
        <f t="shared" si="1"/>
        <v>131433</v>
      </c>
    </row>
    <row r="93" spans="1:3" x14ac:dyDescent="0.25">
      <c r="A93" s="8">
        <v>43974</v>
      </c>
      <c r="B93" s="5">
        <v>98</v>
      </c>
      <c r="C93" s="9">
        <f t="shared" si="1"/>
        <v>131531</v>
      </c>
    </row>
    <row r="94" spans="1:3" x14ac:dyDescent="0.25">
      <c r="A94" s="8">
        <v>43975</v>
      </c>
      <c r="B94" s="5">
        <v>79</v>
      </c>
      <c r="C94" s="9">
        <f t="shared" si="1"/>
        <v>131610</v>
      </c>
    </row>
    <row r="95" spans="1:3" x14ac:dyDescent="0.25">
      <c r="A95" s="8">
        <v>43976</v>
      </c>
      <c r="B95" s="5">
        <v>1300</v>
      </c>
      <c r="C95" s="9">
        <f t="shared" si="1"/>
        <v>132910</v>
      </c>
    </row>
    <row r="96" spans="1:3" x14ac:dyDescent="0.25">
      <c r="A96" s="8">
        <v>43977</v>
      </c>
      <c r="B96" s="5">
        <v>1025</v>
      </c>
      <c r="C96" s="9">
        <f t="shared" si="1"/>
        <v>133935</v>
      </c>
    </row>
    <row r="97" spans="1:3" x14ac:dyDescent="0.25">
      <c r="A97" s="8">
        <v>43978</v>
      </c>
      <c r="B97" s="74">
        <v>983</v>
      </c>
      <c r="C97" s="9">
        <f t="shared" si="1"/>
        <v>134918</v>
      </c>
    </row>
    <row r="98" spans="1:3" x14ac:dyDescent="0.25">
      <c r="A98" s="8">
        <v>43979</v>
      </c>
      <c r="B98" s="74">
        <v>887</v>
      </c>
      <c r="C98" s="9">
        <f t="shared" si="1"/>
        <v>135805</v>
      </c>
    </row>
    <row r="99" spans="1:3" x14ac:dyDescent="0.25">
      <c r="A99" s="8">
        <v>43980</v>
      </c>
      <c r="B99" s="74">
        <v>669</v>
      </c>
      <c r="C99" s="9">
        <f t="shared" si="1"/>
        <v>136474</v>
      </c>
    </row>
    <row r="100" spans="1:3" x14ac:dyDescent="0.25">
      <c r="A100" s="8">
        <v>43981</v>
      </c>
      <c r="B100" s="74">
        <v>76</v>
      </c>
      <c r="C100" s="9">
        <f t="shared" si="1"/>
        <v>136550</v>
      </c>
    </row>
    <row r="101" spans="1:3" x14ac:dyDescent="0.25">
      <c r="A101" s="8">
        <v>43982</v>
      </c>
      <c r="B101" s="74">
        <v>49</v>
      </c>
      <c r="C101" s="23">
        <f t="shared" si="1"/>
        <v>136599</v>
      </c>
    </row>
    <row r="102" spans="1:3" x14ac:dyDescent="0.25">
      <c r="A102" s="8">
        <v>43983</v>
      </c>
      <c r="B102" s="74">
        <v>2516</v>
      </c>
      <c r="C102" s="9">
        <f t="shared" si="1"/>
        <v>139115</v>
      </c>
    </row>
    <row r="103" spans="1:3" x14ac:dyDescent="0.25">
      <c r="A103" s="8">
        <v>43984</v>
      </c>
      <c r="B103" s="74">
        <v>1564</v>
      </c>
      <c r="C103" s="9">
        <f t="shared" si="1"/>
        <v>140679</v>
      </c>
    </row>
    <row r="104" spans="1:3" x14ac:dyDescent="0.25">
      <c r="A104" s="8">
        <v>43985</v>
      </c>
      <c r="B104" s="74">
        <v>1456</v>
      </c>
      <c r="C104" s="9">
        <f t="shared" si="1"/>
        <v>142135</v>
      </c>
    </row>
    <row r="105" spans="1:3" x14ac:dyDescent="0.25">
      <c r="A105" s="8">
        <v>43986</v>
      </c>
      <c r="B105" s="74">
        <v>1364</v>
      </c>
      <c r="C105" s="9">
        <f t="shared" si="1"/>
        <v>143499</v>
      </c>
    </row>
    <row r="106" spans="1:3" x14ac:dyDescent="0.25">
      <c r="A106" s="8">
        <v>43987</v>
      </c>
      <c r="B106" s="5">
        <v>1461</v>
      </c>
      <c r="C106" s="9">
        <f t="shared" si="1"/>
        <v>144960</v>
      </c>
    </row>
    <row r="107" spans="1:3" x14ac:dyDescent="0.25">
      <c r="A107" s="8">
        <v>43988</v>
      </c>
      <c r="B107" s="5">
        <v>156</v>
      </c>
      <c r="C107" s="9">
        <f t="shared" si="1"/>
        <v>145116</v>
      </c>
    </row>
    <row r="108" spans="1:3" x14ac:dyDescent="0.25">
      <c r="A108" s="8">
        <v>43989</v>
      </c>
      <c r="B108" s="5">
        <v>111</v>
      </c>
      <c r="C108" s="9">
        <f t="shared" si="1"/>
        <v>145227</v>
      </c>
    </row>
    <row r="109" spans="1:3" x14ac:dyDescent="0.25">
      <c r="A109" s="8">
        <v>43990</v>
      </c>
      <c r="B109" s="5">
        <v>1584</v>
      </c>
      <c r="C109" s="9">
        <f t="shared" si="1"/>
        <v>146811</v>
      </c>
    </row>
    <row r="110" spans="1:3" x14ac:dyDescent="0.25">
      <c r="A110" s="8">
        <v>43991</v>
      </c>
      <c r="B110" s="5">
        <v>1263</v>
      </c>
      <c r="C110" s="9">
        <f t="shared" si="1"/>
        <v>148074</v>
      </c>
    </row>
    <row r="111" spans="1:3" x14ac:dyDescent="0.25">
      <c r="A111" s="8">
        <v>43992</v>
      </c>
      <c r="B111" s="5">
        <v>319</v>
      </c>
      <c r="C111" s="9">
        <f t="shared" si="1"/>
        <v>148393</v>
      </c>
    </row>
    <row r="112" spans="1:3" x14ac:dyDescent="0.25">
      <c r="A112" s="8">
        <v>43993</v>
      </c>
      <c r="B112" s="5">
        <v>124</v>
      </c>
      <c r="C112" s="9">
        <f t="shared" si="1"/>
        <v>148517</v>
      </c>
    </row>
    <row r="113" spans="1:3" x14ac:dyDescent="0.25">
      <c r="A113" s="8">
        <v>43994</v>
      </c>
      <c r="B113" s="5">
        <v>1613</v>
      </c>
      <c r="C113" s="9">
        <f t="shared" si="1"/>
        <v>150130</v>
      </c>
    </row>
    <row r="114" spans="1:3" x14ac:dyDescent="0.25">
      <c r="A114" s="8">
        <v>43995</v>
      </c>
      <c r="B114" s="5">
        <v>86</v>
      </c>
      <c r="C114" s="9">
        <f t="shared" si="1"/>
        <v>150216</v>
      </c>
    </row>
    <row r="115" spans="1:3" x14ac:dyDescent="0.25">
      <c r="A115" s="8">
        <v>43996</v>
      </c>
      <c r="B115" s="5">
        <v>77</v>
      </c>
      <c r="C115" s="9">
        <f t="shared" si="1"/>
        <v>150293</v>
      </c>
    </row>
    <row r="116" spans="1:3" x14ac:dyDescent="0.25">
      <c r="A116" s="8">
        <v>43997</v>
      </c>
      <c r="B116" s="5">
        <v>1315</v>
      </c>
      <c r="C116" s="9">
        <f t="shared" si="1"/>
        <v>151608</v>
      </c>
    </row>
    <row r="117" spans="1:3" x14ac:dyDescent="0.25">
      <c r="A117" s="8">
        <v>43998</v>
      </c>
      <c r="B117" s="5">
        <v>1228</v>
      </c>
      <c r="C117" s="9">
        <f t="shared" si="1"/>
        <v>152836</v>
      </c>
    </row>
    <row r="118" spans="1:3" x14ac:dyDescent="0.25">
      <c r="A118" s="8">
        <v>43999</v>
      </c>
      <c r="B118" s="5">
        <v>1110</v>
      </c>
      <c r="C118" s="9">
        <f t="shared" si="1"/>
        <v>153946</v>
      </c>
    </row>
    <row r="119" spans="1:3" x14ac:dyDescent="0.25">
      <c r="A119" s="8">
        <v>44000</v>
      </c>
      <c r="B119" s="5">
        <v>999</v>
      </c>
      <c r="C119" s="9">
        <f t="shared" si="1"/>
        <v>154945</v>
      </c>
    </row>
    <row r="120" spans="1:3" x14ac:dyDescent="0.25">
      <c r="A120" s="8">
        <v>44001</v>
      </c>
      <c r="B120" s="5">
        <v>758</v>
      </c>
      <c r="C120" s="9">
        <f t="shared" si="1"/>
        <v>155703</v>
      </c>
    </row>
    <row r="121" spans="1:3" x14ac:dyDescent="0.25">
      <c r="A121" s="8">
        <v>44002</v>
      </c>
      <c r="B121" s="5">
        <v>230</v>
      </c>
      <c r="C121" s="9">
        <f t="shared" si="1"/>
        <v>155933</v>
      </c>
    </row>
    <row r="122" spans="1:3" x14ac:dyDescent="0.25">
      <c r="A122" s="8">
        <v>44003</v>
      </c>
      <c r="B122" s="5">
        <v>70</v>
      </c>
      <c r="C122" s="9">
        <f t="shared" si="1"/>
        <v>156003</v>
      </c>
    </row>
    <row r="123" spans="1:3" x14ac:dyDescent="0.25">
      <c r="A123" s="8">
        <v>44004</v>
      </c>
      <c r="B123" s="5">
        <v>1683</v>
      </c>
      <c r="C123" s="9">
        <f t="shared" si="1"/>
        <v>157686</v>
      </c>
    </row>
    <row r="124" spans="1:3" x14ac:dyDescent="0.25">
      <c r="A124" s="8">
        <v>44005</v>
      </c>
      <c r="B124" s="5">
        <v>977</v>
      </c>
      <c r="C124" s="9">
        <f t="shared" si="1"/>
        <v>158663</v>
      </c>
    </row>
    <row r="125" spans="1:3" x14ac:dyDescent="0.25">
      <c r="A125" s="8">
        <v>44006</v>
      </c>
      <c r="B125" s="5">
        <v>716</v>
      </c>
      <c r="C125" s="9">
        <f t="shared" si="1"/>
        <v>159379</v>
      </c>
    </row>
    <row r="126" spans="1:3" x14ac:dyDescent="0.25">
      <c r="A126" s="8">
        <v>44007</v>
      </c>
      <c r="B126" s="5">
        <v>663</v>
      </c>
      <c r="C126" s="9">
        <f t="shared" si="1"/>
        <v>160042</v>
      </c>
    </row>
    <row r="127" spans="1:3" x14ac:dyDescent="0.25">
      <c r="A127" s="8">
        <v>44008</v>
      </c>
      <c r="B127" s="5">
        <v>592</v>
      </c>
      <c r="C127" s="9">
        <f t="shared" si="1"/>
        <v>160634</v>
      </c>
    </row>
    <row r="128" spans="1:3" x14ac:dyDescent="0.25">
      <c r="A128" s="8">
        <v>44009</v>
      </c>
      <c r="B128" s="5">
        <v>71</v>
      </c>
      <c r="C128" s="9">
        <f t="shared" si="1"/>
        <v>160705</v>
      </c>
    </row>
    <row r="129" spans="1:3" x14ac:dyDescent="0.25">
      <c r="A129" s="8">
        <v>44010</v>
      </c>
      <c r="B129" s="5">
        <v>35</v>
      </c>
      <c r="C129" s="9">
        <f t="shared" si="1"/>
        <v>160740</v>
      </c>
    </row>
    <row r="130" spans="1:3" x14ac:dyDescent="0.25">
      <c r="A130" s="8">
        <v>44011</v>
      </c>
      <c r="B130" s="5">
        <v>632</v>
      </c>
      <c r="C130" s="9">
        <f t="shared" si="1"/>
        <v>161372</v>
      </c>
    </row>
    <row r="131" spans="1:3" x14ac:dyDescent="0.25">
      <c r="A131" s="8">
        <v>44012</v>
      </c>
      <c r="B131" s="5">
        <v>408</v>
      </c>
      <c r="C131" s="23">
        <f t="shared" ref="C131" si="2">+C130+B131</f>
        <v>161780</v>
      </c>
    </row>
    <row r="135" spans="1:3" x14ac:dyDescent="0.25">
      <c r="A135" s="3" t="s">
        <v>124</v>
      </c>
    </row>
    <row r="136" spans="1:3" x14ac:dyDescent="0.25">
      <c r="A136" s="30" t="s">
        <v>277</v>
      </c>
    </row>
    <row r="138" spans="1:3" x14ac:dyDescent="0.25">
      <c r="A138" s="344" t="s">
        <v>2</v>
      </c>
      <c r="B138" s="344"/>
      <c r="C138" s="17">
        <f>SUM(C139:C158)</f>
        <v>161780</v>
      </c>
    </row>
    <row r="139" spans="1:3" x14ac:dyDescent="0.25">
      <c r="A139" s="340" t="s">
        <v>7</v>
      </c>
      <c r="B139" s="340"/>
      <c r="C139" s="97">
        <v>11161</v>
      </c>
    </row>
    <row r="140" spans="1:3" x14ac:dyDescent="0.25">
      <c r="A140" s="340" t="s">
        <v>33</v>
      </c>
      <c r="B140" s="340"/>
      <c r="C140" s="97">
        <v>2533</v>
      </c>
    </row>
    <row r="141" spans="1:3" x14ac:dyDescent="0.25">
      <c r="A141" s="340" t="s">
        <v>30</v>
      </c>
      <c r="B141" s="340"/>
      <c r="C141" s="97">
        <v>12815</v>
      </c>
    </row>
    <row r="142" spans="1:3" x14ac:dyDescent="0.25">
      <c r="A142" s="340" t="s">
        <v>23</v>
      </c>
      <c r="B142" s="340"/>
      <c r="C142" s="97">
        <v>916</v>
      </c>
    </row>
    <row r="143" spans="1:3" x14ac:dyDescent="0.25">
      <c r="A143" s="340" t="s">
        <v>35</v>
      </c>
      <c r="B143" s="340"/>
      <c r="C143" s="97">
        <v>1902</v>
      </c>
    </row>
    <row r="144" spans="1:3" x14ac:dyDescent="0.25">
      <c r="A144" s="340" t="s">
        <v>20</v>
      </c>
      <c r="B144" s="340"/>
      <c r="C144" s="97">
        <v>5493</v>
      </c>
    </row>
    <row r="145" spans="1:3" x14ac:dyDescent="0.25">
      <c r="A145" s="340" t="s">
        <v>32</v>
      </c>
      <c r="B145" s="340"/>
      <c r="C145" s="97">
        <v>2366</v>
      </c>
    </row>
    <row r="146" spans="1:3" x14ac:dyDescent="0.25">
      <c r="A146" s="340" t="s">
        <v>24</v>
      </c>
      <c r="B146" s="340"/>
      <c r="C146" s="97">
        <v>13111</v>
      </c>
    </row>
    <row r="147" spans="1:3" x14ac:dyDescent="0.25">
      <c r="A147" s="340" t="s">
        <v>36</v>
      </c>
      <c r="B147" s="340"/>
      <c r="C147" s="97">
        <v>1026</v>
      </c>
    </row>
    <row r="148" spans="1:3" x14ac:dyDescent="0.25">
      <c r="A148" s="340" t="s">
        <v>31</v>
      </c>
      <c r="B148" s="340"/>
      <c r="C148" s="97">
        <v>7115</v>
      </c>
    </row>
    <row r="149" spans="1:3" x14ac:dyDescent="0.25">
      <c r="A149" s="340" t="s">
        <v>6</v>
      </c>
      <c r="B149" s="340"/>
      <c r="C149" s="97">
        <v>34006</v>
      </c>
    </row>
    <row r="150" spans="1:3" x14ac:dyDescent="0.25">
      <c r="A150" s="340" t="s">
        <v>27</v>
      </c>
      <c r="B150" s="340"/>
      <c r="C150" s="97">
        <v>1774</v>
      </c>
    </row>
    <row r="151" spans="1:3" x14ac:dyDescent="0.25">
      <c r="A151" s="340" t="s">
        <v>5</v>
      </c>
      <c r="B151" s="340"/>
      <c r="C151" s="97">
        <v>30747</v>
      </c>
    </row>
    <row r="152" spans="1:3" x14ac:dyDescent="0.25">
      <c r="A152" s="340" t="s">
        <v>34</v>
      </c>
      <c r="B152" s="340"/>
      <c r="C152" s="97">
        <v>6212</v>
      </c>
    </row>
    <row r="153" spans="1:3" x14ac:dyDescent="0.25">
      <c r="A153" s="340" t="s">
        <v>8</v>
      </c>
      <c r="B153" s="340"/>
      <c r="C153" s="97">
        <v>15840</v>
      </c>
    </row>
    <row r="154" spans="1:3" x14ac:dyDescent="0.25">
      <c r="A154" s="340" t="s">
        <v>276</v>
      </c>
      <c r="B154" s="340"/>
      <c r="C154" s="97">
        <v>4614</v>
      </c>
    </row>
    <row r="155" spans="1:3" x14ac:dyDescent="0.25">
      <c r="A155" s="340" t="s">
        <v>25</v>
      </c>
      <c r="B155" s="340"/>
      <c r="C155" s="97">
        <v>1345</v>
      </c>
    </row>
    <row r="156" spans="1:3" x14ac:dyDescent="0.25">
      <c r="A156" s="340" t="s">
        <v>29</v>
      </c>
      <c r="B156" s="340"/>
      <c r="C156" s="97">
        <v>4210</v>
      </c>
    </row>
    <row r="157" spans="1:3" x14ac:dyDescent="0.25">
      <c r="A157" s="340" t="s">
        <v>96</v>
      </c>
      <c r="B157" s="340"/>
      <c r="C157" s="97">
        <v>2300</v>
      </c>
    </row>
    <row r="158" spans="1:3" x14ac:dyDescent="0.25">
      <c r="A158" s="340" t="s">
        <v>97</v>
      </c>
      <c r="B158" s="340"/>
      <c r="C158" s="97">
        <v>2294</v>
      </c>
    </row>
  </sheetData>
  <mergeCells count="23">
    <mergeCell ref="B7:C7"/>
    <mergeCell ref="B8:C8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7:B157"/>
    <mergeCell ref="A158:B158"/>
    <mergeCell ref="A152:B152"/>
    <mergeCell ref="A153:B153"/>
    <mergeCell ref="A154:B154"/>
    <mergeCell ref="A155:B155"/>
    <mergeCell ref="A156:B156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11</vt:i4>
      </vt:variant>
      <vt:variant>
        <vt:lpstr>Intervalos com nome</vt:lpstr>
      </vt:variant>
      <vt:variant>
        <vt:i4>1</vt:i4>
      </vt:variant>
    </vt:vector>
  </HeadingPairs>
  <TitlesOfParts>
    <vt:vector size="12" baseType="lpstr">
      <vt:lpstr>Baixas por Isolamento</vt:lpstr>
      <vt:lpstr>Apoio à Familia</vt:lpstr>
      <vt:lpstr>Apoio à Familia - Lançamentos</vt:lpstr>
      <vt:lpstr>Layoff – Estimativa </vt:lpstr>
      <vt:lpstr>Layoff – Estim. - CAE,Dim,Dist</vt:lpstr>
      <vt:lpstr>Redução de Actividade TI e MOE</vt:lpstr>
      <vt:lpstr>Despedimentos coletivos</vt:lpstr>
      <vt:lpstr>Inscrições no IEFP</vt:lpstr>
      <vt:lpstr>DES - SegSocial</vt:lpstr>
      <vt:lpstr>DES - Apoio Excepcional</vt:lpstr>
      <vt:lpstr>Prorrogação RSI</vt:lpstr>
      <vt:lpstr>'Inscrições no IEFP'!Títulos_de_Impressão</vt:lpstr>
    </vt:vector>
  </TitlesOfParts>
  <Company>Instituto de Informática, I.P.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 Luis Lemos Sousa  Albuquerque</cp:lastModifiedBy>
  <cp:lastPrinted>2020-07-01T17:48:10Z</cp:lastPrinted>
  <dcterms:created xsi:type="dcterms:W3CDTF">2020-03-10T11:53:20Z</dcterms:created>
  <dcterms:modified xsi:type="dcterms:W3CDTF">2020-07-01T18:33:37Z</dcterms:modified>
</cp:coreProperties>
</file>