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charts/chart2.xml" ContentType="application/vnd.openxmlformats-officedocument.drawingml.chart+xml"/>
  <Override PartName="/xl/drawings/drawing6.xml" ContentType="application/vnd.openxmlformats-officedocument.drawingml.chartshapes+xml"/>
  <Override PartName="/xl/charts/chart3.xml" ContentType="application/vnd.openxmlformats-officedocument.drawingml.chart+xml"/>
  <Override PartName="/xl/drawings/drawing7.xml" ContentType="application/vnd.openxmlformats-officedocument.drawingml.chartshapes+xml"/>
  <Override PartName="/xl/charts/chart4.xml" ContentType="application/vnd.openxmlformats-officedocument.drawingml.chart+xml"/>
  <Override PartName="/xl/drawings/drawing8.xml" ContentType="application/vnd.openxmlformats-officedocument.drawingml.chartshapes+xml"/>
  <Override PartName="/xl/charts/chart5.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6.xml" ContentType="application/vnd.openxmlformats-officedocument.drawingml.chart+xml"/>
  <Override PartName="/xl/drawings/drawing11.xml" ContentType="application/vnd.openxmlformats-officedocument.drawingml.chartshapes+xml"/>
  <Override PartName="/xl/charts/chart7.xml" ContentType="application/vnd.openxmlformats-officedocument.drawingml.chart+xml"/>
  <Override PartName="/xl/drawings/drawing12.xml" ContentType="application/vnd.openxmlformats-officedocument.drawingml.chartshapes+xml"/>
  <Override PartName="/xl/charts/chart8.xml" ContentType="application/vnd.openxmlformats-officedocument.drawingml.chart+xml"/>
  <Override PartName="/xl/charts/chart9.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10.xml" ContentType="application/vnd.openxmlformats-officedocument.drawingml.chart+xml"/>
  <Override PartName="/xl/drawings/drawing18.xml" ContentType="application/vnd.openxmlformats-officedocument.drawingml.chartshapes+xml"/>
  <Override PartName="/xl/charts/chart11.xml" ContentType="application/vnd.openxmlformats-officedocument.drawingml.chart+xml"/>
  <Override PartName="/xl/drawings/drawing19.xml" ContentType="application/vnd.openxmlformats-officedocument.drawingml.chartshapes+xml"/>
  <Override PartName="/xl/charts/chart12.xml" ContentType="application/vnd.openxmlformats-officedocument.drawingml.chart+xml"/>
  <Override PartName="/xl/drawings/drawing20.xml" ContentType="application/vnd.openxmlformats-officedocument.drawingml.chartshapes+xml"/>
  <Override PartName="/xl/charts/chart13.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trlProps/ctrlProp1.xml" ContentType="application/vnd.ms-excel.controlproperties+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29.xml" ContentType="application/vnd.openxmlformats-officedocument.drawing+xml"/>
  <Override PartName="/xl/drawings/drawing30.xml" ContentType="application/vnd.openxmlformats-officedocument.drawing+xml"/>
  <Override PartName="/xl/ctrlProps/ctrlProp2.xml" ContentType="application/vnd.ms-excel.controlproperties+xml"/>
  <Override PartName="/xl/charts/chart19.xml" ContentType="application/vnd.openxmlformats-officedocument.drawingml.chart+xml"/>
  <Override PartName="/xl/drawings/drawing31.xml" ContentType="application/vnd.openxmlformats-officedocument.drawingml.chartshapes+xml"/>
  <Override PartName="/xl/charts/chart20.xml" ContentType="application/vnd.openxmlformats-officedocument.drawingml.chart+xml"/>
  <Override PartName="/xl/drawings/drawing32.xml" ContentType="application/vnd.openxmlformats-officedocument.drawingml.chartshapes+xml"/>
  <Override PartName="/xl/charts/chart21.xml" ContentType="application/vnd.openxmlformats-officedocument.drawingml.chart+xml"/>
  <Override PartName="/xl/drawings/drawing33.xml" ContentType="application/vnd.openxmlformats-officedocument.drawingml.chartshapes+xml"/>
  <Override PartName="/xl/charts/chart22.xml" ContentType="application/vnd.openxmlformats-officedocument.drawingml.chart+xml"/>
  <Override PartName="/xl/drawings/drawing34.xml" ContentType="application/vnd.openxmlformats-officedocument.drawingml.chartshapes+xml"/>
  <Override PartName="/xl/drawings/drawing35.xml" ContentType="application/vnd.openxmlformats-officedocument.drawing+xml"/>
  <Override PartName="/xl/charts/chart23.xml" ContentType="application/vnd.openxmlformats-officedocument.drawingml.chart+xml"/>
  <Override PartName="/xl/drawings/drawing36.xml" ContentType="application/vnd.openxmlformats-officedocument.drawingml.chartshapes+xml"/>
  <Override PartName="/xl/charts/chart24.xml" ContentType="application/vnd.openxmlformats-officedocument.drawingml.chart+xml"/>
  <Override PartName="/xl/drawings/drawing37.xml" ContentType="application/vnd.openxmlformats-officedocument.drawing+xml"/>
  <Override PartName="/xl/drawings/drawing38.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39.xml" ContentType="application/vnd.openxmlformats-officedocument.drawingml.chartshapes+xml"/>
  <Override PartName="/xl/charts/chart27.xml" ContentType="application/vnd.openxmlformats-officedocument.drawingml.chart+xml"/>
  <Override PartName="/xl/drawings/drawing40.xml" ContentType="application/vnd.openxmlformats-officedocument.drawingml.chartshapes+xml"/>
  <Override PartName="/xl/charts/chart28.xml" ContentType="application/vnd.openxmlformats-officedocument.drawingml.chart+xml"/>
  <Override PartName="/xl/drawings/drawing41.xml" ContentType="application/vnd.openxmlformats-officedocument.drawing+xml"/>
  <Override PartName="/xl/charts/chart29.xml" ContentType="application/vnd.openxmlformats-officedocument.drawingml.chart+xml"/>
  <Override PartName="/xl/drawings/drawing42.xml" ContentType="application/vnd.openxmlformats-officedocument.drawingml.chartshapes+xml"/>
  <Override PartName="/xl/charts/chart30.xml" ContentType="application/vnd.openxmlformats-officedocument.drawingml.chart+xml"/>
  <Override PartName="/xl/charts/chart31.xml" ContentType="application/vnd.openxmlformats-officedocument.drawingml.chart+xml"/>
  <Override PartName="/xl/drawings/drawing43.xml" ContentType="application/vnd.openxmlformats-officedocument.drawingml.chartshapes+xml"/>
  <Override PartName="/xl/charts/chart32.xml" ContentType="application/vnd.openxmlformats-officedocument.drawingml.chart+xml"/>
  <Override PartName="/xl/drawings/drawing44.xml" ContentType="application/vnd.openxmlformats-officedocument.drawingml.chartshapes+xml"/>
  <Override PartName="/xl/charts/chart33.xml" ContentType="application/vnd.openxmlformats-officedocument.drawingml.chart+xml"/>
  <Override PartName="/xl/drawings/drawing45.xml" ContentType="application/vnd.openxmlformats-officedocument.drawingml.chartshapes+xml"/>
  <Override PartName="/xl/charts/chart34.xml" ContentType="application/vnd.openxmlformats-officedocument.drawingml.chart+xml"/>
  <Override PartName="/xl/drawings/drawing46.xml" ContentType="application/vnd.openxmlformats-officedocument.drawingml.chartshapes+xml"/>
  <Override PartName="/xl/drawings/drawing47.xml" ContentType="application/vnd.openxmlformats-officedocument.drawing+xml"/>
  <Override PartName="/xl/charts/chart35.xml" ContentType="application/vnd.openxmlformats-officedocument.drawingml.chart+xml"/>
  <Override PartName="/xl/drawings/drawing48.xml" ContentType="application/vnd.openxmlformats-officedocument.drawing+xml"/>
  <Override PartName="/xl/drawings/drawing4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EsteLivro" hidePivotFieldList="1" showPivotChartFilter="1"/>
  <bookViews>
    <workbookView xWindow="9570" yWindow="0" windowWidth="13650" windowHeight="6930" tabRatio="944"/>
  </bookViews>
  <sheets>
    <sheet name="capa" sheetId="1054" r:id="rId1"/>
    <sheet name="introducao" sheetId="6" r:id="rId2"/>
    <sheet name="fontes" sheetId="7" r:id="rId3"/>
    <sheet name="4sinóticos" sheetId="1061" r:id="rId4"/>
    <sheet name="5sinóticos" sheetId="1062" r:id="rId5"/>
    <sheet name="6populacao3" sheetId="1064" r:id="rId6"/>
    <sheet name="7empregoINE3" sheetId="1065" r:id="rId7"/>
    <sheet name="8desemprego_INE3" sheetId="1070" r:id="rId8"/>
    <sheet name="9lay_off" sheetId="487" r:id="rId9"/>
    <sheet name="10desemprego_IEFP" sheetId="497" r:id="rId10"/>
    <sheet name="11desemprego_IEFP" sheetId="498" r:id="rId11"/>
    <sheet name="12fp_anexo C" sheetId="703" r:id="rId12"/>
    <sheet name="13empresarial" sheetId="1067" r:id="rId13"/>
    <sheet name="14ganhos" sheetId="458" r:id="rId14"/>
    <sheet name="15salários" sheetId="969" r:id="rId15"/>
    <sheet name="16irct" sheetId="491" r:id="rId16"/>
    <sheet name="17acidentes" sheetId="1068" r:id="rId17"/>
    <sheet name="18ssocial" sheetId="500" r:id="rId18"/>
    <sheet name="19ssocial" sheetId="1071" r:id="rId19"/>
    <sheet name="20ssocial" sheetId="860" r:id="rId20"/>
    <sheet name="21ssocial" sheetId="1049" r:id="rId21"/>
    <sheet name="22destaque" sheetId="602" r:id="rId22"/>
    <sheet name="23destaque" sheetId="948" r:id="rId23"/>
    <sheet name="24conceito" sheetId="1050" r:id="rId24"/>
    <sheet name="25conceito" sheetId="1051" r:id="rId25"/>
    <sheet name="contracapa" sheetId="28" r:id="rId26"/>
  </sheets>
  <externalReferences>
    <externalReference r:id="rId27"/>
    <externalReference r:id="rId28"/>
    <externalReference r:id="rId29"/>
    <externalReference r:id="rId30"/>
  </externalReferences>
  <definedNames>
    <definedName name="_xlnm._FilterDatabase" localSheetId="9" hidden="1">'10desemprego_IEFP'!$C$3:$Q$27</definedName>
    <definedName name="acidentes" localSheetId="11">#REF!</definedName>
    <definedName name="acidentes" localSheetId="12">#REF!</definedName>
    <definedName name="acidentes" localSheetId="14">#REF!</definedName>
    <definedName name="acidentes" localSheetId="16">#REF!</definedName>
    <definedName name="acidentes" localSheetId="18">#REF!</definedName>
    <definedName name="acidentes" localSheetId="19">#REF!</definedName>
    <definedName name="acidentes" localSheetId="20">#REF!</definedName>
    <definedName name="acidentes" localSheetId="21">#REF!</definedName>
    <definedName name="acidentes" localSheetId="22">#REF!</definedName>
    <definedName name="acidentes" localSheetId="5">#REF!</definedName>
    <definedName name="acidentes" localSheetId="6">#REF!</definedName>
    <definedName name="acidentes" localSheetId="7">#REF!</definedName>
    <definedName name="acidentes" localSheetId="0">#REF!</definedName>
    <definedName name="acidentes">#REF!</definedName>
    <definedName name="_xlnm.Print_Area" localSheetId="9">'10desemprego_IEFP'!$A$1:$S$76</definedName>
    <definedName name="_xlnm.Print_Area" localSheetId="10">'11desemprego_IEFP'!$A$1:$S$51</definedName>
    <definedName name="_xlnm.Print_Area" localSheetId="11">'12fp_anexo C'!$A$1:$L$45</definedName>
    <definedName name="_xlnm.Print_Area" localSheetId="12">'13empresarial'!$A$1:$O$61</definedName>
    <definedName name="_xlnm.Print_Area" localSheetId="13">'14ganhos'!$A$1:$O$57</definedName>
    <definedName name="_xlnm.Print_Area" localSheetId="14">'15salários'!$A$1:$K$49</definedName>
    <definedName name="_xlnm.Print_Area" localSheetId="15">'16irct'!$A$1:$S$80</definedName>
    <definedName name="_xlnm.Print_Area" localSheetId="16">'17acidentes'!$A$1:$O$62</definedName>
    <definedName name="_xlnm.Print_Area" localSheetId="17">'18ssocial'!$A$1:$N$71</definedName>
    <definedName name="_xlnm.Print_Area" localSheetId="18">'19ssocial'!$A$1:$O$80</definedName>
    <definedName name="_xlnm.Print_Area" localSheetId="19">'20ssocial'!$A$1:$O$78</definedName>
    <definedName name="_xlnm.Print_Area" localSheetId="20">'21ssocial'!$A$1:$S$80</definedName>
    <definedName name="_xlnm.Print_Area" localSheetId="21">'22destaque'!$A$1:$S$73</definedName>
    <definedName name="_xlnm.Print_Area" localSheetId="22">'23destaque'!$A$1:$L$60</definedName>
    <definedName name="_xlnm.Print_Area" localSheetId="23">'24conceito'!$A$1:$AG$70</definedName>
    <definedName name="_xlnm.Print_Area" localSheetId="24">'25conceito'!$A$1:$AF$71</definedName>
    <definedName name="_xlnm.Print_Area" localSheetId="3">'4sinóticos'!$A$1:$Q$60</definedName>
    <definedName name="_xlnm.Print_Area" localSheetId="4">'5sinóticos'!$A$1:$P$60</definedName>
    <definedName name="_xlnm.Print_Area" localSheetId="5">'6populacao3'!$A$1:$O$61</definedName>
    <definedName name="_xlnm.Print_Area" localSheetId="6">'7empregoINE3'!$A$1:$P$71</definedName>
    <definedName name="_xlnm.Print_Area" localSheetId="7">'8desemprego_INE3'!$A$1:$P$69</definedName>
    <definedName name="_xlnm.Print_Area" localSheetId="8">'9lay_off'!$A$1:$S$62</definedName>
    <definedName name="_xlnm.Print_Area" localSheetId="0">capa!$A$1:$L$62</definedName>
    <definedName name="_xlnm.Print_Area" localSheetId="25">contracapa!$A$1:$E$54</definedName>
    <definedName name="_xlnm.Print_Area" localSheetId="2">fontes!$A$1:$O$40</definedName>
    <definedName name="_xlnm.Print_Area" localSheetId="1">introducao!$A$1:$O$51</definedName>
    <definedName name="Bolas" localSheetId="12">INDEX([1]base!$I$4:$I$7, MATCH([1]base!$H$3,[1]base!$H$4:$H$7,0))</definedName>
    <definedName name="Bolas" localSheetId="18">INDEX(#REF!, MATCH(#REF!,#REF!,0))</definedName>
    <definedName name="Bolas" localSheetId="20">INDEX(#REF!, MATCH(#REF!,#REF!,0))</definedName>
    <definedName name="Bolas" localSheetId="0">INDEX(#REF!, MATCH(#REF!,#REF!,0))</definedName>
    <definedName name="Bolas">INDEX(#REF!, MATCH(#REF!,#REF!,0))</definedName>
    <definedName name="Changes" localSheetId="11">#REF!</definedName>
    <definedName name="Changes" localSheetId="12">#REF!</definedName>
    <definedName name="Changes" localSheetId="13">#REF!</definedName>
    <definedName name="Changes" localSheetId="14">#REF!</definedName>
    <definedName name="Changes" localSheetId="16">#REF!</definedName>
    <definedName name="Changes" localSheetId="18">#REF!</definedName>
    <definedName name="Changes" localSheetId="19">#REF!</definedName>
    <definedName name="Changes" localSheetId="20">#REF!</definedName>
    <definedName name="Changes" localSheetId="21">#REF!</definedName>
    <definedName name="Changes" localSheetId="22">#REF!</definedName>
    <definedName name="Changes" localSheetId="5">#REF!</definedName>
    <definedName name="Changes" localSheetId="6">#REF!</definedName>
    <definedName name="Changes" localSheetId="7">#REF!</definedName>
    <definedName name="Changes" localSheetId="0">#REF!</definedName>
    <definedName name="Changes">#REF!</definedName>
    <definedName name="Comments" localSheetId="11">#REF!</definedName>
    <definedName name="Comments" localSheetId="12">#REF!</definedName>
    <definedName name="Comments" localSheetId="13">#REF!</definedName>
    <definedName name="Comments" localSheetId="14">#REF!</definedName>
    <definedName name="Comments" localSheetId="16">#REF!</definedName>
    <definedName name="Comments" localSheetId="18">#REF!</definedName>
    <definedName name="Comments" localSheetId="19">#REF!</definedName>
    <definedName name="Comments" localSheetId="20">#REF!</definedName>
    <definedName name="Comments" localSheetId="21">#REF!</definedName>
    <definedName name="Comments" localSheetId="22">#REF!</definedName>
    <definedName name="Comments" localSheetId="5">#REF!</definedName>
    <definedName name="Comments" localSheetId="6">#REF!</definedName>
    <definedName name="Comments" localSheetId="7">#REF!</definedName>
    <definedName name="Comments" localSheetId="0">#REF!</definedName>
    <definedName name="Comments">#REF!</definedName>
    <definedName name="Contact" localSheetId="11">#REF!</definedName>
    <definedName name="Contact" localSheetId="12">#REF!</definedName>
    <definedName name="Contact" localSheetId="13">#REF!</definedName>
    <definedName name="Contact" localSheetId="14">#REF!</definedName>
    <definedName name="Contact" localSheetId="16">#REF!</definedName>
    <definedName name="Contact" localSheetId="18">#REF!</definedName>
    <definedName name="Contact" localSheetId="19">#REF!</definedName>
    <definedName name="Contact" localSheetId="20">#REF!</definedName>
    <definedName name="Contact" localSheetId="21">#REF!</definedName>
    <definedName name="Contact" localSheetId="22">#REF!</definedName>
    <definedName name="Contact" localSheetId="5">#REF!</definedName>
    <definedName name="Contact" localSheetId="6">#REF!</definedName>
    <definedName name="Contact" localSheetId="7">#REF!</definedName>
    <definedName name="Contact" localSheetId="0">#REF!</definedName>
    <definedName name="Contact">#REF!</definedName>
    <definedName name="Country" localSheetId="11">#REF!</definedName>
    <definedName name="Country" localSheetId="12">#REF!</definedName>
    <definedName name="Country" localSheetId="13">#REF!</definedName>
    <definedName name="Country" localSheetId="14">#REF!</definedName>
    <definedName name="Country" localSheetId="16">#REF!</definedName>
    <definedName name="Country" localSheetId="18">#REF!</definedName>
    <definedName name="Country" localSheetId="19">#REF!</definedName>
    <definedName name="Country" localSheetId="20">#REF!</definedName>
    <definedName name="Country" localSheetId="21">#REF!</definedName>
    <definedName name="Country" localSheetId="22">#REF!</definedName>
    <definedName name="Country" localSheetId="5">#REF!</definedName>
    <definedName name="Country" localSheetId="6">#REF!</definedName>
    <definedName name="Country" localSheetId="7">#REF!</definedName>
    <definedName name="Country" localSheetId="0">#REF!</definedName>
    <definedName name="Country">#REF!</definedName>
    <definedName name="CV_employed" localSheetId="11">#REF!</definedName>
    <definedName name="CV_employed" localSheetId="12">#REF!</definedName>
    <definedName name="CV_employed" localSheetId="13">#REF!</definedName>
    <definedName name="CV_employed" localSheetId="14">#REF!</definedName>
    <definedName name="CV_employed" localSheetId="16">#REF!</definedName>
    <definedName name="CV_employed" localSheetId="18">#REF!</definedName>
    <definedName name="CV_employed" localSheetId="19">#REF!</definedName>
    <definedName name="CV_employed" localSheetId="20">#REF!</definedName>
    <definedName name="CV_employed" localSheetId="21">#REF!</definedName>
    <definedName name="CV_employed" localSheetId="22">#REF!</definedName>
    <definedName name="CV_employed" localSheetId="5">#REF!</definedName>
    <definedName name="CV_employed" localSheetId="6">#REF!</definedName>
    <definedName name="CV_employed" localSheetId="7">#REF!</definedName>
    <definedName name="CV_employed" localSheetId="0">#REF!</definedName>
    <definedName name="CV_employed">#REF!</definedName>
    <definedName name="CV_parttime" localSheetId="11">#REF!</definedName>
    <definedName name="CV_parttime" localSheetId="12">#REF!</definedName>
    <definedName name="CV_parttime" localSheetId="13">#REF!</definedName>
    <definedName name="CV_parttime" localSheetId="14">#REF!</definedName>
    <definedName name="CV_parttime" localSheetId="16">#REF!</definedName>
    <definedName name="CV_parttime" localSheetId="18">#REF!</definedName>
    <definedName name="CV_parttime" localSheetId="19">#REF!</definedName>
    <definedName name="CV_parttime" localSheetId="20">#REF!</definedName>
    <definedName name="CV_parttime" localSheetId="21">#REF!</definedName>
    <definedName name="CV_parttime" localSheetId="22">#REF!</definedName>
    <definedName name="CV_parttime" localSheetId="5">#REF!</definedName>
    <definedName name="CV_parttime" localSheetId="6">#REF!</definedName>
    <definedName name="CV_parttime" localSheetId="7">#REF!</definedName>
    <definedName name="CV_parttime" localSheetId="0">#REF!</definedName>
    <definedName name="CV_parttime">#REF!</definedName>
    <definedName name="CV_unemployed" localSheetId="11">#REF!</definedName>
    <definedName name="CV_unemployed" localSheetId="12">#REF!</definedName>
    <definedName name="CV_unemployed" localSheetId="13">#REF!</definedName>
    <definedName name="CV_unemployed" localSheetId="14">#REF!</definedName>
    <definedName name="CV_unemployed" localSheetId="16">#REF!</definedName>
    <definedName name="CV_unemployed" localSheetId="18">#REF!</definedName>
    <definedName name="CV_unemployed" localSheetId="19">#REF!</definedName>
    <definedName name="CV_unemployed" localSheetId="20">#REF!</definedName>
    <definedName name="CV_unemployed" localSheetId="21">#REF!</definedName>
    <definedName name="CV_unemployed" localSheetId="22">#REF!</definedName>
    <definedName name="CV_unemployed" localSheetId="5">#REF!</definedName>
    <definedName name="CV_unemployed" localSheetId="6">#REF!</definedName>
    <definedName name="CV_unemployed" localSheetId="7">#REF!</definedName>
    <definedName name="CV_unemployed" localSheetId="0">#REF!</definedName>
    <definedName name="CV_unemployed">#REF!</definedName>
    <definedName name="CV_unemploymentRate" localSheetId="11">#REF!</definedName>
    <definedName name="CV_unemploymentRate" localSheetId="12">#REF!</definedName>
    <definedName name="CV_unemploymentRate" localSheetId="13">#REF!</definedName>
    <definedName name="CV_unemploymentRate" localSheetId="14">#REF!</definedName>
    <definedName name="CV_unemploymentRate" localSheetId="16">#REF!</definedName>
    <definedName name="CV_unemploymentRate" localSheetId="18">#REF!</definedName>
    <definedName name="CV_unemploymentRate" localSheetId="19">#REF!</definedName>
    <definedName name="CV_unemploymentRate" localSheetId="20">#REF!</definedName>
    <definedName name="CV_unemploymentRate" localSheetId="21">#REF!</definedName>
    <definedName name="CV_unemploymentRate" localSheetId="22">#REF!</definedName>
    <definedName name="CV_unemploymentRate" localSheetId="5">#REF!</definedName>
    <definedName name="CV_unemploymentRate" localSheetId="6">#REF!</definedName>
    <definedName name="CV_unemploymentRate" localSheetId="7">#REF!</definedName>
    <definedName name="CV_unemploymentRate" localSheetId="0">#REF!</definedName>
    <definedName name="CV_unemploymentRate">#REF!</definedName>
    <definedName name="CV_UsualHours" localSheetId="11">#REF!</definedName>
    <definedName name="CV_UsualHours" localSheetId="12">#REF!</definedName>
    <definedName name="CV_UsualHours" localSheetId="13">#REF!</definedName>
    <definedName name="CV_UsualHours" localSheetId="14">#REF!</definedName>
    <definedName name="CV_UsualHours" localSheetId="16">#REF!</definedName>
    <definedName name="CV_UsualHours" localSheetId="18">#REF!</definedName>
    <definedName name="CV_UsualHours" localSheetId="19">#REF!</definedName>
    <definedName name="CV_UsualHours" localSheetId="20">#REF!</definedName>
    <definedName name="CV_UsualHours" localSheetId="21">#REF!</definedName>
    <definedName name="CV_UsualHours" localSheetId="22">#REF!</definedName>
    <definedName name="CV_UsualHours" localSheetId="5">#REF!</definedName>
    <definedName name="CV_UsualHours" localSheetId="6">#REF!</definedName>
    <definedName name="CV_UsualHours" localSheetId="7">#REF!</definedName>
    <definedName name="CV_UsualHours" localSheetId="0">#REF!</definedName>
    <definedName name="CV_UsualHours">#REF!</definedName>
    <definedName name="dgalsjdgAD" localSheetId="11">#REF!</definedName>
    <definedName name="dgalsjdgAD" localSheetId="12">#REF!</definedName>
    <definedName name="dgalsjdgAD" localSheetId="14">#REF!</definedName>
    <definedName name="dgalsjdgAD" localSheetId="16">#REF!</definedName>
    <definedName name="dgalsjdgAD" localSheetId="18">#REF!</definedName>
    <definedName name="dgalsjdgAD" localSheetId="19">#REF!</definedName>
    <definedName name="dgalsjdgAD" localSheetId="20">#REF!</definedName>
    <definedName name="dgalsjdgAD" localSheetId="22">#REF!</definedName>
    <definedName name="dgalsjdgAD" localSheetId="5">#REF!</definedName>
    <definedName name="dgalsjdgAD" localSheetId="6">#REF!</definedName>
    <definedName name="dgalsjdgAD" localSheetId="7">#REF!</definedName>
    <definedName name="dgalsjdgAD" localSheetId="0">#REF!</definedName>
    <definedName name="dgalsjdgAD">#REF!</definedName>
    <definedName name="dsadsa" localSheetId="11">#REF!</definedName>
    <definedName name="dsadsa" localSheetId="12">#REF!</definedName>
    <definedName name="dsadsa" localSheetId="14">#REF!</definedName>
    <definedName name="dsadsa" localSheetId="16">#REF!</definedName>
    <definedName name="dsadsa" localSheetId="18">#REF!</definedName>
    <definedName name="dsadsa" localSheetId="19">#REF!</definedName>
    <definedName name="dsadsa" localSheetId="20">#REF!</definedName>
    <definedName name="dsadsa" localSheetId="21">#REF!</definedName>
    <definedName name="dsadsa" localSheetId="22">#REF!</definedName>
    <definedName name="dsadsa" localSheetId="5">#REF!</definedName>
    <definedName name="dsadsa" localSheetId="6">#REF!</definedName>
    <definedName name="dsadsa" localSheetId="7">#REF!</definedName>
    <definedName name="dsadsa" localSheetId="0">#REF!</definedName>
    <definedName name="dsadsa">#REF!</definedName>
    <definedName name="email" localSheetId="11">#REF!</definedName>
    <definedName name="email" localSheetId="12">#REF!</definedName>
    <definedName name="email" localSheetId="13">#REF!</definedName>
    <definedName name="email" localSheetId="14">#REF!</definedName>
    <definedName name="email" localSheetId="16">#REF!</definedName>
    <definedName name="email" localSheetId="18">#REF!</definedName>
    <definedName name="email" localSheetId="19">#REF!</definedName>
    <definedName name="email" localSheetId="20">#REF!</definedName>
    <definedName name="email" localSheetId="21">#REF!</definedName>
    <definedName name="email" localSheetId="22">#REF!</definedName>
    <definedName name="email" localSheetId="5">#REF!</definedName>
    <definedName name="email" localSheetId="6">#REF!</definedName>
    <definedName name="email" localSheetId="7">#REF!</definedName>
    <definedName name="email" localSheetId="0">#REF!</definedName>
    <definedName name="email">#REF!</definedName>
    <definedName name="hdbtrgs" localSheetId="11">#REF!</definedName>
    <definedName name="hdbtrgs" localSheetId="12">#REF!</definedName>
    <definedName name="hdbtrgs" localSheetId="14">#REF!</definedName>
    <definedName name="hdbtrgs" localSheetId="16">#REF!</definedName>
    <definedName name="hdbtrgs" localSheetId="18">#REF!</definedName>
    <definedName name="hdbtrgs" localSheetId="19">#REF!</definedName>
    <definedName name="hdbtrgs" localSheetId="20">#REF!</definedName>
    <definedName name="hdbtrgs" localSheetId="21">#REF!</definedName>
    <definedName name="hdbtrgs" localSheetId="22">#REF!</definedName>
    <definedName name="hdbtrgs" localSheetId="5">#REF!</definedName>
    <definedName name="hdbtrgs" localSheetId="6">#REF!</definedName>
    <definedName name="hdbtrgs" localSheetId="7">#REF!</definedName>
    <definedName name="hdbtrgs" localSheetId="0">#REF!</definedName>
    <definedName name="hdbtrgs">#REF!</definedName>
    <definedName name="Limit_a_q" localSheetId="11">#REF!</definedName>
    <definedName name="Limit_a_q" localSheetId="12">#REF!</definedName>
    <definedName name="Limit_a_q" localSheetId="13">#REF!</definedName>
    <definedName name="Limit_a_q" localSheetId="14">#REF!</definedName>
    <definedName name="Limit_a_q" localSheetId="16">#REF!</definedName>
    <definedName name="Limit_a_q" localSheetId="18">#REF!</definedName>
    <definedName name="Limit_a_q" localSheetId="19">#REF!</definedName>
    <definedName name="Limit_a_q" localSheetId="20">#REF!</definedName>
    <definedName name="Limit_a_q" localSheetId="21">#REF!</definedName>
    <definedName name="Limit_a_q" localSheetId="22">#REF!</definedName>
    <definedName name="Limit_a_q" localSheetId="5">#REF!</definedName>
    <definedName name="Limit_a_q" localSheetId="6">#REF!</definedName>
    <definedName name="Limit_a_q" localSheetId="7">#REF!</definedName>
    <definedName name="Limit_a_q" localSheetId="0">#REF!</definedName>
    <definedName name="Limit_a_q">#REF!</definedName>
    <definedName name="Limit_b_a" localSheetId="11">#REF!</definedName>
    <definedName name="Limit_b_a" localSheetId="12">#REF!</definedName>
    <definedName name="Limit_b_a" localSheetId="13">#REF!</definedName>
    <definedName name="Limit_b_a" localSheetId="14">#REF!</definedName>
    <definedName name="Limit_b_a" localSheetId="16">#REF!</definedName>
    <definedName name="Limit_b_a" localSheetId="18">#REF!</definedName>
    <definedName name="Limit_b_a" localSheetId="19">#REF!</definedName>
    <definedName name="Limit_b_a" localSheetId="20">#REF!</definedName>
    <definedName name="Limit_b_a" localSheetId="21">#REF!</definedName>
    <definedName name="Limit_b_a" localSheetId="22">#REF!</definedName>
    <definedName name="Limit_b_a" localSheetId="5">#REF!</definedName>
    <definedName name="Limit_b_a" localSheetId="6">#REF!</definedName>
    <definedName name="Limit_b_a" localSheetId="7">#REF!</definedName>
    <definedName name="Limit_b_a" localSheetId="0">#REF!</definedName>
    <definedName name="Limit_b_a">#REF!</definedName>
    <definedName name="Limit_b_q" localSheetId="11">#REF!</definedName>
    <definedName name="Limit_b_q" localSheetId="12">#REF!</definedName>
    <definedName name="Limit_b_q" localSheetId="13">#REF!</definedName>
    <definedName name="Limit_b_q" localSheetId="14">#REF!</definedName>
    <definedName name="Limit_b_q" localSheetId="16">#REF!</definedName>
    <definedName name="Limit_b_q" localSheetId="18">#REF!</definedName>
    <definedName name="Limit_b_q" localSheetId="19">#REF!</definedName>
    <definedName name="Limit_b_q" localSheetId="20">#REF!</definedName>
    <definedName name="Limit_b_q" localSheetId="21">#REF!</definedName>
    <definedName name="Limit_b_q" localSheetId="22">#REF!</definedName>
    <definedName name="Limit_b_q" localSheetId="5">#REF!</definedName>
    <definedName name="Limit_b_q" localSheetId="6">#REF!</definedName>
    <definedName name="Limit_b_q" localSheetId="7">#REF!</definedName>
    <definedName name="Limit_b_q" localSheetId="0">#REF!</definedName>
    <definedName name="Limit_b_q">#REF!</definedName>
    <definedName name="mom3b" localSheetId="12">'13empresarial'!$C$24</definedName>
    <definedName name="mom3b" localSheetId="18">#REF!</definedName>
    <definedName name="mom3b">#REF!</definedName>
    <definedName name="mom8b" localSheetId="18">#REF!</definedName>
    <definedName name="mom8b">#REF!</definedName>
    <definedName name="mom9b">'17acidentes'!$C$14</definedName>
    <definedName name="mySortCriteria" localSheetId="12">[2]Calculation!$E$7</definedName>
    <definedName name="mySortCriteria" localSheetId="16">[3]Calculation!$E$7</definedName>
    <definedName name="mySortCriteria" localSheetId="5">[2]Calculation!$E$7</definedName>
    <definedName name="mySortCriteria" localSheetId="6">[2]Calculation!$E$7</definedName>
    <definedName name="mySortCriteria" localSheetId="7">[2]Calculation!$E$7</definedName>
    <definedName name="mySortCriteria">[3]Calculation!$E$7</definedName>
    <definedName name="NR_NonContacts" localSheetId="11">#REF!</definedName>
    <definedName name="NR_NonContacts" localSheetId="12">#REF!</definedName>
    <definedName name="NR_NonContacts" localSheetId="13">#REF!</definedName>
    <definedName name="NR_NonContacts" localSheetId="14">#REF!</definedName>
    <definedName name="NR_NonContacts" localSheetId="16">#REF!</definedName>
    <definedName name="NR_NonContacts" localSheetId="18">#REF!</definedName>
    <definedName name="NR_NonContacts" localSheetId="19">#REF!</definedName>
    <definedName name="NR_NonContacts" localSheetId="20">#REF!</definedName>
    <definedName name="NR_NonContacts" localSheetId="21">#REF!</definedName>
    <definedName name="NR_NonContacts" localSheetId="22">#REF!</definedName>
    <definedName name="NR_NonContacts" localSheetId="5">#REF!</definedName>
    <definedName name="NR_NonContacts" localSheetId="6">#REF!</definedName>
    <definedName name="NR_NonContacts" localSheetId="7">#REF!</definedName>
    <definedName name="NR_NonContacts" localSheetId="0">#REF!</definedName>
    <definedName name="NR_NonContacts">#REF!</definedName>
    <definedName name="NR_Other" localSheetId="11">#REF!</definedName>
    <definedName name="NR_Other" localSheetId="12">#REF!</definedName>
    <definedName name="NR_Other" localSheetId="13">#REF!</definedName>
    <definedName name="NR_Other" localSheetId="14">#REF!</definedName>
    <definedName name="NR_Other" localSheetId="16">#REF!</definedName>
    <definedName name="NR_Other" localSheetId="18">#REF!</definedName>
    <definedName name="NR_Other" localSheetId="19">#REF!</definedName>
    <definedName name="NR_Other" localSheetId="20">#REF!</definedName>
    <definedName name="NR_Other" localSheetId="21">#REF!</definedName>
    <definedName name="NR_Other" localSheetId="22">#REF!</definedName>
    <definedName name="NR_Other" localSheetId="5">#REF!</definedName>
    <definedName name="NR_Other" localSheetId="6">#REF!</definedName>
    <definedName name="NR_Other" localSheetId="7">#REF!</definedName>
    <definedName name="NR_Other" localSheetId="0">#REF!</definedName>
    <definedName name="NR_Other">#REF!</definedName>
    <definedName name="NR_Refusals" localSheetId="11">#REF!</definedName>
    <definedName name="NR_Refusals" localSheetId="12">#REF!</definedName>
    <definedName name="NR_Refusals" localSheetId="13">#REF!</definedName>
    <definedName name="NR_Refusals" localSheetId="14">#REF!</definedName>
    <definedName name="NR_Refusals" localSheetId="16">#REF!</definedName>
    <definedName name="NR_Refusals" localSheetId="18">#REF!</definedName>
    <definedName name="NR_Refusals" localSheetId="19">#REF!</definedName>
    <definedName name="NR_Refusals" localSheetId="20">#REF!</definedName>
    <definedName name="NR_Refusals" localSheetId="21">#REF!</definedName>
    <definedName name="NR_Refusals" localSheetId="22">#REF!</definedName>
    <definedName name="NR_Refusals" localSheetId="5">#REF!</definedName>
    <definedName name="NR_Refusals" localSheetId="6">#REF!</definedName>
    <definedName name="NR_Refusals" localSheetId="7">#REF!</definedName>
    <definedName name="NR_Refusals" localSheetId="0">#REF!</definedName>
    <definedName name="NR_Refusals">#REF!</definedName>
    <definedName name="NR_Total" localSheetId="11">#REF!</definedName>
    <definedName name="NR_Total" localSheetId="12">#REF!</definedName>
    <definedName name="NR_Total" localSheetId="13">#REF!</definedName>
    <definedName name="NR_Total" localSheetId="14">#REF!</definedName>
    <definedName name="NR_Total" localSheetId="16">#REF!</definedName>
    <definedName name="NR_Total" localSheetId="18">#REF!</definedName>
    <definedName name="NR_Total" localSheetId="19">#REF!</definedName>
    <definedName name="NR_Total" localSheetId="20">#REF!</definedName>
    <definedName name="NR_Total" localSheetId="21">#REF!</definedName>
    <definedName name="NR_Total" localSheetId="22">#REF!</definedName>
    <definedName name="NR_Total" localSheetId="5">#REF!</definedName>
    <definedName name="NR_Total" localSheetId="6">#REF!</definedName>
    <definedName name="NR_Total" localSheetId="7">#REF!</definedName>
    <definedName name="NR_Total" localSheetId="0">#REF!</definedName>
    <definedName name="NR_Total">#REF!</definedName>
    <definedName name="Quarter" localSheetId="11">#REF!</definedName>
    <definedName name="Quarter" localSheetId="12">#REF!</definedName>
    <definedName name="Quarter" localSheetId="13">#REF!</definedName>
    <definedName name="Quarter" localSheetId="14">#REF!</definedName>
    <definedName name="Quarter" localSheetId="16">#REF!</definedName>
    <definedName name="Quarter" localSheetId="18">#REF!</definedName>
    <definedName name="Quarter" localSheetId="19">#REF!</definedName>
    <definedName name="Quarter" localSheetId="20">#REF!</definedName>
    <definedName name="Quarter" localSheetId="21">#REF!</definedName>
    <definedName name="Quarter" localSheetId="22">#REF!</definedName>
    <definedName name="Quarter" localSheetId="5">#REF!</definedName>
    <definedName name="Quarter" localSheetId="6">#REF!</definedName>
    <definedName name="Quarter" localSheetId="7">#REF!</definedName>
    <definedName name="Quarter" localSheetId="0">#REF!</definedName>
    <definedName name="Quarter">#REF!</definedName>
    <definedName name="setas" localSheetId="12">INDEX([1]base!$B$1:$B$2,MATCH('[1]13empresarial_7a9_mom_2017'!$L$23,[1]base!$A$1:$A$2),0)</definedName>
    <definedName name="setas" localSheetId="18">INDEX(#REF!,MATCH(#REF!,#REF!),0)</definedName>
    <definedName name="setas" localSheetId="20">INDEX(#REF!,MATCH(#REF!,#REF!),0)</definedName>
    <definedName name="setas" localSheetId="0">INDEX(#REF!,MATCH(#REF!,#REF!),0)</definedName>
    <definedName name="setas">INDEX(#REF!,MATCH(#REF!,#REF!),0)</definedName>
    <definedName name="Telephone" localSheetId="11">#REF!</definedName>
    <definedName name="Telephone" localSheetId="12">#REF!</definedName>
    <definedName name="Telephone" localSheetId="13">#REF!</definedName>
    <definedName name="Telephone" localSheetId="14">#REF!</definedName>
    <definedName name="Telephone" localSheetId="16">#REF!</definedName>
    <definedName name="Telephone" localSheetId="18">#REF!</definedName>
    <definedName name="Telephone" localSheetId="19">#REF!</definedName>
    <definedName name="Telephone" localSheetId="20">#REF!</definedName>
    <definedName name="Telephone" localSheetId="21">#REF!</definedName>
    <definedName name="Telephone" localSheetId="22">#REF!</definedName>
    <definedName name="Telephone" localSheetId="5">#REF!</definedName>
    <definedName name="Telephone" localSheetId="6">#REF!</definedName>
    <definedName name="Telephone" localSheetId="7">#REF!</definedName>
    <definedName name="Telephone" localSheetId="0">#REF!</definedName>
    <definedName name="Telephone">#REF!</definedName>
    <definedName name="topo" localSheetId="0">capa!#REF!</definedName>
    <definedName name="ue" localSheetId="11">#REF!</definedName>
    <definedName name="ue" localSheetId="12">#REF!</definedName>
    <definedName name="ue" localSheetId="14">#REF!</definedName>
    <definedName name="ue" localSheetId="16">#REF!</definedName>
    <definedName name="ue" localSheetId="18">#REF!</definedName>
    <definedName name="ue" localSheetId="19">#REF!</definedName>
    <definedName name="ue" localSheetId="20">#REF!</definedName>
    <definedName name="ue" localSheetId="21">#REF!</definedName>
    <definedName name="ue" localSheetId="22">#REF!</definedName>
    <definedName name="ue" localSheetId="5">#REF!</definedName>
    <definedName name="ue" localSheetId="6">#REF!</definedName>
    <definedName name="ue" localSheetId="7">#REF!</definedName>
    <definedName name="ue" localSheetId="0">#REF!</definedName>
    <definedName name="ue">#REF!</definedName>
    <definedName name="valor_médio_de_jan.19">'18ssocial'!$K$6</definedName>
    <definedName name="valor_médio_de_jan.2019">'18ssocial'!$K$6</definedName>
    <definedName name="Year" localSheetId="11">#REF!</definedName>
    <definedName name="Year" localSheetId="12">#REF!</definedName>
    <definedName name="Year" localSheetId="13">#REF!</definedName>
    <definedName name="Year" localSheetId="14">#REF!</definedName>
    <definedName name="Year" localSheetId="16">#REF!</definedName>
    <definedName name="Year" localSheetId="18">#REF!</definedName>
    <definedName name="Year" localSheetId="19">#REF!</definedName>
    <definedName name="Year" localSheetId="20">#REF!</definedName>
    <definedName name="Year" localSheetId="21">#REF!</definedName>
    <definedName name="Year" localSheetId="22">#REF!</definedName>
    <definedName name="Year" localSheetId="5">#REF!</definedName>
    <definedName name="Year" localSheetId="6">#REF!</definedName>
    <definedName name="Year" localSheetId="7">#REF!</definedName>
    <definedName name="Year" localSheetId="0">#REF!</definedName>
    <definedName name="Year">#REF!</definedName>
    <definedName name="Z_5859C3A0_D6FB_40D9_B6C2_346CB5A63A0A_.wvu.Cols" localSheetId="9" hidden="1">'10desemprego_IEFP'!#REF!</definedName>
    <definedName name="Z_5859C3A0_D6FB_40D9_B6C2_346CB5A63A0A_.wvu.Cols" localSheetId="15" hidden="1">'16irct'!#REF!</definedName>
    <definedName name="Z_5859C3A0_D6FB_40D9_B6C2_346CB5A63A0A_.wvu.Cols" localSheetId="17" hidden="1">'18ssocial'!#REF!</definedName>
    <definedName name="Z_5859C3A0_D6FB_40D9_B6C2_346CB5A63A0A_.wvu.PrintArea" localSheetId="9" hidden="1">'10desemprego_IEFP'!$A$1:$S$76</definedName>
    <definedName name="Z_5859C3A0_D6FB_40D9_B6C2_346CB5A63A0A_.wvu.PrintArea" localSheetId="10" hidden="1">'11desemprego_IEFP'!$A$1:$S$51</definedName>
    <definedName name="Z_5859C3A0_D6FB_40D9_B6C2_346CB5A63A0A_.wvu.PrintArea" localSheetId="11" hidden="1">'12fp_anexo C'!$A$1:$L$45</definedName>
    <definedName name="Z_5859C3A0_D6FB_40D9_B6C2_346CB5A63A0A_.wvu.PrintArea" localSheetId="13" hidden="1">'14ganhos'!$A$1:$O$57</definedName>
    <definedName name="Z_5859C3A0_D6FB_40D9_B6C2_346CB5A63A0A_.wvu.PrintArea" localSheetId="14" hidden="1">'15salários'!$A$1:$K$49</definedName>
    <definedName name="Z_5859C3A0_D6FB_40D9_B6C2_346CB5A63A0A_.wvu.PrintArea" localSheetId="15" hidden="1">'16irct'!$A$1:$S$80</definedName>
    <definedName name="Z_5859C3A0_D6FB_40D9_B6C2_346CB5A63A0A_.wvu.PrintArea" localSheetId="17" hidden="1">'18ssocial'!$A$1:$N$71</definedName>
    <definedName name="Z_5859C3A0_D6FB_40D9_B6C2_346CB5A63A0A_.wvu.PrintArea" localSheetId="18" hidden="1">'19ssocial'!$A$1:$O$80</definedName>
    <definedName name="Z_5859C3A0_D6FB_40D9_B6C2_346CB5A63A0A_.wvu.PrintArea" localSheetId="20" hidden="1">'21ssocial'!$A$1:$S$80</definedName>
    <definedName name="Z_5859C3A0_D6FB_40D9_B6C2_346CB5A63A0A_.wvu.PrintArea" localSheetId="21" hidden="1">'22destaque'!$A$1:$S$73</definedName>
    <definedName name="Z_5859C3A0_D6FB_40D9_B6C2_346CB5A63A0A_.wvu.PrintArea" localSheetId="23" hidden="1">'24conceito'!$A$1:$AG$70</definedName>
    <definedName name="Z_5859C3A0_D6FB_40D9_B6C2_346CB5A63A0A_.wvu.PrintArea" localSheetId="24" hidden="1">'25conceito'!$A$1:$AG$72</definedName>
    <definedName name="Z_5859C3A0_D6FB_40D9_B6C2_346CB5A63A0A_.wvu.PrintArea" localSheetId="3" hidden="1">'4sinóticos'!$A$1:$Q$60</definedName>
    <definedName name="Z_5859C3A0_D6FB_40D9_B6C2_346CB5A63A0A_.wvu.PrintArea" localSheetId="4" hidden="1">'5sinóticos'!$A$1:$Q$60</definedName>
    <definedName name="Z_5859C3A0_D6FB_40D9_B6C2_346CB5A63A0A_.wvu.PrintArea" localSheetId="5" hidden="1">'6populacao3'!$A$1:$O$61</definedName>
    <definedName name="Z_5859C3A0_D6FB_40D9_B6C2_346CB5A63A0A_.wvu.PrintArea" localSheetId="6" hidden="1">'7empregoINE3'!$A$1:$P$71</definedName>
    <definedName name="Z_5859C3A0_D6FB_40D9_B6C2_346CB5A63A0A_.wvu.PrintArea" localSheetId="7" hidden="1">'8desemprego_INE3'!$A$1:$P$69</definedName>
    <definedName name="Z_5859C3A0_D6FB_40D9_B6C2_346CB5A63A0A_.wvu.PrintArea" localSheetId="8" hidden="1">'9lay_off'!$A$1:$S$62</definedName>
    <definedName name="Z_5859C3A0_D6FB_40D9_B6C2_346CB5A63A0A_.wvu.PrintArea" localSheetId="0" hidden="1">capa!$A$1:$L$62</definedName>
    <definedName name="Z_5859C3A0_D6FB_40D9_B6C2_346CB5A63A0A_.wvu.PrintArea" localSheetId="25"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9" hidden="1">'10desemprego_IEFP'!$21:$21,'10desemprego_IEFP'!$48:$48,'10desemprego_IEFP'!$58:$64</definedName>
    <definedName name="Z_5859C3A0_D6FB_40D9_B6C2_346CB5A63A0A_.wvu.Rows" localSheetId="10" hidden="1">'11desemprego_IEFP'!#REF!,'11desemprego_IEFP'!#REF!</definedName>
    <definedName name="Z_5859C3A0_D6FB_40D9_B6C2_346CB5A63A0A_.wvu.Rows" localSheetId="11" hidden="1">'12fp_anexo C'!#REF!,'12fp_anexo C'!#REF!</definedName>
    <definedName name="Z_5859C3A0_D6FB_40D9_B6C2_346CB5A63A0A_.wvu.Rows" localSheetId="13" hidden="1">'14ganhos'!#REF!</definedName>
    <definedName name="Z_5859C3A0_D6FB_40D9_B6C2_346CB5A63A0A_.wvu.Rows" localSheetId="14" hidden="1">'15salários'!$29:$30,'15salários'!#REF!</definedName>
    <definedName name="Z_5859C3A0_D6FB_40D9_B6C2_346CB5A63A0A_.wvu.Rows" localSheetId="15" hidden="1">'16irct'!#REF!</definedName>
    <definedName name="Z_5859C3A0_D6FB_40D9_B6C2_346CB5A63A0A_.wvu.Rows" localSheetId="17" hidden="1">'18ssocial'!$32:$32</definedName>
    <definedName name="Z_5859C3A0_D6FB_40D9_B6C2_346CB5A63A0A_.wvu.Rows" localSheetId="18" hidden="1">'19ssocial'!#REF!</definedName>
    <definedName name="Z_5859C3A0_D6FB_40D9_B6C2_346CB5A63A0A_.wvu.Rows" localSheetId="20" hidden="1">'21ssocial'!#REF!</definedName>
    <definedName name="Z_5859C3A0_D6FB_40D9_B6C2_346CB5A63A0A_.wvu.Rows" localSheetId="21" hidden="1">'22destaque'!#REF!,'22destaque'!#REF!</definedName>
    <definedName name="Z_5859C3A0_D6FB_40D9_B6C2_346CB5A63A0A_.wvu.Rows" localSheetId="23" hidden="1">'24conceito'!#REF!</definedName>
    <definedName name="Z_5859C3A0_D6FB_40D9_B6C2_346CB5A63A0A_.wvu.Rows" localSheetId="24" hidden="1">'25conceito'!$8:$9</definedName>
    <definedName name="Z_5859C3A0_D6FB_40D9_B6C2_346CB5A63A0A_.wvu.Rows" localSheetId="5" hidden="1">'6populacao3'!#REF!,'6populacao3'!#REF!,'6populacao3'!$30:$58</definedName>
    <definedName name="Z_5859C3A0_D6FB_40D9_B6C2_346CB5A63A0A_.wvu.Rows" localSheetId="6" hidden="1">'7empregoINE3'!#REF!,'7empregoINE3'!$40:$68</definedName>
    <definedName name="Z_5859C3A0_D6FB_40D9_B6C2_346CB5A63A0A_.wvu.Rows" localSheetId="7" hidden="1">'8desemprego_INE3'!#REF!,'8desemprego_INE3'!#REF!,'8desemprego_INE3'!$39:$66,'8desemprego_INE3'!#REF!</definedName>
    <definedName name="Z_5859C3A0_D6FB_40D9_B6C2_346CB5A63A0A_.wvu.Rows" localSheetId="8" hidden="1">'9lay_off'!#REF!,'9lay_off'!#REF!,'9lay_off'!#REF!</definedName>
    <definedName name="Z_87E9DA1B_1CEB_458D_87A5_C4E38BAE485A_.wvu.Cols" localSheetId="9" hidden="1">'10desemprego_IEFP'!#REF!</definedName>
    <definedName name="Z_87E9DA1B_1CEB_458D_87A5_C4E38BAE485A_.wvu.Cols" localSheetId="15" hidden="1">'16irct'!#REF!</definedName>
    <definedName name="Z_87E9DA1B_1CEB_458D_87A5_C4E38BAE485A_.wvu.Cols" localSheetId="17" hidden="1">'18ssocial'!#REF!</definedName>
    <definedName name="Z_87E9DA1B_1CEB_458D_87A5_C4E38BAE485A_.wvu.PrintArea" localSheetId="9" hidden="1">'10desemprego_IEFP'!$A$1:$S$76</definedName>
    <definedName name="Z_87E9DA1B_1CEB_458D_87A5_C4E38BAE485A_.wvu.PrintArea" localSheetId="10" hidden="1">'11desemprego_IEFP'!$A$1:$S$51</definedName>
    <definedName name="Z_87E9DA1B_1CEB_458D_87A5_C4E38BAE485A_.wvu.PrintArea" localSheetId="11" hidden="1">'12fp_anexo C'!$A$1:$L$45</definedName>
    <definedName name="Z_87E9DA1B_1CEB_458D_87A5_C4E38BAE485A_.wvu.PrintArea" localSheetId="13" hidden="1">'14ganhos'!$A$1:$O$57</definedName>
    <definedName name="Z_87E9DA1B_1CEB_458D_87A5_C4E38BAE485A_.wvu.PrintArea" localSheetId="14" hidden="1">'15salários'!$A$1:$K$49</definedName>
    <definedName name="Z_87E9DA1B_1CEB_458D_87A5_C4E38BAE485A_.wvu.PrintArea" localSheetId="15" hidden="1">'16irct'!$A$1:$S$80</definedName>
    <definedName name="Z_87E9DA1B_1CEB_458D_87A5_C4E38BAE485A_.wvu.PrintArea" localSheetId="17" hidden="1">'18ssocial'!$A$1:$N$71</definedName>
    <definedName name="Z_87E9DA1B_1CEB_458D_87A5_C4E38BAE485A_.wvu.PrintArea" localSheetId="18" hidden="1">'19ssocial'!$A$1:$O$80</definedName>
    <definedName name="Z_87E9DA1B_1CEB_458D_87A5_C4E38BAE485A_.wvu.PrintArea" localSheetId="20" hidden="1">'21ssocial'!$A$1:$S$80</definedName>
    <definedName name="Z_87E9DA1B_1CEB_458D_87A5_C4E38BAE485A_.wvu.PrintArea" localSheetId="21" hidden="1">'22destaque'!$A$1:$S$73</definedName>
    <definedName name="Z_87E9DA1B_1CEB_458D_87A5_C4E38BAE485A_.wvu.PrintArea" localSheetId="23" hidden="1">'24conceito'!$A$1:$AG$70</definedName>
    <definedName name="Z_87E9DA1B_1CEB_458D_87A5_C4E38BAE485A_.wvu.PrintArea" localSheetId="24" hidden="1">'25conceito'!$A$1:$AG$72</definedName>
    <definedName name="Z_87E9DA1B_1CEB_458D_87A5_C4E38BAE485A_.wvu.PrintArea" localSheetId="3" hidden="1">'4sinóticos'!$A$1:$Q$60</definedName>
    <definedName name="Z_87E9DA1B_1CEB_458D_87A5_C4E38BAE485A_.wvu.PrintArea" localSheetId="4" hidden="1">'5sinóticos'!$A$1:$Q$60</definedName>
    <definedName name="Z_87E9DA1B_1CEB_458D_87A5_C4E38BAE485A_.wvu.PrintArea" localSheetId="5" hidden="1">'6populacao3'!$A$1:$O$61</definedName>
    <definedName name="Z_87E9DA1B_1CEB_458D_87A5_C4E38BAE485A_.wvu.PrintArea" localSheetId="6" hidden="1">'7empregoINE3'!$A$1:$P$71</definedName>
    <definedName name="Z_87E9DA1B_1CEB_458D_87A5_C4E38BAE485A_.wvu.PrintArea" localSheetId="7" hidden="1">'8desemprego_INE3'!$A$1:$P$69</definedName>
    <definedName name="Z_87E9DA1B_1CEB_458D_87A5_C4E38BAE485A_.wvu.PrintArea" localSheetId="8" hidden="1">'9lay_off'!$A$1:$S$62</definedName>
    <definedName name="Z_87E9DA1B_1CEB_458D_87A5_C4E38BAE485A_.wvu.PrintArea" localSheetId="0" hidden="1">capa!$A$1:$L$62</definedName>
    <definedName name="Z_87E9DA1B_1CEB_458D_87A5_C4E38BAE485A_.wvu.PrintArea" localSheetId="25"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9" hidden="1">'10desemprego_IEFP'!$21:$21,'10desemprego_IEFP'!$48:$48,'10desemprego_IEFP'!$58:$64</definedName>
    <definedName name="Z_87E9DA1B_1CEB_458D_87A5_C4E38BAE485A_.wvu.Rows" localSheetId="10" hidden="1">'11desemprego_IEFP'!#REF!,'11desemprego_IEFP'!#REF!</definedName>
    <definedName name="Z_87E9DA1B_1CEB_458D_87A5_C4E38BAE485A_.wvu.Rows" localSheetId="11" hidden="1">'12fp_anexo C'!#REF!,'12fp_anexo C'!#REF!</definedName>
    <definedName name="Z_87E9DA1B_1CEB_458D_87A5_C4E38BAE485A_.wvu.Rows" localSheetId="13" hidden="1">'14ganhos'!#REF!</definedName>
    <definedName name="Z_87E9DA1B_1CEB_458D_87A5_C4E38BAE485A_.wvu.Rows" localSheetId="14" hidden="1">'15salários'!$29:$30,'15salários'!#REF!</definedName>
    <definedName name="Z_87E9DA1B_1CEB_458D_87A5_C4E38BAE485A_.wvu.Rows" localSheetId="15" hidden="1">'16irct'!#REF!</definedName>
    <definedName name="Z_87E9DA1B_1CEB_458D_87A5_C4E38BAE485A_.wvu.Rows" localSheetId="17" hidden="1">'18ssocial'!$32:$32</definedName>
    <definedName name="Z_87E9DA1B_1CEB_458D_87A5_C4E38BAE485A_.wvu.Rows" localSheetId="18" hidden="1">'19ssocial'!#REF!</definedName>
    <definedName name="Z_87E9DA1B_1CEB_458D_87A5_C4E38BAE485A_.wvu.Rows" localSheetId="20" hidden="1">'21ssocial'!#REF!</definedName>
    <definedName name="Z_87E9DA1B_1CEB_458D_87A5_C4E38BAE485A_.wvu.Rows" localSheetId="21" hidden="1">'22destaque'!#REF!,'22destaque'!#REF!</definedName>
    <definedName name="Z_87E9DA1B_1CEB_458D_87A5_C4E38BAE485A_.wvu.Rows" localSheetId="23" hidden="1">'24conceito'!#REF!</definedName>
    <definedName name="Z_87E9DA1B_1CEB_458D_87A5_C4E38BAE485A_.wvu.Rows" localSheetId="24" hidden="1">'25conceito'!$8:$9</definedName>
    <definedName name="Z_87E9DA1B_1CEB_458D_87A5_C4E38BAE485A_.wvu.Rows" localSheetId="5" hidden="1">'6populacao3'!#REF!,'6populacao3'!#REF!,'6populacao3'!$30:$58</definedName>
    <definedName name="Z_87E9DA1B_1CEB_458D_87A5_C4E38BAE485A_.wvu.Rows" localSheetId="6" hidden="1">'7empregoINE3'!#REF!,'7empregoINE3'!$40:$68</definedName>
    <definedName name="Z_87E9DA1B_1CEB_458D_87A5_C4E38BAE485A_.wvu.Rows" localSheetId="7" hidden="1">'8desemprego_INE3'!#REF!,'8desemprego_INE3'!#REF!,'8desemprego_INE3'!$39:$66,'8desemprego_INE3'!#REF!</definedName>
    <definedName name="Z_87E9DA1B_1CEB_458D_87A5_C4E38BAE485A_.wvu.Rows" localSheetId="8" hidden="1">'9lay_off'!#REF!,'9lay_off'!#REF!,'9lay_off'!#REF!</definedName>
    <definedName name="Z_D8E90C30_C61D_40A7_989F_8651AA8E91E2_.wvu.Cols" localSheetId="15" hidden="1">'16irct'!#REF!</definedName>
    <definedName name="Z_D8E90C30_C61D_40A7_989F_8651AA8E91E2_.wvu.Cols" localSheetId="17" hidden="1">'18ssocial'!#REF!</definedName>
    <definedName name="Z_D8E90C30_C61D_40A7_989F_8651AA8E91E2_.wvu.PrintArea" localSheetId="9" hidden="1">'10desemprego_IEFP'!$A$1:$S$76</definedName>
    <definedName name="Z_D8E90C30_C61D_40A7_989F_8651AA8E91E2_.wvu.PrintArea" localSheetId="10" hidden="1">'11desemprego_IEFP'!$A$1:$S$51</definedName>
    <definedName name="Z_D8E90C30_C61D_40A7_989F_8651AA8E91E2_.wvu.PrintArea" localSheetId="11" hidden="1">'12fp_anexo C'!$A$1:$L$45</definedName>
    <definedName name="Z_D8E90C30_C61D_40A7_989F_8651AA8E91E2_.wvu.PrintArea" localSheetId="13" hidden="1">'14ganhos'!$A$1:$O$57</definedName>
    <definedName name="Z_D8E90C30_C61D_40A7_989F_8651AA8E91E2_.wvu.PrintArea" localSheetId="14" hidden="1">'15salários'!$A$1:$K$49</definedName>
    <definedName name="Z_D8E90C30_C61D_40A7_989F_8651AA8E91E2_.wvu.PrintArea" localSheetId="15" hidden="1">'16irct'!$A$1:$S$80</definedName>
    <definedName name="Z_D8E90C30_C61D_40A7_989F_8651AA8E91E2_.wvu.PrintArea" localSheetId="17" hidden="1">'18ssocial'!$A$1:$N$71</definedName>
    <definedName name="Z_D8E90C30_C61D_40A7_989F_8651AA8E91E2_.wvu.PrintArea" localSheetId="18" hidden="1">'19ssocial'!$A$1:$O$80</definedName>
    <definedName name="Z_D8E90C30_C61D_40A7_989F_8651AA8E91E2_.wvu.PrintArea" localSheetId="20" hidden="1">'21ssocial'!$A$1:$S$80</definedName>
    <definedName name="Z_D8E90C30_C61D_40A7_989F_8651AA8E91E2_.wvu.PrintArea" localSheetId="21" hidden="1">'22destaque'!$A$1:$S$73</definedName>
    <definedName name="Z_D8E90C30_C61D_40A7_989F_8651AA8E91E2_.wvu.PrintArea" localSheetId="23" hidden="1">'24conceito'!$A$1:$AG$70</definedName>
    <definedName name="Z_D8E90C30_C61D_40A7_989F_8651AA8E91E2_.wvu.PrintArea" localSheetId="24" hidden="1">'25conceito'!$A$1:$AG$72</definedName>
    <definedName name="Z_D8E90C30_C61D_40A7_989F_8651AA8E91E2_.wvu.PrintArea" localSheetId="3" hidden="1">'4sinóticos'!$A$1:$Q$60</definedName>
    <definedName name="Z_D8E90C30_C61D_40A7_989F_8651AA8E91E2_.wvu.PrintArea" localSheetId="4" hidden="1">'5sinóticos'!$A$1:$Q$60</definedName>
    <definedName name="Z_D8E90C30_C61D_40A7_989F_8651AA8E91E2_.wvu.PrintArea" localSheetId="5" hidden="1">'6populacao3'!$A$1:$O$61</definedName>
    <definedName name="Z_D8E90C30_C61D_40A7_989F_8651AA8E91E2_.wvu.PrintArea" localSheetId="6" hidden="1">'7empregoINE3'!$A$1:$P$71</definedName>
    <definedName name="Z_D8E90C30_C61D_40A7_989F_8651AA8E91E2_.wvu.PrintArea" localSheetId="7" hidden="1">'8desemprego_INE3'!$A$1:$P$69</definedName>
    <definedName name="Z_D8E90C30_C61D_40A7_989F_8651AA8E91E2_.wvu.PrintArea" localSheetId="8" hidden="1">'9lay_off'!$A$1:$S$62</definedName>
    <definedName name="Z_D8E90C30_C61D_40A7_989F_8651AA8E91E2_.wvu.PrintArea" localSheetId="0" hidden="1">capa!$A$1:$L$62</definedName>
    <definedName name="Z_D8E90C30_C61D_40A7_989F_8651AA8E91E2_.wvu.PrintArea" localSheetId="25"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10" hidden="1">'11desemprego_IEFP'!#REF!,'11desemprego_IEFP'!#REF!</definedName>
    <definedName name="Z_D8E90C30_C61D_40A7_989F_8651AA8E91E2_.wvu.Rows" localSheetId="11" hidden="1">'12fp_anexo C'!#REF!,'12fp_anexo C'!#REF!</definedName>
    <definedName name="Z_D8E90C30_C61D_40A7_989F_8651AA8E91E2_.wvu.Rows" localSheetId="13" hidden="1">'14ganhos'!#REF!</definedName>
    <definedName name="Z_D8E90C30_C61D_40A7_989F_8651AA8E91E2_.wvu.Rows" localSheetId="14" hidden="1">'15salários'!$29:$30,'15salários'!#REF!</definedName>
    <definedName name="Z_D8E90C30_C61D_40A7_989F_8651AA8E91E2_.wvu.Rows" localSheetId="15" hidden="1">'16irct'!#REF!</definedName>
    <definedName name="Z_D8E90C30_C61D_40A7_989F_8651AA8E91E2_.wvu.Rows" localSheetId="17" hidden="1">'18ssocial'!$32:$32</definedName>
    <definedName name="Z_D8E90C30_C61D_40A7_989F_8651AA8E91E2_.wvu.Rows" localSheetId="18" hidden="1">'19ssocial'!#REF!</definedName>
    <definedName name="Z_D8E90C30_C61D_40A7_989F_8651AA8E91E2_.wvu.Rows" localSheetId="20" hidden="1">'21ssocial'!#REF!</definedName>
    <definedName name="Z_D8E90C30_C61D_40A7_989F_8651AA8E91E2_.wvu.Rows" localSheetId="21" hidden="1">'22destaque'!#REF!,'22destaque'!#REF!</definedName>
    <definedName name="Z_D8E90C30_C61D_40A7_989F_8651AA8E91E2_.wvu.Rows" localSheetId="23" hidden="1">'24conceito'!#REF!</definedName>
    <definedName name="Z_D8E90C30_C61D_40A7_989F_8651AA8E91E2_.wvu.Rows" localSheetId="24" hidden="1">'25conceito'!$8:$9</definedName>
    <definedName name="Z_D8E90C30_C61D_40A7_989F_8651AA8E91E2_.wvu.Rows" localSheetId="5" hidden="1">'6populacao3'!#REF!,'6populacao3'!$29:$29,'6populacao3'!$30:$58,'6populacao3'!#REF!</definedName>
    <definedName name="Z_D8E90C30_C61D_40A7_989F_8651AA8E91E2_.wvu.Rows" localSheetId="6" hidden="1">'7empregoINE3'!#REF!,'7empregoINE3'!$40:$68</definedName>
    <definedName name="Z_D8E90C30_C61D_40A7_989F_8651AA8E91E2_.wvu.Rows" localSheetId="8" hidden="1">'9lay_off'!#REF!,'9lay_off'!#REF!,'9lay_off'!#REF!</definedName>
  </definedNames>
  <calcPr calcId="145621"/>
  <customWorkbookViews>
    <customWorkbookView name="Carla.Lopes - Vista pessoal" guid="{D8E90C30-C61D-40A7-989F-8651AA8E91E2}" mergeInterval="0" personalView="1" maximized="1" xWindow="1" yWindow="1" windowWidth="1436" windowHeight="636" tabRatio="792" activeSheetId="22"/>
    <customWorkbookView name="Teresa Feliciano - Vista pessoal" guid="{5859C3A0-D6FB-40D9-B6C2-346CB5A63A0A}" mergeInterval="0" personalView="1" maximized="1" xWindow="1" yWindow="1" windowWidth="1276" windowHeight="752" tabRatio="551" activeSheetId="20"/>
    <customWorkbookView name="Joana.Matos - Vista pessoal" guid="{87E9DA1B-1CEB-458D-87A5-C4E38BAE485A}" mergeInterval="0" personalView="1" maximized="1" xWindow="1" yWindow="1" windowWidth="1276" windowHeight="752" tabRatio="551" activeSheetId="16"/>
  </customWorkbookViews>
  <fileRecoveryPr autoRecover="0"/>
</workbook>
</file>

<file path=xl/calcChain.xml><?xml version="1.0" encoding="utf-8"?>
<calcChain xmlns="http://schemas.openxmlformats.org/spreadsheetml/2006/main">
  <c r="M18" i="1071" l="1"/>
  <c r="L18" i="1071"/>
  <c r="K18" i="1071"/>
  <c r="J18" i="1071"/>
  <c r="I18" i="1071"/>
  <c r="H18" i="1071"/>
  <c r="G18" i="1071"/>
  <c r="F18" i="1071"/>
  <c r="E18" i="1071"/>
  <c r="D18" i="1071"/>
  <c r="C18" i="1071"/>
  <c r="M37" i="1067" l="1"/>
  <c r="L37" i="1067"/>
  <c r="K37" i="1067"/>
  <c r="K55" i="1067" s="1"/>
  <c r="J37" i="1067"/>
  <c r="I37" i="1067"/>
  <c r="H37" i="1067"/>
  <c r="H55" i="1067" s="1"/>
  <c r="G37" i="1067"/>
  <c r="F37" i="1067"/>
  <c r="F55" i="1067" s="1"/>
  <c r="M36" i="1067"/>
  <c r="L36" i="1067"/>
  <c r="K36" i="1067"/>
  <c r="K54" i="1067" s="1"/>
  <c r="J36" i="1067"/>
  <c r="I36" i="1067"/>
  <c r="H36" i="1067"/>
  <c r="H54" i="1067" s="1"/>
  <c r="G36" i="1067"/>
  <c r="G54" i="1067" s="1"/>
  <c r="F36" i="1067"/>
  <c r="J54" i="1067" s="1"/>
  <c r="M35" i="1067"/>
  <c r="L35" i="1067"/>
  <c r="K35" i="1067"/>
  <c r="J35" i="1067"/>
  <c r="I35" i="1067"/>
  <c r="H35" i="1067"/>
  <c r="H53" i="1067" s="1"/>
  <c r="G35" i="1067"/>
  <c r="F35" i="1067"/>
  <c r="F53" i="1067" s="1"/>
  <c r="M34" i="1067"/>
  <c r="L34" i="1067"/>
  <c r="K34" i="1067"/>
  <c r="J34" i="1067"/>
  <c r="I34" i="1067"/>
  <c r="I52" i="1067" s="1"/>
  <c r="H34" i="1067"/>
  <c r="H52" i="1067" s="1"/>
  <c r="G34" i="1067"/>
  <c r="F34" i="1067"/>
  <c r="F52" i="1067" s="1"/>
  <c r="M33" i="1067"/>
  <c r="L33" i="1067"/>
  <c r="L51" i="1067" s="1"/>
  <c r="K33" i="1067"/>
  <c r="K51" i="1067" s="1"/>
  <c r="J33" i="1067"/>
  <c r="I33" i="1067"/>
  <c r="I51" i="1067" s="1"/>
  <c r="H33" i="1067"/>
  <c r="H51" i="1067" s="1"/>
  <c r="G33" i="1067"/>
  <c r="G42" i="1067" s="1"/>
  <c r="F33" i="1067"/>
  <c r="F51" i="1067" s="1"/>
  <c r="M32" i="1067"/>
  <c r="M50" i="1067" s="1"/>
  <c r="L32" i="1067"/>
  <c r="L50" i="1067" s="1"/>
  <c r="K32" i="1067"/>
  <c r="K41" i="1067" s="1"/>
  <c r="J32" i="1067"/>
  <c r="I32" i="1067"/>
  <c r="I50" i="1067" s="1"/>
  <c r="H32" i="1067"/>
  <c r="H50" i="1067" s="1"/>
  <c r="G32" i="1067"/>
  <c r="G50" i="1067" s="1"/>
  <c r="F32" i="1067"/>
  <c r="F50" i="1067" s="1"/>
  <c r="M31" i="1067"/>
  <c r="M49" i="1067" s="1"/>
  <c r="L31" i="1067"/>
  <c r="L49" i="1067" s="1"/>
  <c r="K31" i="1067"/>
  <c r="K40" i="1067" s="1"/>
  <c r="J31" i="1067"/>
  <c r="I31" i="1067"/>
  <c r="I49" i="1067" s="1"/>
  <c r="H31" i="1067"/>
  <c r="H49" i="1067" s="1"/>
  <c r="G31" i="1067"/>
  <c r="G40" i="1067" s="1"/>
  <c r="F31" i="1067"/>
  <c r="F49" i="1067" s="1"/>
  <c r="M30" i="1067"/>
  <c r="M48" i="1067" s="1"/>
  <c r="L30" i="1067"/>
  <c r="L48" i="1067" s="1"/>
  <c r="K30" i="1067"/>
  <c r="J30" i="1067"/>
  <c r="I30" i="1067"/>
  <c r="I48" i="1067" s="1"/>
  <c r="H30" i="1067"/>
  <c r="H48" i="1067" s="1"/>
  <c r="G30" i="1067"/>
  <c r="F30" i="1067"/>
  <c r="F48" i="1067" s="1"/>
  <c r="G44" i="1067" l="1"/>
  <c r="K44" i="1067"/>
  <c r="J48" i="1067"/>
  <c r="J49" i="1067"/>
  <c r="J50" i="1067"/>
  <c r="J51" i="1067"/>
  <c r="J52" i="1067"/>
  <c r="J53" i="1067"/>
  <c r="J55" i="1067"/>
  <c r="G45" i="1067"/>
  <c r="K48" i="1067"/>
  <c r="K52" i="1067"/>
  <c r="K42" i="1067"/>
  <c r="K45" i="1067"/>
  <c r="K50" i="1067"/>
  <c r="L52" i="1067"/>
  <c r="L53" i="1067"/>
  <c r="L54" i="1067"/>
  <c r="L55" i="1067"/>
  <c r="G41" i="1067"/>
  <c r="G46" i="1067"/>
  <c r="G51" i="1067"/>
  <c r="G55" i="1067"/>
  <c r="M51" i="1067"/>
  <c r="M52" i="1067"/>
  <c r="I53" i="1067"/>
  <c r="M53" i="1067"/>
  <c r="I54" i="1067"/>
  <c r="M54" i="1067"/>
  <c r="K46" i="1067"/>
  <c r="G39" i="1067"/>
  <c r="K39" i="1067"/>
  <c r="G43" i="1067"/>
  <c r="K43" i="1067"/>
  <c r="G48" i="1067"/>
  <c r="G49" i="1067"/>
  <c r="K49" i="1067"/>
  <c r="G52" i="1067"/>
  <c r="G53" i="1067"/>
  <c r="K53" i="1067"/>
  <c r="H39" i="1067"/>
  <c r="L39" i="1067"/>
  <c r="H40" i="1067"/>
  <c r="L40" i="1067"/>
  <c r="H41" i="1067"/>
  <c r="L41" i="1067"/>
  <c r="H42" i="1067"/>
  <c r="L42" i="1067"/>
  <c r="H43" i="1067"/>
  <c r="L43" i="1067"/>
  <c r="H44" i="1067"/>
  <c r="L44" i="1067"/>
  <c r="H45" i="1067"/>
  <c r="L45" i="1067"/>
  <c r="H46" i="1067"/>
  <c r="L46" i="1067"/>
  <c r="I39" i="1067"/>
  <c r="M39" i="1067"/>
  <c r="I40" i="1067"/>
  <c r="M40" i="1067"/>
  <c r="I41" i="1067"/>
  <c r="M41" i="1067"/>
  <c r="I42" i="1067"/>
  <c r="M42" i="1067"/>
  <c r="I43" i="1067"/>
  <c r="M43" i="1067"/>
  <c r="I44" i="1067"/>
  <c r="M44" i="1067"/>
  <c r="I45" i="1067"/>
  <c r="M45" i="1067"/>
  <c r="I46" i="1067"/>
  <c r="M46" i="1067"/>
  <c r="I55" i="1067"/>
  <c r="M55" i="1067"/>
  <c r="F39" i="1067"/>
  <c r="J39" i="1067"/>
  <c r="F40" i="1067"/>
  <c r="J40" i="1067"/>
  <c r="F41" i="1067"/>
  <c r="J41" i="1067"/>
  <c r="F42" i="1067"/>
  <c r="J42" i="1067"/>
  <c r="F43" i="1067"/>
  <c r="J43" i="1067"/>
  <c r="F44" i="1067"/>
  <c r="J44" i="1067"/>
  <c r="F45" i="1067"/>
  <c r="J45" i="1067"/>
  <c r="F46" i="1067"/>
  <c r="J46" i="1067"/>
  <c r="F54" i="1067"/>
  <c r="D92" i="1061" l="1"/>
  <c r="I91" i="1061"/>
  <c r="E89" i="1061"/>
  <c r="D85" i="1061"/>
  <c r="I83" i="1061"/>
  <c r="Q19" i="1061"/>
  <c r="Q10" i="1061"/>
  <c r="H101" i="1061" l="1"/>
  <c r="F108" i="1061"/>
  <c r="F110" i="1061"/>
  <c r="F105" i="1061"/>
  <c r="K31" i="6" l="1"/>
  <c r="AC28" i="500" l="1"/>
  <c r="C68" i="500" l="1"/>
  <c r="AD6" i="500" l="1"/>
  <c r="T27" i="500"/>
  <c r="AC27" i="500" s="1"/>
  <c r="T9" i="500"/>
  <c r="AC9" i="500" s="1"/>
  <c r="T10" i="500"/>
  <c r="AC10" i="500" s="1"/>
  <c r="T11" i="500"/>
  <c r="AC11" i="500" s="1"/>
  <c r="T12" i="500"/>
  <c r="AC12" i="500" s="1"/>
  <c r="T13" i="500"/>
  <c r="AC13" i="500" s="1"/>
  <c r="T14" i="500"/>
  <c r="AC14" i="500" s="1"/>
  <c r="T15" i="500"/>
  <c r="AC15" i="500" s="1"/>
  <c r="T16" i="500"/>
  <c r="AC16" i="500" s="1"/>
  <c r="T17" i="500"/>
  <c r="AC17" i="500" s="1"/>
  <c r="T18" i="500"/>
  <c r="AC18" i="500" s="1"/>
  <c r="T19" i="500"/>
  <c r="AC19" i="500" s="1"/>
  <c r="T20" i="500"/>
  <c r="AC20" i="500" s="1"/>
  <c r="T21" i="500"/>
  <c r="AC21" i="500" s="1"/>
  <c r="T22" i="500"/>
  <c r="AC22" i="500" s="1"/>
  <c r="T23" i="500"/>
  <c r="AC23" i="500" s="1"/>
  <c r="T24" i="500"/>
  <c r="AC24" i="500" s="1"/>
  <c r="T25" i="500"/>
  <c r="AC25" i="500" s="1"/>
  <c r="T26" i="500"/>
  <c r="AC26" i="500" s="1"/>
  <c r="T8" i="500"/>
  <c r="AC8" i="500" l="1"/>
  <c r="D61" i="1054" l="1"/>
  <c r="K35" i="7"/>
  <c r="AK32" i="1049" l="1"/>
  <c r="AL28" i="1049"/>
  <c r="AL31" i="1049"/>
  <c r="AL26" i="1049"/>
  <c r="AK30" i="1049"/>
  <c r="AK36" i="1049"/>
  <c r="AL32" i="1049"/>
  <c r="AL27" i="1049"/>
  <c r="AL33" i="1049"/>
  <c r="AK26" i="1049"/>
  <c r="AK33" i="1049"/>
  <c r="AL36" i="1049"/>
  <c r="AL34" i="1049"/>
  <c r="AL29" i="1049"/>
  <c r="AK27" i="1049"/>
  <c r="AK31" i="1049"/>
  <c r="AK29" i="1049"/>
  <c r="AL35" i="1049"/>
  <c r="AL30" i="1049"/>
  <c r="AL25" i="1049"/>
  <c r="AK35" i="1049"/>
  <c r="AK34" i="1049"/>
  <c r="AK25" i="1049"/>
  <c r="AK28" i="1049"/>
  <c r="AK37" i="1049" l="1"/>
  <c r="AL37" i="1049"/>
  <c r="W28" i="500" l="1"/>
  <c r="U28" i="500"/>
  <c r="AD28" i="500" s="1"/>
  <c r="U9" i="500" l="1"/>
  <c r="AD9" i="500" s="1"/>
  <c r="U11" i="500"/>
  <c r="AD11" i="500" s="1"/>
  <c r="U13" i="500"/>
  <c r="AD13" i="500" s="1"/>
  <c r="U15" i="500"/>
  <c r="AD15" i="500" s="1"/>
  <c r="U17" i="500"/>
  <c r="AD17" i="500" s="1"/>
  <c r="U19" i="500"/>
  <c r="AD19" i="500" s="1"/>
  <c r="U21" i="500"/>
  <c r="AD21" i="500" s="1"/>
  <c r="U23" i="500"/>
  <c r="AD23" i="500" s="1"/>
  <c r="U25" i="500"/>
  <c r="AD25" i="500" s="1"/>
  <c r="U27" i="500"/>
  <c r="AD27" i="500" s="1"/>
  <c r="W9" i="500"/>
  <c r="W11" i="500"/>
  <c r="W13" i="500"/>
  <c r="W15" i="500"/>
  <c r="W17" i="500"/>
  <c r="W19" i="500"/>
  <c r="W21" i="500"/>
  <c r="W23" i="500"/>
  <c r="W25" i="500"/>
  <c r="W27" i="500"/>
  <c r="U8" i="500"/>
  <c r="AD8" i="500" s="1"/>
  <c r="U10" i="500"/>
  <c r="AD10" i="500" s="1"/>
  <c r="U12" i="500"/>
  <c r="AD12" i="500" s="1"/>
  <c r="U14" i="500"/>
  <c r="AD14" i="500" s="1"/>
  <c r="U16" i="500"/>
  <c r="AD16" i="500" s="1"/>
  <c r="U18" i="500"/>
  <c r="AD18" i="500" s="1"/>
  <c r="U20" i="500"/>
  <c r="AD20" i="500" s="1"/>
  <c r="U22" i="500"/>
  <c r="AD22" i="500" s="1"/>
  <c r="U24" i="500"/>
  <c r="AD24" i="500" s="1"/>
  <c r="U26" i="500"/>
  <c r="AD26" i="500" s="1"/>
  <c r="W8" i="500"/>
  <c r="W10" i="500"/>
  <c r="W12" i="500"/>
  <c r="W14" i="500"/>
  <c r="W16" i="500"/>
  <c r="W18" i="500"/>
  <c r="W20" i="500"/>
  <c r="W22" i="500"/>
  <c r="W24" i="500"/>
  <c r="W26" i="500"/>
  <c r="V27" i="500" l="1"/>
  <c r="AE27" i="500" s="1"/>
  <c r="V25" i="500"/>
  <c r="AE25" i="500" s="1"/>
  <c r="V20" i="500"/>
  <c r="AE20" i="500" s="1"/>
  <c r="V28" i="500"/>
  <c r="AE28" i="500" s="1"/>
  <c r="V18" i="500"/>
  <c r="AE18" i="500" s="1"/>
  <c r="V10" i="500"/>
  <c r="AE10" i="500" s="1"/>
  <c r="V19" i="500"/>
  <c r="AE19" i="500" s="1"/>
  <c r="V17" i="500"/>
  <c r="AE17" i="500" s="1"/>
  <c r="V12" i="500"/>
  <c r="AE12" i="500" s="1"/>
  <c r="V21" i="500"/>
  <c r="AE21" i="500" s="1"/>
  <c r="V24" i="500"/>
  <c r="AE24" i="500" s="1"/>
  <c r="V11" i="500"/>
  <c r="AE11" i="500" s="1"/>
  <c r="V22" i="500"/>
  <c r="AE22" i="500" s="1"/>
  <c r="V9" i="500"/>
  <c r="AE9" i="500" s="1"/>
  <c r="V23" i="500"/>
  <c r="AE23" i="500" s="1"/>
  <c r="V26" i="500"/>
  <c r="AE26" i="500" s="1"/>
  <c r="V13" i="500"/>
  <c r="AE13" i="500" s="1"/>
  <c r="V16" i="500"/>
  <c r="AE16" i="500" s="1"/>
  <c r="V14" i="500"/>
  <c r="AE14" i="500" s="1"/>
  <c r="V8" i="500"/>
  <c r="AE8" i="500" s="1"/>
  <c r="V15" i="500"/>
  <c r="AE15" i="500" s="1"/>
  <c r="X23" i="500"/>
  <c r="X26" i="500"/>
  <c r="X18" i="500"/>
  <c r="X16" i="500"/>
  <c r="X27" i="500"/>
  <c r="X14" i="500"/>
  <c r="X17" i="500"/>
  <c r="X10" i="500"/>
  <c r="X21" i="500"/>
  <c r="X8" i="500"/>
  <c r="X19" i="500"/>
  <c r="X9" i="500"/>
  <c r="X12" i="500"/>
  <c r="X15" i="500"/>
  <c r="X13" i="500"/>
  <c r="X11" i="500"/>
  <c r="X20" i="500"/>
  <c r="X28" i="500"/>
  <c r="X24" i="500"/>
  <c r="X22" i="500"/>
  <c r="X25" i="500"/>
</calcChain>
</file>

<file path=xl/sharedStrings.xml><?xml version="1.0" encoding="utf-8"?>
<sst xmlns="http://schemas.openxmlformats.org/spreadsheetml/2006/main" count="1923" uniqueCount="754">
  <si>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</si>
  <si>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</si>
  <si>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</si>
  <si>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</si>
  <si>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</si>
  <si>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</si>
  <si>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</si>
  <si>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</si>
  <si>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</si>
  <si>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</si>
  <si>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</si>
  <si>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</si>
  <si>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</si>
  <si>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</si>
  <si>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</si>
  <si>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</si>
  <si>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</si>
  <si>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</si>
  <si>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</si>
  <si>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</si>
  <si>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</si>
  <si>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</si>
  <si>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</si>
  <si>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</si>
  <si>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</si>
  <si>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</si>
  <si>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</si>
  <si>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</si>
  <si>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</si>
  <si>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</si>
  <si>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</si>
  <si>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</si>
  <si>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</si>
  <si>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</si>
  <si>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</si>
  <si>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</si>
  <si>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</si>
  <si>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</si>
  <si>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</si>
  <si>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</si>
  <si>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</si>
  <si>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</si>
  <si>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</si>
  <si>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</si>
  <si>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</si>
  <si>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</si>
  <si>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</si>
  <si>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</si>
  <si>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</si>
  <si>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</si>
  <si>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</si>
  <si>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</si>
  <si>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</si>
  <si>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</si>
  <si>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</si>
  <si>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</si>
  <si>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</si>
  <si>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</si>
  <si>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</si>
  <si>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</si>
  <si>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</si>
  <si>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</si>
  <si>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</si>
  <si>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</si>
  <si>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</si>
  <si>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</si>
  <si>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</si>
  <si>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</si>
  <si>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</si>
  <si>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</si>
  <si>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</si>
  <si>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</si>
  <si>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</si>
  <si>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</si>
  <si>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</si>
  <si>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</si>
  <si>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</si>
  <si>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</si>
  <si>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</si>
  <si>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</si>
  <si>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</si>
  <si>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</si>
  <si>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</si>
  <si>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</si>
  <si>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</si>
  <si>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</si>
  <si>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</si>
  <si>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</si>
  <si>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</si>
  <si>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</si>
  <si>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</si>
  <si>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</si>
  <si>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nov.</t>
  </si>
  <si>
    <t>out.</t>
  </si>
  <si>
    <t>set.</t>
  </si>
  <si>
    <t>ago.</t>
  </si>
  <si>
    <t>jul.</t>
  </si>
  <si>
    <t>jun.</t>
  </si>
  <si>
    <t>mai.</t>
  </si>
  <si>
    <t>abr.</t>
  </si>
  <si>
    <t>mar.</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</si>
  <si>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</si>
  <si>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</si>
  <si>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</si>
  <si>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</si>
  <si>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</si>
  <si>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</si>
  <si>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</si>
  <si>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</si>
  <si>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</si>
  <si>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</si>
  <si>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</si>
  <si>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</si>
  <si>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</si>
  <si>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</si>
  <si>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</si>
  <si>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</si>
  <si>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</si>
  <si>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</si>
  <si>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</si>
  <si>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</si>
  <si>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</si>
  <si>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</si>
  <si>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</si>
  <si>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</si>
  <si>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</si>
  <si>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</si>
  <si>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</si>
  <si>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(número e euros)</t>
  </si>
  <si>
    <t>Mais informação em:  http://www.seg-social.pt</t>
  </si>
  <si>
    <t>Invalidez</t>
  </si>
  <si>
    <t xml:space="preserve">Velhice </t>
  </si>
  <si>
    <t>Sobrevivência</t>
  </si>
  <si>
    <t>titulares</t>
  </si>
  <si>
    <t>Abono de família</t>
  </si>
  <si>
    <t>Subsídio educação especial</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</si>
  <si>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</si>
  <si>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</si>
  <si>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</si>
  <si>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</si>
  <si>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</si>
  <si>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</si>
  <si>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</si>
  <si>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</si>
  <si>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</si>
  <si>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</si>
  <si>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</si>
  <si>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</si>
  <si>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</si>
  <si>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</si>
  <si>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 xml:space="preserve">25 - 44 anos </t>
  </si>
  <si>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</si>
  <si>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</si>
  <si>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</si>
  <si>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</si>
  <si>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</si>
  <si>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</si>
  <si>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</si>
  <si>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</si>
  <si>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</si>
  <si>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</si>
  <si>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</si>
  <si>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55 - 64 anos</t>
  </si>
  <si>
    <r>
      <t xml:space="preserve">disparidade entre sexos (M-H) </t>
    </r>
    <r>
      <rPr>
        <sz val="7"/>
        <color indexed="63"/>
        <rFont val="Arial"/>
        <family val="2"/>
      </rPr>
      <t>(p.p.)</t>
    </r>
  </si>
  <si>
    <t>população ativa</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</si>
  <si>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</si>
  <si>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</si>
  <si>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</si>
  <si>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</si>
  <si>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</si>
  <si>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</si>
  <si>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</si>
  <si>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</si>
  <si>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</si>
  <si>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</si>
  <si>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</si>
  <si>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</si>
  <si>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Alentejo</t>
  </si>
  <si>
    <t>Algarve</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</si>
  <si>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</si>
  <si>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</si>
  <si>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</si>
  <si>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</si>
  <si>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</si>
  <si>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</si>
  <si>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</si>
  <si>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</si>
  <si>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</si>
  <si>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</si>
  <si>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</si>
  <si>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</si>
  <si>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</si>
  <si>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</si>
  <si>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</si>
  <si>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</si>
  <si>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</si>
  <si>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</si>
  <si>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</si>
  <si>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</si>
  <si>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</si>
  <si>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</si>
  <si>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</si>
  <si>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</si>
  <si>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</si>
  <si>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</si>
  <si>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</si>
  <si>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</si>
  <si>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</si>
  <si>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</si>
  <si>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</si>
  <si>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</si>
  <si>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</si>
  <si>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</si>
  <si>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</si>
  <si>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</si>
  <si>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</si>
  <si>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</si>
  <si>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</si>
  <si>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</si>
  <si>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</si>
  <si>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</si>
  <si>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</si>
  <si>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</si>
  <si>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</si>
  <si>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</si>
  <si>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</si>
  <si>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</si>
  <si>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</si>
  <si>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</si>
  <si>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</si>
  <si>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</si>
  <si>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</si>
  <si>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</si>
  <si>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</si>
  <si>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</si>
  <si>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</si>
  <si>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</si>
  <si>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</si>
  <si>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</si>
  <si>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</si>
  <si>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</si>
  <si>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</si>
  <si>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</si>
  <si>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</si>
  <si>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</si>
  <si>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</si>
  <si>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</si>
  <si>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</si>
  <si>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</si>
  <si>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</si>
  <si>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</si>
  <si>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</si>
  <si>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</si>
  <si>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</si>
  <si>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</si>
  <si>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</si>
  <si>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</si>
  <si>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</si>
  <si>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</si>
  <si>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</si>
  <si>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</si>
  <si>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</si>
  <si>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</si>
  <si>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r>
      <t>data de entrada em vigor</t>
    </r>
    <r>
      <rPr>
        <b/>
        <sz val="8"/>
        <color indexed="63"/>
        <rFont val="Arial"/>
        <family val="2"/>
      </rPr>
      <t/>
    </r>
  </si>
  <si>
    <t>diploma</t>
  </si>
  <si>
    <r>
      <t xml:space="preserve">R. </t>
    </r>
    <r>
      <rPr>
        <sz val="8"/>
        <color indexed="63"/>
        <rFont val="Arial"/>
        <family val="2"/>
      </rPr>
      <t>Ativ. artíst., de espet. desp.e recr.</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</si>
  <si>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</si>
  <si>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</si>
  <si>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</si>
  <si>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</si>
  <si>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</si>
  <si>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</si>
  <si>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</si>
  <si>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</si>
  <si>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</si>
  <si>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</si>
  <si>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</si>
  <si>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</si>
  <si>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</si>
  <si>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</si>
  <si>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</si>
  <si>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</si>
  <si>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</si>
  <si>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</si>
  <si>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</si>
  <si>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</si>
  <si>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</si>
  <si>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</si>
  <si>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</si>
  <si>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</si>
  <si>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</si>
  <si>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</si>
  <si>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</si>
  <si>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</si>
  <si>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</si>
  <si>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</si>
  <si>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</si>
  <si>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</si>
  <si>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</si>
  <si>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</si>
  <si>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Desemprego registado</t>
  </si>
  <si>
    <t>Indisponíveis temporariamente</t>
  </si>
  <si>
    <t>… por tipo de subsídio</t>
  </si>
  <si>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</si>
  <si>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</si>
  <si>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</si>
  <si>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</si>
  <si>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</si>
  <si>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</si>
  <si>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</si>
  <si>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</si>
  <si>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</si>
  <si>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</si>
  <si>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</si>
  <si>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</si>
  <si>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t>taxa horária</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</si>
  <si>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</si>
  <si>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</si>
  <si>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</si>
  <si>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</si>
  <si>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</si>
  <si>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</si>
  <si>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</si>
  <si>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</si>
  <si>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</si>
  <si>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</si>
  <si>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</si>
  <si>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</si>
  <si>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</si>
  <si>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</si>
  <si>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</si>
  <si>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</si>
  <si>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</si>
  <si>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</si>
  <si>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</si>
  <si>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</si>
  <si>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</si>
  <si>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</si>
  <si>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</si>
  <si>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</si>
  <si>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</si>
  <si>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</si>
  <si>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</si>
  <si>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</si>
  <si>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</si>
  <si>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</si>
  <si>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</si>
  <si>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</si>
  <si>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</si>
  <si>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</si>
  <si>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</si>
  <si>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</si>
  <si>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</si>
  <si>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</si>
  <si>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 Dados recolhidos até:</t>
  </si>
  <si>
    <t xml:space="preserve"> - Data de disponibilização: </t>
  </si>
  <si>
    <t>empresas</t>
  </si>
  <si>
    <t>estabelecimentos</t>
  </si>
  <si>
    <t xml:space="preserve">(1) por atividade exercida no último emprego.     (2) Classificação Portuguesa das Profissões (CPP 2010) a partir de janeiro de 2014;  valores do Continente. </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</si>
  <si>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</si>
  <si>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</si>
  <si>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</si>
  <si>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</si>
  <si>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</si>
  <si>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</si>
  <si>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</si>
  <si>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</si>
  <si>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</si>
  <si>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</si>
  <si>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</si>
  <si>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lay-off</t>
  </si>
  <si>
    <t>formação profissional nas empresas</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</si>
  <si>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</si>
  <si>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</si>
  <si>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</si>
  <si>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</si>
  <si>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</si>
  <si>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</si>
  <si>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MINISTÉRIO DO TRABALHO, SOLIDARIEDADE E SEGURANÇA SOCIAL (MTSSS)</t>
  </si>
  <si>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</si>
  <si>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</si>
  <si>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</si>
  <si>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</si>
  <si>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</si>
  <si>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</si>
  <si>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</si>
  <si>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</si>
  <si>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</si>
  <si>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DGERT/MTSSS, Variação média ponderada intertabelas.</t>
  </si>
  <si>
    <t xml:space="preserve">fonte:  IEFP/MTSSS, Informação Mensal e Estatísticas Mensais.  </t>
  </si>
  <si>
    <t>01/01/2016</t>
  </si>
  <si>
    <t>Dec.Lei 
254-A/2015
de 31/12</t>
  </si>
  <si>
    <r>
      <t>L.</t>
    </r>
    <r>
      <rPr>
        <sz val="8"/>
        <color rgb="FF333333"/>
        <rFont val="Arial"/>
        <family val="2"/>
      </rPr>
      <t xml:space="preserve"> Atividades imobiliárias</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</si>
  <si>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</si>
  <si>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</si>
  <si>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</si>
  <si>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</si>
  <si>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</si>
  <si>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</si>
  <si>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</si>
  <si>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</si>
  <si>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</si>
  <si>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</si>
  <si>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</si>
  <si>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</si>
  <si>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</si>
  <si>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</si>
  <si>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</si>
  <si>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</si>
  <si>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</si>
  <si>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</si>
  <si>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</si>
  <si>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</si>
  <si>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</si>
  <si>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</si>
  <si>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https://www.ine.pt/</t>
  </si>
  <si>
    <t>Mais informação em:</t>
  </si>
  <si>
    <t>Construção</t>
  </si>
  <si>
    <r>
      <t xml:space="preserve">Comércio </t>
    </r>
    <r>
      <rPr>
        <b/>
        <vertAlign val="superscript"/>
        <sz val="8"/>
        <color indexed="63"/>
        <rFont val="Arial"/>
        <family val="2"/>
      </rPr>
      <t>(2)</t>
    </r>
  </si>
  <si>
    <t xml:space="preserve">Construção </t>
  </si>
  <si>
    <r>
      <t xml:space="preserve">Indústria Transformadora </t>
    </r>
    <r>
      <rPr>
        <b/>
        <vertAlign val="superscript"/>
        <sz val="8"/>
        <color indexed="63"/>
        <rFont val="Arial"/>
        <family val="2"/>
      </rPr>
      <t>(2)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</si>
  <si>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</si>
  <si>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Mulheres/Homens</t>
  </si>
  <si>
    <t>fonte: GEP/MTSSS, Relatório Único - Relatório Anual de Formação Contínua (Anexo C).</t>
  </si>
  <si>
    <t>e-mail: gep.dados@gep.mtsss.pt</t>
  </si>
  <si>
    <t>gep.dados@gep.mtsss.pt</t>
  </si>
  <si>
    <t>(percentagem; ajustada de sazonalidade)</t>
  </si>
  <si>
    <t>taxa de desemprego na União Europeia</t>
  </si>
  <si>
    <t xml:space="preserve">mm3m - média móvel de 3 meses.       vh - variação homóloga.     </t>
  </si>
  <si>
    <t>01/01/2017</t>
  </si>
  <si>
    <t>Dec.Lei 
86-B/2016
de 29/12</t>
  </si>
  <si>
    <t>Decisão de arbitragem obrigatória (DA)</t>
  </si>
  <si>
    <t>nota: separadas as "Decisões de arbitragem" em voluntárias e obrigatórias; nos boletins anteriores estavam todas classificadas em voluntárias.</t>
  </si>
  <si>
    <t>Total</t>
  </si>
  <si>
    <t>pensões</t>
  </si>
  <si>
    <r>
      <t>Medida extraordinária de apoio aos DLD</t>
    </r>
    <r>
      <rPr>
        <b/>
        <vertAlign val="superscript"/>
        <sz val="8"/>
        <color rgb="FF333333"/>
        <rFont val="Arial"/>
        <family val="2"/>
      </rPr>
      <t>(a)</t>
    </r>
  </si>
  <si>
    <t xml:space="preserve">          Formação profissional  </t>
  </si>
  <si>
    <r>
      <t>empresas e trabalhadores envolvidos em formação ou atividade educativa</t>
    </r>
    <r>
      <rPr>
        <b/>
        <vertAlign val="superscript"/>
        <sz val="10"/>
        <color rgb="FF333333"/>
        <rFont val="Arial"/>
        <family val="2"/>
      </rPr>
      <t xml:space="preserve"> (1)</t>
    </r>
  </si>
  <si>
    <r>
      <t>remuneração de base média mensal, ganho médio mensal e trabalhadores abrangidos pela retribuição mínima mensal garantida</t>
    </r>
    <r>
      <rPr>
        <b/>
        <sz val="8"/>
        <color rgb="FF333333"/>
        <rFont val="Arial"/>
        <family val="2"/>
      </rPr>
      <t xml:space="preserve"> (RMMG)</t>
    </r>
    <r>
      <rPr>
        <vertAlign val="superscript"/>
        <sz val="8"/>
        <color rgb="FF333333"/>
        <rFont val="Arial"/>
        <family val="2"/>
      </rPr>
      <t>(1)</t>
    </r>
    <r>
      <rPr>
        <sz val="8"/>
        <color rgb="FF333333"/>
        <rFont val="Arial"/>
        <family val="2"/>
      </rPr>
      <t xml:space="preserve"> </t>
    </r>
    <r>
      <rPr>
        <b/>
        <sz val="10"/>
        <color rgb="FF333333"/>
        <rFont val="Arial"/>
        <family val="2"/>
      </rPr>
      <t xml:space="preserve">- atividade económica </t>
    </r>
  </si>
  <si>
    <r>
      <t>retribuição mínima mensal garantida (RMMG)</t>
    </r>
    <r>
      <rPr>
        <sz val="10"/>
        <color rgb="FF333333"/>
        <rFont val="Arial"/>
        <family val="2"/>
      </rPr>
      <t xml:space="preserve"> </t>
    </r>
    <r>
      <rPr>
        <vertAlign val="superscript"/>
        <sz val="9"/>
        <color rgb="FF333333"/>
        <rFont val="Arial"/>
        <family val="2"/>
      </rPr>
      <t>(1)</t>
    </r>
  </si>
  <si>
    <t>Dec.Lei 
156/2017
de 28/12</t>
  </si>
  <si>
    <t>01/01/2018</t>
  </si>
  <si>
    <t>Dec.Lei 
144/2014
de 30/09</t>
  </si>
  <si>
    <t>http://www.gep.mtsss.gov.pt/</t>
  </si>
  <si>
    <t>Internet: www.gep.mtsss.gov.pt/</t>
  </si>
  <si>
    <t>nota: a partir de maio de 2016, o INE inicia a publicação dos resultados dos Inquéritos Qualitativos de Conjuntura às Empresas com base em novas amostras.</t>
  </si>
  <si>
    <t>Tel. 21 595 34 16</t>
  </si>
  <si>
    <t>Decisão de arbitragem (DA)</t>
  </si>
  <si>
    <r>
      <t>outubro</t>
    </r>
    <r>
      <rPr>
        <b/>
        <sz val="9"/>
        <color indexed="63"/>
        <rFont val="Arial"/>
        <family val="2"/>
      </rPr>
      <t/>
    </r>
  </si>
  <si>
    <t>prestações de parentalidade</t>
  </si>
  <si>
    <t>prestação social para a inclusão</t>
  </si>
  <si>
    <t>beneficiários:</t>
  </si>
  <si>
    <t>complemento solidário para idosos</t>
  </si>
  <si>
    <t>Chéquia</t>
  </si>
  <si>
    <t>Informação em destaque - taxa desemprego UE 28</t>
  </si>
  <si>
    <t xml:space="preserve">Área Metropolitana de Lisboa </t>
  </si>
  <si>
    <t>Dec.Lei 
117/2018
de 27/12</t>
  </si>
  <si>
    <t>01/01/2019</t>
  </si>
  <si>
    <t>01/10/2014</t>
  </si>
  <si>
    <t>outubro 2018</t>
  </si>
  <si>
    <t xml:space="preserve">abril </t>
  </si>
  <si>
    <t>01/01/2020</t>
  </si>
  <si>
    <t>Dec.Lei 
167/2019
de 21/11</t>
  </si>
  <si>
    <t xml:space="preserve">  Estrutura empresarial</t>
  </si>
  <si>
    <r>
      <t xml:space="preserve">abril 2019 </t>
    </r>
    <r>
      <rPr>
        <b/>
        <vertAlign val="superscript"/>
        <sz val="8"/>
        <color indexed="63"/>
        <rFont val="Arial"/>
        <family val="2"/>
      </rPr>
      <t>(2)</t>
    </r>
  </si>
  <si>
    <t>abril 2019</t>
  </si>
  <si>
    <t xml:space="preserve">(1) habitualmente designada por salário mínimo nacional.      (2) valores de remuneração base média de abril de 2019 foram atualizados (12/02/2020).    </t>
  </si>
  <si>
    <t>Zona Euro19</t>
  </si>
  <si>
    <r>
      <rPr>
        <b/>
        <sz val="7"/>
        <color rgb="FF333333"/>
        <rFont val="Arial"/>
        <family val="2"/>
      </rPr>
      <t xml:space="preserve">fonte: GEP/MTSSS, Inquérito aos Ganhos e Duração de Trabalho.  </t>
    </r>
    <r>
      <rPr>
        <b/>
        <sz val="7"/>
        <color indexed="63"/>
        <rFont val="Arial"/>
        <family val="2"/>
      </rPr>
      <t xml:space="preserve">                 </t>
    </r>
    <r>
      <rPr>
        <sz val="7"/>
        <color indexed="63"/>
        <rFont val="Arial"/>
        <family val="2"/>
      </rPr>
      <t xml:space="preserve"> </t>
    </r>
    <r>
      <rPr>
        <sz val="8"/>
        <color rgb="FF008080"/>
        <rFont val="Arial"/>
        <family val="2"/>
      </rPr>
      <t>Mais informação em:  http://www.gep.mtsss.pt/</t>
    </r>
  </si>
  <si>
    <r>
      <t xml:space="preserve">fonte: GEP/MTSSS, Inquérito aos Salários por Profissões na Construção         </t>
    </r>
    <r>
      <rPr>
        <b/>
        <sz val="8"/>
        <color indexed="63"/>
        <rFont val="Arial"/>
        <family val="2"/>
      </rPr>
      <t xml:space="preserve"> </t>
    </r>
    <r>
      <rPr>
        <sz val="8"/>
        <color theme="7"/>
        <rFont val="Arial"/>
        <family val="2"/>
      </rPr>
      <t>Mais informação em:  http://www.gep.mtsss.pt/</t>
    </r>
  </si>
  <si>
    <t>dez.</t>
  </si>
  <si>
    <t>fev.</t>
  </si>
  <si>
    <t xml:space="preserve"> v.a.</t>
  </si>
  <si>
    <t>valor absoluto</t>
  </si>
  <si>
    <r>
      <t xml:space="preserve">DGERT/MTSSS, Relatório sobre Instrumentos de regulamentação coletiva do trabalho e variação média das remunerações convencionais  </t>
    </r>
    <r>
      <rPr>
        <sz val="8"/>
        <color indexed="63"/>
        <rFont val="Arial"/>
        <family val="2"/>
      </rPr>
      <t xml:space="preserve"> - dados tratados pela Direcção-Geral de Emprego e das Relações de Trabalho.</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</si>
  <si>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 Região Autónoma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</si>
  <si>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 xml:space="preserve">nota: </t>
    </r>
    <r>
      <rPr>
        <sz val="7"/>
        <color indexed="63"/>
        <rFont val="Arial"/>
        <family val="2"/>
      </rPr>
      <t xml:space="preserve">a informação por região NUT II foi classificada tendo em conta a Nomenclatura das Unidades Territoriais para Fins Estatísticos de 2013 (NUT 2013); a informação por atividade económica, é codificada com a Classificação Portuguesa das Atividades Económicas, Revisão 3 (CAE-Rev.3). </t>
    </r>
  </si>
  <si>
    <r>
      <t xml:space="preserve">nota: </t>
    </r>
    <r>
      <rPr>
        <sz val="7"/>
        <color indexed="63"/>
        <rFont val="Arial"/>
        <family val="2"/>
      </rPr>
      <t>a informação por região NUT II foi classificada tendo em conta a Nomenclatura das Unidades Territoriais para Fins Estatísticos de 2013 (NUT 2013); a informação por  atividade económica, é codificada com a Classificação Portuguesa das Atividades Económicas, Revisão 3 (CAE-Rev.3).</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</si>
  <si>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2015/2016,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</si>
  <si>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t xml:space="preserve">  Acidentes de trabalho </t>
  </si>
  <si>
    <t xml:space="preserve">(1) Classificação Portuguesa das Profissões (CPP 2010) a partir de janeiro de 2014;  valores do Continente.                (2) por atividade exercida no último emprego.  </t>
  </si>
  <si>
    <t xml:space="preserve">(1)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t>
  </si>
  <si>
    <t>desemprego UE 27</t>
  </si>
  <si>
    <r>
      <t>entidades empregadoras (estabelecimentos)  e beneficiários com prestações de lay-off</t>
    </r>
    <r>
      <rPr>
        <b/>
        <vertAlign val="superscript"/>
        <sz val="10"/>
        <color theme="1"/>
        <rFont val="Arial"/>
        <family val="2"/>
      </rPr>
      <t xml:space="preserve"> (*)</t>
    </r>
  </si>
  <si>
    <t>(*) - ao abrigo do Código do Trabalho</t>
  </si>
  <si>
    <t>fonte: GEP/MTSSS, Acidentes de Trabalho.</t>
  </si>
  <si>
    <t>http://www.gep.mtsss.pt/</t>
  </si>
  <si>
    <t>acidentes de trabalho  - indicadores globais</t>
  </si>
  <si>
    <t xml:space="preserve"> acidentes de trabalho</t>
  </si>
  <si>
    <t>acidentes de trabalho não mortais com ausências</t>
  </si>
  <si>
    <t>dias de trabalho perdidos</t>
  </si>
  <si>
    <t>mortais</t>
  </si>
  <si>
    <r>
      <rPr>
        <b/>
        <sz val="7"/>
        <color indexed="63"/>
        <rFont val="Arial"/>
        <family val="2"/>
      </rPr>
      <t xml:space="preserve">nota: </t>
    </r>
    <r>
      <rPr>
        <sz val="7"/>
        <color indexed="63"/>
        <rFont val="Arial"/>
        <family val="2"/>
      </rPr>
      <t>Os dados apresentados não incluem acidentes de trajeto.</t>
    </r>
  </si>
  <si>
    <t>anterior</t>
  </si>
  <si>
    <t>(Portugal e Estrangeiro)</t>
  </si>
  <si>
    <t xml:space="preserve">Quadros Sinópticos  </t>
  </si>
  <si>
    <r>
      <rPr>
        <b/>
        <sz val="14"/>
        <color theme="5"/>
        <rFont val="Wingdings"/>
        <charset val="2"/>
      </rPr>
      <t></t>
    </r>
    <r>
      <rPr>
        <b/>
        <sz val="9"/>
        <color theme="5"/>
        <rFont val="Arial"/>
        <family val="2"/>
      </rPr>
      <t xml:space="preserve">  emprego</t>
    </r>
  </si>
  <si>
    <r>
      <rPr>
        <b/>
        <sz val="14"/>
        <color theme="5"/>
        <rFont val="Wingdings"/>
        <charset val="2"/>
      </rPr>
      <t></t>
    </r>
    <r>
      <rPr>
        <b/>
        <sz val="9"/>
        <color theme="5"/>
        <rFont val="Arial"/>
        <family val="2"/>
      </rPr>
      <t xml:space="preserve">  desemprego</t>
    </r>
  </si>
  <si>
    <t></t>
  </si>
  <si>
    <r>
      <rPr>
        <b/>
        <sz val="14"/>
        <color theme="5"/>
        <rFont val="Wingdings"/>
        <charset val="2"/>
      </rPr>
      <t></t>
    </r>
    <r>
      <rPr>
        <b/>
        <sz val="14"/>
        <color theme="5"/>
        <rFont val="Arial"/>
        <family val="2"/>
      </rPr>
      <t xml:space="preserve"> </t>
    </r>
    <r>
      <rPr>
        <b/>
        <sz val="9"/>
        <color theme="5"/>
        <rFont val="Arial"/>
        <family val="2"/>
      </rPr>
      <t xml:space="preserve"> desemprego registado</t>
    </r>
  </si>
  <si>
    <r>
      <rPr>
        <b/>
        <sz val="14"/>
        <color theme="5"/>
        <rFont val="Wingdings"/>
        <charset val="2"/>
      </rPr>
      <t></t>
    </r>
    <r>
      <rPr>
        <b/>
        <sz val="14"/>
        <color theme="3"/>
        <rFont val="Arial"/>
        <family val="2"/>
      </rPr>
      <t xml:space="preserve"> </t>
    </r>
    <r>
      <rPr>
        <b/>
        <sz val="9"/>
        <color theme="3"/>
        <rFont val="Arial"/>
        <family val="2"/>
      </rPr>
      <t xml:space="preserve"> desemprego na União Europeia</t>
    </r>
  </si>
  <si>
    <t>tx zona euro</t>
  </si>
  <si>
    <t>homologo</t>
  </si>
  <si>
    <t>tx Portugal</t>
  </si>
  <si>
    <t>var %</t>
  </si>
  <si>
    <t>tx jovens</t>
  </si>
  <si>
    <t xml:space="preserve">  Quadros Sinópticos </t>
  </si>
  <si>
    <r>
      <t></t>
    </r>
    <r>
      <rPr>
        <b/>
        <sz val="9"/>
        <color theme="7"/>
        <rFont val="Arial"/>
        <family val="2"/>
      </rPr>
      <t xml:space="preserve">   ganhos</t>
    </r>
  </si>
  <si>
    <r>
      <t xml:space="preserve">Em </t>
    </r>
    <r>
      <rPr>
        <b/>
        <sz val="9"/>
        <color rgb="FF333333"/>
        <rFont val="Arial"/>
        <family val="2"/>
      </rPr>
      <t>abril de 2019</t>
    </r>
    <r>
      <rPr>
        <sz val="9"/>
        <color rgb="FF333333"/>
        <rFont val="Arial"/>
        <family val="2"/>
      </rPr>
      <t>,  o ganho médio dos trabalhadores por conta de outrem a tempo completo era de 1 188,0 euros.</t>
    </r>
  </si>
  <si>
    <t xml:space="preserve">O ganho médio mensal das mulheres, era 81,1  % do valor médio dos homens. </t>
  </si>
  <si>
    <t>25,6 % dos trabalhadores por conta de outrem a tempo completo auferiam a retribuição mínima mensal garantida (salário mínimo).  Este  valor  tinha  maior  expressão  no  "alojamento, restauração e similares"  (39,2 %).</t>
  </si>
  <si>
    <r>
      <t></t>
    </r>
    <r>
      <rPr>
        <b/>
        <sz val="9"/>
        <color theme="7"/>
        <rFont val="Arial"/>
        <family val="2"/>
      </rPr>
      <t xml:space="preserve">   salários na construção</t>
    </r>
  </si>
  <si>
    <r>
      <rPr>
        <b/>
        <sz val="14"/>
        <color theme="3"/>
        <rFont val="Wingdings"/>
        <charset val="2"/>
      </rPr>
      <t></t>
    </r>
    <r>
      <rPr>
        <b/>
        <sz val="14"/>
        <color theme="3"/>
        <rFont val="Arial"/>
        <family val="2"/>
      </rPr>
      <t xml:space="preserve"> </t>
    </r>
    <r>
      <rPr>
        <b/>
        <sz val="9"/>
        <color theme="3"/>
        <rFont val="Arial"/>
        <family val="2"/>
      </rPr>
      <t xml:space="preserve"> rendimento social de inserção (RSI)</t>
    </r>
  </si>
  <si>
    <t>32,4 % dos beneficiários tinham menos de 18 anos.</t>
  </si>
  <si>
    <t xml:space="preserve">A taxa de salário horária era de 5,9 euros para o conjunto das profissões da construção. </t>
  </si>
  <si>
    <t>não mortais</t>
  </si>
  <si>
    <t>11 Rep.poder leg. órg. ex.,dirig. sup.a. púb.,org.esp.,dir.e gest. emp.</t>
  </si>
  <si>
    <t>12 Directores de serviços administrativos e comerciais</t>
  </si>
  <si>
    <t>13 Directores de produção e de serviços especializados</t>
  </si>
  <si>
    <t>14 Directores hotelaria, restaur., comércio e out. serviços</t>
  </si>
  <si>
    <t>21 Espec. ciências físicas, matem.s, engenh. e técn. afins</t>
  </si>
  <si>
    <t>22 Profissionais de saúde</t>
  </si>
  <si>
    <t>23 Professores</t>
  </si>
  <si>
    <t>24 Espec. finanças, contab., org. adm., rel. públicas e com.</t>
  </si>
  <si>
    <t>25 Especialistas tecnologias de inform. e comunicação (TIC)</t>
  </si>
  <si>
    <t>26 Espec. assuntos jurídicos, sociais, art. e culturais</t>
  </si>
  <si>
    <t>31 Técnicos e prof. ciências e eng., de nível intermédio</t>
  </si>
  <si>
    <t>32 Técnicos e profissionais, de nível intermédio da saúde</t>
  </si>
  <si>
    <t>33 Téc. nível intermédio, áreas financ., adm.  e negócios</t>
  </si>
  <si>
    <t>34 Téc. nível interm. serv.juríd., soc., desp., culturais e sim.</t>
  </si>
  <si>
    <t>35 Técnicos das tecnologias de informação e comunicação</t>
  </si>
  <si>
    <t>41 Empregados escrit., secret. geral e oper. proc. dados</t>
  </si>
  <si>
    <t>42 Pessoal de apoio directo a clientes</t>
  </si>
  <si>
    <t>43 Oper. dados, de cont., estat., serv. financ. e r. c/registo</t>
  </si>
  <si>
    <t>44 Outro pessoal de apoio de tipo administrativo</t>
  </si>
  <si>
    <t>51 Trabalhadores dos serviços pessoais</t>
  </si>
  <si>
    <t>52 Vendedores</t>
  </si>
  <si>
    <t>53 Trabalhadores dos cuidados pessoais e similares</t>
  </si>
  <si>
    <t>54 Pessoal dos serviços de protecção e segurança</t>
  </si>
  <si>
    <t>61 Agric. e trab. qual. agric. e prod. animal, or. p/ o mercado</t>
  </si>
  <si>
    <t>62 Trab. qualif. flor., pesca e caça, orientados p/ o mercado</t>
  </si>
  <si>
    <t>63 Agric., criad. animais, pesc., caçad. e colect., subsist.</t>
  </si>
  <si>
    <t>71 Trab. qualific. construção e similares, exc. electricista</t>
  </si>
  <si>
    <t>72 Trab. qualific. metalurgia, metalomecânica e sim.</t>
  </si>
  <si>
    <t>73 Trab. qualif. impr., fabr. inst. prec., joalh., art. e sim.</t>
  </si>
  <si>
    <t>74 Trab. qualificados em electricidade e em electrónica</t>
  </si>
  <si>
    <t>75 Trab. transf. alim., mad., vest. e outras ind. e artesanato</t>
  </si>
  <si>
    <t>81 Operadores de instalações fixas e máquinas</t>
  </si>
  <si>
    <t>82 Trabalhadores da montagem</t>
  </si>
  <si>
    <t>83 Condutores de veíc. e oper. de equip. móveis</t>
  </si>
  <si>
    <t>91 Trabalhadores de limpeza</t>
  </si>
  <si>
    <t>92 Trab. não qualif. agricult. prod. animal, pesca e floresta</t>
  </si>
  <si>
    <t>93 Trab. não qualif. ind. ext., const., ind transf. e transportes</t>
  </si>
  <si>
    <t>94 Assistentes na preparação de refeições</t>
  </si>
  <si>
    <t>95 Vended. ambulantes (exc. alimentos) e prest. serv. rua</t>
  </si>
  <si>
    <t>96 Trab. resíduos e de outros serviços elementares</t>
  </si>
  <si>
    <t>Ignorada</t>
  </si>
  <si>
    <t xml:space="preserve">Mais informação em:  </t>
  </si>
  <si>
    <t>Outro</t>
  </si>
  <si>
    <r>
      <t xml:space="preserve">famílias com processamento de rendimento social de inserção (RSI) </t>
    </r>
    <r>
      <rPr>
        <b/>
        <vertAlign val="superscript"/>
        <sz val="10"/>
        <rFont val="Arial"/>
        <family val="2"/>
      </rPr>
      <t>(1)</t>
    </r>
  </si>
  <si>
    <r>
      <t>prestações familiares</t>
    </r>
    <r>
      <rPr>
        <b/>
        <vertAlign val="superscript"/>
        <sz val="10"/>
        <color rgb="FF333333"/>
        <rFont val="Arial"/>
        <family val="2"/>
      </rPr>
      <t xml:space="preserve"> (1)</t>
    </r>
  </si>
  <si>
    <t>Prorrogação da Concessão do Subsídio de Desemprego</t>
  </si>
  <si>
    <r>
      <t xml:space="preserve">complemento solidário para idosos (CSI) </t>
    </r>
    <r>
      <rPr>
        <b/>
        <vertAlign val="superscript"/>
        <sz val="10"/>
        <color rgb="FF333333"/>
        <rFont val="Arial"/>
        <family val="2"/>
      </rPr>
      <t>(1)</t>
    </r>
  </si>
  <si>
    <t>… por distrito de residência</t>
  </si>
  <si>
    <r>
      <t xml:space="preserve">prestação social para a inclusão </t>
    </r>
    <r>
      <rPr>
        <b/>
        <vertAlign val="superscript"/>
        <sz val="10"/>
        <color rgb="FF333333"/>
        <rFont val="Arial"/>
        <family val="2"/>
      </rPr>
      <t>(1)</t>
    </r>
  </si>
  <si>
    <r>
      <t xml:space="preserve">desemprego e apoio ao emprego </t>
    </r>
    <r>
      <rPr>
        <b/>
        <vertAlign val="superscript"/>
        <sz val="10"/>
        <rFont val="Arial"/>
        <family val="2"/>
      </rPr>
      <t>(1)</t>
    </r>
  </si>
  <si>
    <t>Menos de 16 anos</t>
  </si>
  <si>
    <t>16 - 24 anos</t>
  </si>
  <si>
    <t>16 - 64 anos</t>
  </si>
  <si>
    <t>Trabalhador familiar não remunerado</t>
  </si>
  <si>
    <t>Gestão de Remunerações</t>
  </si>
  <si>
    <t>(Pessoas Singulares, Entidades Empregadoras e Vínculos: valores em milhares; Remunerações e Contribuições: valores em euros)</t>
  </si>
  <si>
    <t>Trabalho dependente</t>
  </si>
  <si>
    <t>Pessoas singulares</t>
  </si>
  <si>
    <r>
      <t>Remunerações totais</t>
    </r>
    <r>
      <rPr>
        <b/>
        <vertAlign val="superscript"/>
        <sz val="8"/>
        <color rgb="FF333333"/>
        <rFont val="Arial"/>
        <family val="2"/>
      </rPr>
      <t xml:space="preserve"> </t>
    </r>
    <r>
      <rPr>
        <b/>
        <sz val="8"/>
        <color rgb="FF333333"/>
        <rFont val="Arial"/>
        <family val="2"/>
      </rPr>
      <t>médias</t>
    </r>
    <r>
      <rPr>
        <vertAlign val="superscript"/>
        <sz val="8"/>
        <color rgb="FF333333"/>
        <rFont val="Arial"/>
        <family val="2"/>
      </rPr>
      <t>(1)</t>
    </r>
  </si>
  <si>
    <r>
      <t>Contribuições médias</t>
    </r>
    <r>
      <rPr>
        <vertAlign val="superscript"/>
        <sz val="8"/>
        <color rgb="FF333333"/>
        <rFont val="Arial"/>
        <family val="2"/>
      </rPr>
      <t>(2)</t>
    </r>
  </si>
  <si>
    <t>Trabalho independente</t>
  </si>
  <si>
    <r>
      <t>Pessoas singulares</t>
    </r>
    <r>
      <rPr>
        <sz val="8"/>
        <color rgb="FF333333"/>
        <rFont val="Arial"/>
        <family val="2"/>
      </rPr>
      <t/>
    </r>
  </si>
  <si>
    <r>
      <t>Contribuições médias</t>
    </r>
    <r>
      <rPr>
        <vertAlign val="superscript"/>
        <sz val="8"/>
        <rFont val="Arial"/>
        <family val="2"/>
      </rPr>
      <t>(3)</t>
    </r>
  </si>
  <si>
    <t>Período de referência dos dados: mês de referência das remunerações</t>
  </si>
  <si>
    <t>(1) Remunerações declaradas médias = valor das remunerações totais (€)/Pessoas Singulares (nº)</t>
  </si>
  <si>
    <t>(2) Contribuições declaradas médias = valor das contribuições e de quotizações (€)/Pessoas Singulares (nº)           (3) Contribuições médias = valor das contribuições pagas (€)/Pessoas Singulares (nº)</t>
  </si>
  <si>
    <t>Remunerações declaradas médias</t>
  </si>
  <si>
    <t>Contribuições declaradas médias</t>
  </si>
  <si>
    <t>valores retirados do ficheiro de GR</t>
  </si>
  <si>
    <t>Entidades empregadoras (com remunerações base declaradas), respetivos vínculos, remunerações e contribuições</t>
  </si>
  <si>
    <t>Entidades empregadoras</t>
  </si>
  <si>
    <t>Vínculos</t>
  </si>
  <si>
    <r>
      <t>Remunerações base médias</t>
    </r>
    <r>
      <rPr>
        <vertAlign val="superscript"/>
        <sz val="8"/>
        <rFont val="Arial"/>
        <family val="2"/>
      </rPr>
      <t>(4)</t>
    </r>
  </si>
  <si>
    <r>
      <t>Contribuições médias</t>
    </r>
    <r>
      <rPr>
        <vertAlign val="superscript"/>
        <sz val="8"/>
        <rFont val="Arial"/>
        <family val="2"/>
      </rPr>
      <t>(5)</t>
    </r>
  </si>
  <si>
    <t>Distritos da sede da Entidade Empregadora</t>
  </si>
  <si>
    <t>Pintor de construções</t>
  </si>
  <si>
    <t>Eletricista de construções e similares</t>
  </si>
  <si>
    <t>Variação (%)</t>
  </si>
  <si>
    <t>Cadeia</t>
  </si>
  <si>
    <t>salários na construção - taxa de salário horária e por profissões (CPP2010) *</t>
  </si>
  <si>
    <t>salários na construção - taxa de salário mensal por profissões (CPP2010) *</t>
  </si>
  <si>
    <t>gestão de remunerações</t>
  </si>
  <si>
    <t>(4) Remunerações declaradas médias = valor das remunerações base (€)/Vínculos (nº)   (5) Contribuições declaradas médias = valor das contribuições e de quotizações (€)/Vínculos (nº)</t>
  </si>
  <si>
    <t>01/01/2021</t>
  </si>
  <si>
    <t>Dec.Lei 
109-A/2020
de 31/12</t>
  </si>
  <si>
    <t xml:space="preserve"> Quadros sinóticos</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</si>
  <si>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quadros sinóticos (páginas 4 e 5) e duas páginas com rotatividade de tema para informação em destaque (páginas 22 e 23).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 </t>
    </r>
  </si>
  <si>
    <r>
      <t>45 - 89 anos</t>
    </r>
    <r>
      <rPr>
        <b/>
        <vertAlign val="superscript"/>
        <sz val="8"/>
        <color indexed="63"/>
        <rFont val="Arial"/>
        <family val="2"/>
      </rPr>
      <t xml:space="preserve"> </t>
    </r>
  </si>
  <si>
    <r>
      <t>45 - 74 anos</t>
    </r>
    <r>
      <rPr>
        <b/>
        <vertAlign val="superscript"/>
        <sz val="8"/>
        <color indexed="63"/>
        <rFont val="Arial"/>
        <family val="2"/>
      </rPr>
      <t xml:space="preserve"> </t>
    </r>
  </si>
  <si>
    <r>
      <t xml:space="preserve">prestações de maternidade, paternidade, adoção e assistência a descendentes </t>
    </r>
    <r>
      <rPr>
        <b/>
        <vertAlign val="superscript"/>
        <sz val="10"/>
        <color rgb="FF333333"/>
        <rFont val="Arial"/>
        <family val="2"/>
      </rPr>
      <t xml:space="preserve"> (1)</t>
    </r>
  </si>
  <si>
    <r>
      <t xml:space="preserve">beneficiários com subsídio por assistência a descendentes </t>
    </r>
    <r>
      <rPr>
        <b/>
        <vertAlign val="superscript"/>
        <sz val="8"/>
        <color theme="3"/>
        <rFont val="Arial"/>
        <family val="2"/>
      </rPr>
      <t>(2)</t>
    </r>
  </si>
  <si>
    <r>
      <t>beneficiários com subsídio por maternidade, paternidade e adoção</t>
    </r>
    <r>
      <rPr>
        <b/>
        <vertAlign val="superscript"/>
        <sz val="8"/>
        <color theme="3"/>
        <rFont val="Arial"/>
        <family val="2"/>
      </rPr>
      <t xml:space="preserve"> (3)</t>
    </r>
  </si>
  <si>
    <t>(3) Prest. matern, patern. e adoção inclui os tipos de subsídio: adoção, gravidez, maternidade, parental alargado, parental inicial, paternidade, por adoção, por adoção alargado, por faltas especiais dos avós, por interrupção da gravidez, por licença parental, por licença 5 dias, por nascimento de neto, por risco clinico durante gravidez e por riscos específicos.</t>
  </si>
  <si>
    <t>... com subsídio de doença</t>
  </si>
  <si>
    <r>
      <t xml:space="preserve">prestações de doença </t>
    </r>
    <r>
      <rPr>
        <b/>
        <vertAlign val="superscript"/>
        <sz val="10"/>
        <color rgb="FF333333"/>
        <rFont val="Arial"/>
        <family val="2"/>
      </rPr>
      <t>(2)</t>
    </r>
  </si>
  <si>
    <t>(2) dos trabalhadores por conta de outrem a tempo completo, que auferiram remuneração completa no período de referência (outubro).</t>
  </si>
  <si>
    <t>(1) população ativa (16 e mais anos)/população total (16 e mais anos) x 100.</t>
  </si>
  <si>
    <r>
      <rPr>
        <b/>
        <sz val="7"/>
        <color indexed="63"/>
        <rFont val="Arial"/>
        <family val="2"/>
      </rPr>
      <t>nota:</t>
    </r>
    <r>
      <rPr>
        <sz val="7"/>
        <color indexed="63"/>
        <rFont val="Arial"/>
        <family val="2"/>
      </rPr>
      <t xml:space="preserve"> Todas as estimativas relativas à série de 2011 (em vigor do 1.º trim. de 2011 ao 4.º trim. de 2020) são provisórias e foram revistas em função do exercício de reconciliação com a série de 2021, que considera as pessoas ocupadas em atividades de agricultura para autoconsumo como inativas e restringe a população em idade ativa ao grupo etário dos 16 aos 89 anos. Para mais informações, consulte o Destaque Estatísticas do Emprego – 1.º trimestre de 2021.
Valores calibrados tendo por referência as estimativas da população calculadas a partir dos resultados definitivos dos Censos 2011.
O total pode não coincidir com a soma das parcelas, por uma questão de arredondamentos.</t>
    </r>
  </si>
  <si>
    <t>taxa de emprego (%)</t>
  </si>
  <si>
    <t>(2) As prestações de doença incluem os tipos de benefício: doença, doença profissional, tuberculose, concessão provisória de subs. Doença, isolamento profilático Covid (o próprio), doença Covid, doença Covid - profissionais de saúde.</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</si>
  <si>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</si>
  <si>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estrutura empresarial - indicadores globais</t>
  </si>
  <si>
    <r>
      <t xml:space="preserve">pessoas ao serviço </t>
    </r>
    <r>
      <rPr>
        <vertAlign val="superscript"/>
        <sz val="7"/>
        <color theme="3"/>
        <rFont val="Arial"/>
        <family val="2"/>
      </rPr>
      <t>(1)</t>
    </r>
  </si>
  <si>
    <r>
      <t>trab. por conta de outrem</t>
    </r>
    <r>
      <rPr>
        <sz val="7"/>
        <color theme="3"/>
        <rFont val="Arial"/>
        <family val="2"/>
      </rPr>
      <t xml:space="preserve"> (TCO)</t>
    </r>
    <r>
      <rPr>
        <vertAlign val="superscript"/>
        <sz val="7"/>
        <color theme="3"/>
        <rFont val="Arial"/>
        <family val="2"/>
      </rPr>
      <t>(1)</t>
    </r>
  </si>
  <si>
    <r>
      <t>remuneração mensal base</t>
    </r>
    <r>
      <rPr>
        <sz val="7"/>
        <color theme="3"/>
        <rFont val="Arial"/>
        <family val="2"/>
      </rPr>
      <t xml:space="preserve"> (euros)</t>
    </r>
    <r>
      <rPr>
        <vertAlign val="superscript"/>
        <sz val="7"/>
        <color theme="3"/>
        <rFont val="Arial"/>
        <family val="2"/>
      </rPr>
      <t>(1)(2)</t>
    </r>
  </si>
  <si>
    <t xml:space="preserve">média </t>
  </si>
  <si>
    <t>mediana</t>
  </si>
  <si>
    <r>
      <t>ganho mensal</t>
    </r>
    <r>
      <rPr>
        <sz val="7"/>
        <color theme="3"/>
        <rFont val="Arial"/>
        <family val="2"/>
      </rPr>
      <t xml:space="preserve"> (euros)</t>
    </r>
    <r>
      <rPr>
        <vertAlign val="superscript"/>
        <sz val="7"/>
        <color theme="3"/>
        <rFont val="Arial"/>
        <family val="2"/>
      </rPr>
      <t>(1)(2)</t>
    </r>
  </si>
  <si>
    <t>médio</t>
  </si>
  <si>
    <t>mediano</t>
  </si>
  <si>
    <r>
      <t xml:space="preserve">TCO (cálculo remunerações </t>
    </r>
    <r>
      <rPr>
        <vertAlign val="superscript"/>
        <sz val="7"/>
        <color theme="3"/>
        <rFont val="Arial"/>
        <family val="2"/>
      </rPr>
      <t>(1) (2))</t>
    </r>
  </si>
  <si>
    <r>
      <t>trabalhadores por conta de outrem</t>
    </r>
    <r>
      <rPr>
        <b/>
        <sz val="9"/>
        <rFont val="Arial"/>
        <family val="2"/>
      </rPr>
      <t xml:space="preserve"> </t>
    </r>
    <r>
      <rPr>
        <vertAlign val="superscript"/>
        <sz val="9"/>
        <rFont val="Arial"/>
        <family val="2"/>
      </rPr>
      <t>(1)(2)</t>
    </r>
    <r>
      <rPr>
        <b/>
        <sz val="10"/>
        <rFont val="Arial"/>
        <family val="2"/>
      </rPr>
      <t xml:space="preserve"> - escalão de remuneração mensal base e ganho</t>
    </r>
  </si>
  <si>
    <r>
      <t xml:space="preserve">Escalão  de remuneração mensal </t>
    </r>
    <r>
      <rPr>
        <b/>
        <sz val="9"/>
        <color theme="7"/>
        <rFont val="Arial"/>
        <family val="2"/>
      </rPr>
      <t>ganho</t>
    </r>
  </si>
  <si>
    <t>Selecione o ano:</t>
  </si>
  <si>
    <t>&lt;= RMMG</t>
  </si>
  <si>
    <t>750 a 
999 euros</t>
  </si>
  <si>
    <t>1 000  a 
 1 499 euros</t>
  </si>
  <si>
    <t>1 500 a 
2 499 euros</t>
  </si>
  <si>
    <t>2 500 a
 3 749 euros</t>
  </si>
  <si>
    <t>3 750 e + euros</t>
  </si>
  <si>
    <t>(no ficheiro excel poderá selecionar outro ano)</t>
  </si>
  <si>
    <r>
      <t>Escalão  de remuneração</t>
    </r>
    <r>
      <rPr>
        <b/>
        <sz val="8"/>
        <color theme="7"/>
        <rFont val="Arial"/>
        <family val="2"/>
      </rPr>
      <t xml:space="preserve"> mensal </t>
    </r>
    <r>
      <rPr>
        <b/>
        <sz val="9"/>
        <color theme="7"/>
        <rFont val="Arial"/>
        <family val="2"/>
      </rPr>
      <t>base</t>
    </r>
  </si>
  <si>
    <t>&lt; = RMMG</t>
  </si>
  <si>
    <t>&lt;= 485,00 euros</t>
  </si>
  <si>
    <t>750 a 999 euros</t>
  </si>
  <si>
    <t>750,00 a 999,99 euros</t>
  </si>
  <si>
    <t>1 000 a 1 499 euros</t>
  </si>
  <si>
    <t>1000,00 a 1499,99 euros</t>
  </si>
  <si>
    <t>1 500 a 2 499 euros</t>
  </si>
  <si>
    <t>1500,00 a 2499,99 euros</t>
  </si>
  <si>
    <t>2 500 a 3 749 euros</t>
  </si>
  <si>
    <t>2500,00 a 3749,99 euros</t>
  </si>
  <si>
    <t>3750,00 e mais euros</t>
  </si>
  <si>
    <t>% em relação ao total</t>
  </si>
  <si>
    <t>distribuição % em linha</t>
  </si>
  <si>
    <t>legenda:</t>
  </si>
  <si>
    <t>5 mais</t>
  </si>
  <si>
    <t>permanecem no mesmo escalão</t>
  </si>
  <si>
    <t xml:space="preserve">fonte:  GEP/MTSSS, Quadros de Pessoal.   </t>
  </si>
  <si>
    <r>
      <t>taxa de atividade (%)</t>
    </r>
    <r>
      <rPr>
        <sz val="8"/>
        <color theme="3"/>
        <rFont val="Arial"/>
        <family val="2"/>
      </rPr>
      <t xml:space="preserve"> </t>
    </r>
    <r>
      <rPr>
        <vertAlign val="superscript"/>
        <sz val="8"/>
        <color theme="3"/>
        <rFont val="Arial"/>
        <family val="2"/>
      </rPr>
      <t>(1)</t>
    </r>
  </si>
  <si>
    <t>população total  - regiões NUT II</t>
  </si>
  <si>
    <t>65 - 89 anos</t>
  </si>
  <si>
    <t>Área Metropolitana de Lisboa</t>
  </si>
  <si>
    <t>população com emprego - regiões NUT II</t>
  </si>
  <si>
    <t>55 - 89 anos</t>
  </si>
  <si>
    <r>
      <t>45 - 74anos</t>
    </r>
    <r>
      <rPr>
        <b/>
        <vertAlign val="superscript"/>
        <sz val="8"/>
        <color indexed="63"/>
        <rFont val="Arial"/>
        <family val="2"/>
      </rPr>
      <t xml:space="preserve"> </t>
    </r>
  </si>
  <si>
    <t>população desempregada - regiões NUT II</t>
  </si>
  <si>
    <t>&gt;RMMG e &lt;= 749 euros</t>
  </si>
  <si>
    <t>485,01 a 749,99 euros</t>
  </si>
  <si>
    <t>(1) nos estabelecimentos.      RMMG = retribuição mínima mensal garantida (salário mínimo) - Continente    2011 até 30/09/2014 = 485 ; de 01/10/2014 e 2015 = 505; 2016 = 530; 2017 = 557; 2018 = 580 e 2019 = 600.</t>
  </si>
  <si>
    <t>acidentes de trabalho  - profissão e grupo etário</t>
  </si>
  <si>
    <t>25 a 34 anos</t>
  </si>
  <si>
    <t>35 a 44 anos</t>
  </si>
  <si>
    <t>45 a 54 anos</t>
  </si>
  <si>
    <t>55 a 64 anos</t>
  </si>
  <si>
    <t>65 e mais anos</t>
  </si>
  <si>
    <t>Ignorado</t>
  </si>
  <si>
    <r>
      <t>taxa de desemprego de longa duração (%)</t>
    </r>
    <r>
      <rPr>
        <b/>
        <vertAlign val="superscript"/>
        <sz val="8"/>
        <color theme="3"/>
        <rFont val="Arial"/>
        <family val="2"/>
      </rPr>
      <t xml:space="preserve"> (1)</t>
    </r>
  </si>
  <si>
    <r>
      <t>No</t>
    </r>
    <r>
      <rPr>
        <b/>
        <sz val="9"/>
        <color theme="1" tint="0.249977111117893"/>
        <rFont val="Arial"/>
        <family val="2"/>
      </rPr>
      <t xml:space="preserve"> 1.º trimestre de 2021</t>
    </r>
    <r>
      <rPr>
        <sz val="9"/>
        <color theme="1" tint="0.249977111117893"/>
        <rFont val="Arial"/>
        <family val="2"/>
      </rPr>
      <t>, a população empregada foi estimada em 4 681,6 indivíduos, 22,4 dos quais tinham 55 e mais anos.</t>
    </r>
  </si>
  <si>
    <t>No Centro o peso da população empregada com mais de 55 anos era de 24,4 %, enquanto que nos Açores esse valor era de 19,1 %.</t>
  </si>
  <si>
    <t>A população empregada na região do Algarve foi a que registou a maior diminuição em relação ao trimestre homólogo (-4,8%).</t>
  </si>
  <si>
    <t>Na região da Madeira, os jovens  representavam 26,0 % do desemprego total, o que constitui o valor mais elevado do país, registando-se o valor mais baixo na região do Alentejo (15,8 %).</t>
  </si>
  <si>
    <r>
      <t xml:space="preserve">Ao longo do mês de </t>
    </r>
    <r>
      <rPr>
        <b/>
        <sz val="9"/>
        <color theme="1" tint="0.249977111117893"/>
        <rFont val="Arial"/>
        <family val="2"/>
      </rPr>
      <t>junho de 2021</t>
    </r>
    <r>
      <rPr>
        <sz val="9"/>
        <color theme="1" tint="0.249977111117893"/>
        <rFont val="Arial"/>
        <family val="2"/>
      </rPr>
      <t>, inscreveram-se nos Centros de Emprego 31 617  desempregados, receberam-se 16 186 ofertas  de  emprego e  efetuaram-se 9 686 colocações.</t>
    </r>
  </si>
  <si>
    <r>
      <t xml:space="preserve">No  </t>
    </r>
    <r>
      <rPr>
        <b/>
        <sz val="9"/>
        <color theme="1" tint="0.249977111117893"/>
        <rFont val="Arial"/>
        <family val="2"/>
      </rPr>
      <t>final do mês</t>
    </r>
    <r>
      <rPr>
        <sz val="9"/>
        <color theme="1" tint="0.249977111117893"/>
        <rFont val="Arial"/>
        <family val="2"/>
      </rPr>
      <t>, estavam inscritos nos Centros de Emprego 377 872 indivíduos desempregados, valor que traduzia um decréscimo de 7,1 % face ao período homólogo.</t>
    </r>
  </si>
  <si>
    <t>O desemprego de longa duração registou um acréscimo de 31,2 %, em relação ao mês homólogo.</t>
  </si>
  <si>
    <t>Nota 1: Bélgica, Croácia, Chipre, Roménia e Eslovénia (&lt;25 anos) - março de 2021
 : valor não disponível.       
Nota 2: Saída do Reino Unido a 31 de janeiro de 2020 da União Europeia.</t>
  </si>
  <si>
    <t>Em Portugal a taxa de desemprego (7,2 %) aumentou 1,2 p.p. relativamente ao mês homólogo.</t>
  </si>
  <si>
    <t>A taxa de desemprego dos jovens (24,4 %) diminuiu 0,5 p.p.,relativamente ao mês anterior.</t>
  </si>
  <si>
    <t>Engenheiro civil</t>
  </si>
  <si>
    <r>
      <t xml:space="preserve">Em </t>
    </r>
    <r>
      <rPr>
        <b/>
        <sz val="9"/>
        <color theme="1" tint="0.249977111117893"/>
        <rFont val="Arial"/>
        <family val="2"/>
      </rPr>
      <t>maio de 2021</t>
    </r>
    <r>
      <rPr>
        <sz val="9"/>
        <color theme="1" tint="0.249977111117893"/>
        <rFont val="Arial"/>
        <family val="2"/>
      </rPr>
      <t>, a taxa de desemprego na Zona Euro (7,9 %) diminuiu 0,4 p.p. relativamente ao mês homólogo.</t>
    </r>
  </si>
  <si>
    <r>
      <t></t>
    </r>
    <r>
      <rPr>
        <b/>
        <sz val="9"/>
        <color theme="7"/>
        <rFont val="Arial"/>
        <family val="2"/>
      </rPr>
      <t xml:space="preserve">  estrutura empresarial </t>
    </r>
    <r>
      <rPr>
        <b/>
        <vertAlign val="superscript"/>
        <sz val="9"/>
        <color theme="7"/>
        <rFont val="Arial"/>
        <family val="2"/>
      </rPr>
      <t>(1)</t>
    </r>
  </si>
  <si>
    <r>
      <t xml:space="preserve"> Em </t>
    </r>
    <r>
      <rPr>
        <b/>
        <sz val="9"/>
        <color rgb="FF333333"/>
        <rFont val="Arial"/>
        <family val="2"/>
      </rPr>
      <t>2019</t>
    </r>
    <r>
      <rPr>
        <sz val="9"/>
        <color rgb="FF333333"/>
        <rFont val="Arial"/>
        <family val="2"/>
      </rPr>
      <t>, no Continente, responderam aos Quadros de Pessoal 275 751 empresas, com 322 978 estabelecimentos e 3 110 949 pessoas ao serviço.</t>
    </r>
  </si>
  <si>
    <r>
      <t>A remuneração média mensal base e ganho, dos trabalhadores por conta de outrem a tempo completo</t>
    </r>
    <r>
      <rPr>
        <vertAlign val="superscript"/>
        <sz val="9"/>
        <color rgb="FF333333"/>
        <rFont val="Arial"/>
        <family val="2"/>
      </rPr>
      <t>(1)</t>
    </r>
    <r>
      <rPr>
        <sz val="9"/>
        <color rgb="FF333333"/>
        <rFont val="Arial"/>
        <family val="2"/>
      </rPr>
      <t xml:space="preserve">, era de 1 005,09 euros e de 1 209,94 euros, respetivamente. </t>
    </r>
  </si>
  <si>
    <r>
      <t>A mediana da remuneração mensal base e ganho, dos trabalhadores por conta de outrem a tempo completo</t>
    </r>
    <r>
      <rPr>
        <vertAlign val="superscript"/>
        <sz val="9"/>
        <color rgb="FF333333"/>
        <rFont val="Arial"/>
        <family val="2"/>
      </rPr>
      <t>(1)</t>
    </r>
    <r>
      <rPr>
        <sz val="9"/>
        <color rgb="FF333333"/>
        <rFont val="Arial"/>
        <family val="2"/>
      </rPr>
      <t>, era 720,00 euros e 892,01 euros, respetivamente.</t>
    </r>
  </si>
  <si>
    <r>
      <t xml:space="preserve">No mês de </t>
    </r>
    <r>
      <rPr>
        <b/>
        <sz val="9"/>
        <color theme="1" tint="0.249977111117893"/>
        <rFont val="Arial"/>
        <family val="2"/>
      </rPr>
      <t>abril de 2021</t>
    </r>
    <r>
      <rPr>
        <sz val="9"/>
        <color theme="1" tint="0.249977111117893"/>
        <rFont val="Arial"/>
        <family val="2"/>
      </rPr>
      <t>, a taxa de salário mensal para o total das profissões da construção era de 1029,3 euros, revelando um acréscimo de 5,6 % em relação a abril de 2020.</t>
    </r>
  </si>
  <si>
    <t>Em termos homólogos, o "Espalhador de Betuminosos"  registou o maior aumento (7,3 %) e o "Operador de máq. de escavação, terraplanagem, gruas, guindastes e similares" o menor (4,8 %).</t>
  </si>
  <si>
    <r>
      <t xml:space="preserve">Em Portugal, em </t>
    </r>
    <r>
      <rPr>
        <b/>
        <sz val="9"/>
        <color theme="1" tint="0.249977111117893"/>
        <rFont val="Arial"/>
        <family val="2"/>
      </rPr>
      <t>junho de 2021</t>
    </r>
    <r>
      <rPr>
        <sz val="9"/>
        <color theme="1" tint="0.249977111117893"/>
        <rFont val="Arial"/>
        <family val="2"/>
      </rPr>
      <t>, existiam 102 299 famílias e 217 149 beneficiários com processamento de rendimento social de inserção (RSI).</t>
    </r>
  </si>
  <si>
    <t>Em relação a maio de 2021, estes valores traduziram um decréscimo de 0,2 % no número de famílias, mantendo-se o número de beneficiários.</t>
  </si>
  <si>
    <t>O valor médio da prestação de RSI, era de 261,6 euros por família e de 119,4 euros por beneficiário.</t>
  </si>
  <si>
    <t>duração do desemprego*</t>
  </si>
  <si>
    <t>(1) taxa de desemprego de longa duração é referente à duração de desemprego (12 e mais meses)</t>
  </si>
  <si>
    <r>
      <t>No</t>
    </r>
    <r>
      <rPr>
        <b/>
        <sz val="9"/>
        <color theme="1" tint="0.249977111117893"/>
        <rFont val="Arial"/>
        <family val="2"/>
      </rPr>
      <t xml:space="preserve"> 1.º trimestre de 2021</t>
    </r>
    <r>
      <rPr>
        <sz val="9"/>
        <color theme="1" tint="0.249977111117893"/>
        <rFont val="Arial"/>
        <family val="2"/>
      </rPr>
      <t>,  o número de pessoas desempregadas era de 360,1 milhares,  20,5 % das quais eram jovens com 16-24 anos (20,4 %, no 1.º trimestre de 2020).</t>
    </r>
  </si>
  <si>
    <t>No Alentejo, 36,3 % dos desempregados eram mulheres, o que representa o valor mais baixo do país; em Portugal as mulheres representavam 51,3 % do desemprego total.</t>
  </si>
  <si>
    <t>52-Vendedores</t>
  </si>
  <si>
    <t>93-Trab.n/qual. i.ext.,const.,i.transf. e transp.</t>
  </si>
  <si>
    <t>91-Trabalhadores de limpeza</t>
  </si>
  <si>
    <t>51-Trab. serviços pessoais</t>
  </si>
  <si>
    <t xml:space="preserve">41-Emp. escrit., secret.e oper. proc. dados </t>
  </si>
  <si>
    <t>71-Trab.qualif.constr. e sim., exc.electric.</t>
  </si>
  <si>
    <t>2020</t>
  </si>
  <si>
    <t>2021</t>
  </si>
  <si>
    <t xml:space="preserve">  Frutas</t>
  </si>
  <si>
    <t xml:space="preserve">  Férias organizadas</t>
  </si>
  <si>
    <t xml:space="preserve">  Seguros relacionados com a saúde</t>
  </si>
  <si>
    <t xml:space="preserve">  Serviços de alojamento</t>
  </si>
  <si>
    <t xml:space="preserve">  Meios ou suportes de gravação</t>
  </si>
  <si>
    <t xml:space="preserve">  Outros produtos e material farmacêutico</t>
  </si>
  <si>
    <t xml:space="preserve">  Outros artigos e acessórios de vestuário</t>
  </si>
  <si>
    <t xml:space="preserve">  Açúcar, confeitaria, mel e outros produtos à base de açúcar</t>
  </si>
  <si>
    <t xml:space="preserve">  Produtos hortícolas</t>
  </si>
  <si>
    <t xml:space="preserve">  Pequenos eletrodomésticos</t>
  </si>
  <si>
    <t xml:space="preserve">         … em junho</t>
  </si>
  <si>
    <t>(1) situação da base de dados em 7/julho/2021. Os dados publicados a partir de maio de 2021 encontram-se desagregados por distrito de residência do beneficiário.</t>
  </si>
  <si>
    <t>notas: dados sujeitos a atualizações; situação da base de dados 1/julho/2021.</t>
  </si>
  <si>
    <t>notas: dados sujeitos a atualizações situação da base de dados em 1/julho/2021.</t>
  </si>
  <si>
    <t>notas: dados sujeitos a atualizações;   situação da base de dados em 1/julho/2021;(a) DLD - Desempregados de Longa Duração."são contabilizados beneficiários com lançamento cujo o motivo tenha sido "concessão normal".; inclui todos os benefícios de desemprego, excepto Layoff.</t>
  </si>
  <si>
    <t>notas: dados sujeitos a atualizações situação da base de dados em 1/julho/2021; apenas são contabilizados beneficiários com lançamento cujo o motivo tenha sido "concessão normal". (1) Os dados publicados a partir de maio de 2021 encontram-se desagregados por distrito de residência do beneficiário.</t>
  </si>
  <si>
    <t>Em maio de 2021, a taxa de desemprego na Zona Euro (7,9 %) diminuiu 0,4 p.p. relativamente ao mês homólogo.</t>
  </si>
  <si>
    <t>A taxa de desemprego dos jovens (24,4 %) diminuiu -0,5 p.p.,relativamente ao mês anterior</t>
  </si>
  <si>
    <t>maio de 2021</t>
  </si>
  <si>
    <t>:</t>
  </si>
  <si>
    <t xml:space="preserve">Chéquia e Países Baixos (3,3 %), Alemanha e Malta (3,7 %) e Polónia (3,8 %) apresentam as taxas de desemprego mais baixas; a Grécia (15,4 %) e a Espanha (15,3 %) são os estados membros com valores  mais elevados. </t>
  </si>
  <si>
    <t>A taxa de desemprego para o grupo etário &lt;25 anos apresenta o valor mais baixo na Malta (7,4 %), registando o valor mais elevado na Grécia (38,2 %). Em Portugal, regista-se o valor de 24,4 %.</t>
  </si>
  <si>
    <t>fonte:  Eurostat, dados extraídos em 24/06/2021.</t>
  </si>
  <si>
    <t>Redução de Horário de Trabalho</t>
  </si>
  <si>
    <t>Suspensão Temporária</t>
  </si>
  <si>
    <t>nota1: situação da base de dados em 1/julho/2021.</t>
  </si>
  <si>
    <t>2008</t>
  </si>
  <si>
    <t>2009</t>
  </si>
  <si>
    <t>2010</t>
  </si>
  <si>
    <t>2011</t>
  </si>
  <si>
    <t>2012</t>
  </si>
  <si>
    <t>nota2: a São contabilizados beneficiários com lançamento cujo o motivo tenha sido "Concessão Normal".</t>
  </si>
  <si>
    <t>nota3: situação da base de dados em 1/abril/2021.</t>
  </si>
  <si>
    <t>Notas: Situação da base de dados em 07/07/2021. (Dados sujeitos a actualizações)</t>
  </si>
  <si>
    <t>(1) Apenas são contabilizados os titulares com lançamento cujo o motivo tenha sido "Concessão Normal" ou "Complemento".</t>
  </si>
  <si>
    <t>1.º trimestre</t>
  </si>
  <si>
    <t>2.º trimestre</t>
  </si>
  <si>
    <t>3.º trimestre</t>
  </si>
  <si>
    <t>4.º trimestre</t>
  </si>
  <si>
    <t>x</t>
  </si>
  <si>
    <t xml:space="preserve">valor médio de jun. </t>
  </si>
  <si>
    <t>notas: dados sujeitos a atualizações;   situação da base de dados 1/julho/2021.</t>
  </si>
  <si>
    <t>Fazendo uma análise por sexo, verifica-se que a Eslovénia e Grécia são os países com a maior diferença, entre a taxa de desemprego das mulheres e dos homens.</t>
  </si>
  <si>
    <t>(1) Os dados publicados a partir de maio de 2021 encontram-se desagregados por distrito de residência do beneficiário. Apenas são contabilizados beneficiários com lançamento cujo o motivo tenha sido "Concessão Normal". (2) Prest. assist. a desc. inclui os tipos de subsídio: assist. a filho, assist. a desc. menores ou deficientes, assist. deficientes profundos e doentes crónicos, assist. a filho c/deficiência/doença crónica e por isolamento profilático Covid (o descendente).</t>
  </si>
  <si>
    <r>
      <t xml:space="preserve">Em </t>
    </r>
    <r>
      <rPr>
        <b/>
        <sz val="8"/>
        <color indexed="63"/>
        <rFont val="Arial"/>
        <family val="2"/>
      </rPr>
      <t>maio de 2021</t>
    </r>
    <r>
      <rPr>
        <sz val="8"/>
        <color indexed="63"/>
        <rFont val="Arial"/>
        <family val="2"/>
      </rPr>
      <t>, a taxa de desemprego na Zona Euro (7,9 %) diminuiu 0,4 p.p. relativamente ao mês homólogo.</t>
    </r>
  </si>
  <si>
    <r>
      <rPr>
        <b/>
        <sz val="7"/>
        <rFont val="Arial"/>
        <family val="2"/>
      </rPr>
      <t>Nota:</t>
    </r>
    <r>
      <rPr>
        <sz val="7"/>
        <rFont val="Arial"/>
        <family val="2"/>
      </rPr>
      <t xml:space="preserve"> *As estatísticas de Salários por Profissão na Construção iniciam uma nova série. A informação anteriormente obtida via inquérito provém agora do aproveitamento estatístico de fontes administrativas, mais concretamente da Declaração Mensal de Remunerações (DMR) da Segurança Social (SS), combinada com informação recolhida no anexo A (Quadros de Pessoal) do Relatório Único (GEP/MTSSS). 
O mês de abril de 2020, foi recalculado com as novas fontes para permitir a comparação em cadeia e homóloga. Não sendo por isso comparável com o já publicado em síntese anterior, para o mesmo período de referência.</t>
    </r>
  </si>
  <si>
    <t>(*) duração da procura de emprego - até ao BE de junho de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</si>
</sst>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4" formatCode="_-* #,##0.00\ &quot;€&quot;_-;\-* #,##0.00\ &quot;€&quot;_-;_-* &quot;-&quot;??\ &quot;€&quot;_-;_-@_-"/>
    <numFmt numFmtId="43" formatCode="_-* #,##0.00\ _€_-;\-* #,##0.00\ _€_-;_-* &quot;-&quot;??\ _€_-;_-@_-"/>
    <numFmt numFmtId="164" formatCode="#\ ##0"/>
    <numFmt numFmtId="165" formatCode="0.0"/>
    <numFmt numFmtId="166" formatCode="#,##0.0"/>
    <numFmt numFmtId="167" formatCode="#.0"/>
    <numFmt numFmtId="168" formatCode="#"/>
    <numFmt numFmtId="169" formatCode="mmm\."/>
    <numFmt numFmtId="170" formatCode="#,##0_);&quot;(&quot;#,##0&quot;)&quot;;&quot;-&quot;_)"/>
    <numFmt numFmtId="171" formatCode="mmmm\ &quot;de&quot;\ yyyy"/>
    <numFmt numFmtId="172" formatCode="\ mmmm\ &quot;de&quot;\ yyyy\ "/>
    <numFmt numFmtId="173" formatCode="[$-F800]dddd\,\ mmmm\ dd\,\ yyyy"/>
    <numFmt numFmtId="174" formatCode="_(* #,##0.00_);_(* \(#,##0.00\);_(* &quot;-&quot;??_);_(@_)"/>
    <numFmt numFmtId="175" formatCode="_(&quot;$&quot;* #,##0.00_);_(&quot;$&quot;* \(#,##0.00\);_(&quot;$&quot;* &quot;-&quot;??_);_(@_)"/>
    <numFmt numFmtId="176" formatCode="0.0%"/>
    <numFmt numFmtId="177" formatCode="dd\-mm\-yyyy;@"/>
    <numFmt numFmtId="178" formatCode="#,##0.0;[Red]#,##0.0"/>
    <numFmt numFmtId="179" formatCode="#,##0;###0;\-"/>
    <numFmt numFmtId="180" formatCode="#,##0.0;###0.0;\-"/>
  </numFmts>
  <fonts count="188"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10"/>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vertAlign val="superscript"/>
      <sz val="8"/>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b/>
      <sz val="8"/>
      <color rgb="FFFF0000"/>
      <name val="Arial"/>
      <family val="2"/>
    </font>
    <font>
      <b/>
      <vertAlign val="superscript"/>
      <sz val="8"/>
      <color rgb="FF333333"/>
      <name val="Arial"/>
      <family val="2"/>
    </font>
    <font>
      <sz val="8"/>
      <color theme="1"/>
      <name val="Arial"/>
      <family val="2"/>
    </font>
    <font>
      <sz val="8"/>
      <color rgb="FF008080"/>
      <name val="Arial"/>
      <family val="2"/>
    </font>
    <font>
      <vertAlign val="superscript"/>
      <sz val="8"/>
      <color rgb="FF333333"/>
      <name val="Arial"/>
      <family val="2"/>
    </font>
    <font>
      <vertAlign val="superscript"/>
      <sz val="9"/>
      <color rgb="FF333333"/>
      <name val="Arial"/>
      <family val="2"/>
    </font>
    <font>
      <b/>
      <sz val="8"/>
      <color rgb="FF1F497D"/>
      <name val="Arial"/>
      <family val="2"/>
    </font>
    <font>
      <sz val="7"/>
      <color rgb="FF1F497D"/>
      <name val="Arial"/>
      <family val="2"/>
    </font>
    <font>
      <b/>
      <sz val="10"/>
      <color rgb="FF7030A0"/>
      <name val="Arial"/>
      <family val="2"/>
    </font>
    <font>
      <u/>
      <sz val="8"/>
      <color theme="1"/>
      <name val="Arial"/>
      <family val="2"/>
    </font>
    <font>
      <b/>
      <vertAlign val="superscript"/>
      <sz val="10"/>
      <color theme="1"/>
      <name val="Arial"/>
      <family val="2"/>
    </font>
    <font>
      <b/>
      <sz val="9"/>
      <color indexed="20"/>
      <name val="Arial"/>
      <family val="2"/>
    </font>
    <font>
      <b/>
      <sz val="7"/>
      <color theme="7"/>
      <name val="Arial"/>
      <family val="2"/>
    </font>
    <font>
      <sz val="10"/>
      <color theme="7"/>
      <name val="Arial"/>
      <family val="2"/>
    </font>
    <font>
      <b/>
      <sz val="12"/>
      <color indexed="10"/>
      <name val="Arial"/>
      <family val="2"/>
    </font>
    <font>
      <b/>
      <sz val="12"/>
      <color theme="5"/>
      <name val="Wingdings"/>
      <charset val="2"/>
    </font>
    <font>
      <b/>
      <sz val="14"/>
      <color theme="5"/>
      <name val="Wingdings"/>
      <charset val="2"/>
    </font>
    <font>
      <b/>
      <sz val="14"/>
      <color rgb="FF333333"/>
      <name val="Wingdings"/>
      <charset val="2"/>
    </font>
    <font>
      <sz val="9"/>
      <color rgb="FFFF0000"/>
      <name val="Arial"/>
      <family val="2"/>
    </font>
    <font>
      <sz val="9"/>
      <color theme="1" tint="0.249977111117893"/>
      <name val="Arial"/>
      <family val="2"/>
    </font>
    <font>
      <b/>
      <sz val="9"/>
      <color theme="1" tint="0.249977111117893"/>
      <name val="Arial"/>
      <family val="2"/>
    </font>
    <font>
      <b/>
      <sz val="14"/>
      <color indexed="17"/>
      <name val="Wingdings"/>
      <charset val="2"/>
    </font>
    <font>
      <b/>
      <sz val="14"/>
      <name val="Wingdings"/>
      <charset val="2"/>
    </font>
    <font>
      <b/>
      <sz val="14"/>
      <color indexed="63"/>
      <name val="Wingdings"/>
      <charset val="2"/>
    </font>
    <font>
      <b/>
      <sz val="14"/>
      <color theme="5"/>
      <name val="Arial"/>
      <family val="2"/>
    </font>
    <font>
      <b/>
      <sz val="12"/>
      <color theme="3"/>
      <name val="Wingdings"/>
      <charset val="2"/>
    </font>
    <font>
      <b/>
      <sz val="14"/>
      <color theme="3"/>
      <name val="Arial"/>
      <family val="2"/>
    </font>
    <font>
      <b/>
      <sz val="14"/>
      <color theme="7"/>
      <name val="Wingdings"/>
      <charset val="2"/>
    </font>
    <font>
      <b/>
      <sz val="9"/>
      <color theme="7"/>
      <name val="Wingdings"/>
      <charset val="2"/>
    </font>
    <font>
      <sz val="10"/>
      <color theme="5"/>
      <name val="Arial"/>
      <family val="2"/>
    </font>
    <font>
      <b/>
      <sz val="14"/>
      <color indexed="61"/>
      <name val="Wingdings"/>
      <charset val="2"/>
    </font>
    <font>
      <b/>
      <sz val="14"/>
      <color indexed="20"/>
      <name val="Wingdings"/>
      <charset val="2"/>
    </font>
    <font>
      <b/>
      <sz val="14"/>
      <color indexed="23"/>
      <name val="Wingdings"/>
      <charset val="2"/>
    </font>
    <font>
      <sz val="10"/>
      <color rgb="FF000000"/>
      <name val="Arial"/>
      <family val="2"/>
    </font>
    <font>
      <b/>
      <sz val="14"/>
      <color rgb="FF000000"/>
      <name val="Wingdings"/>
      <charset val="2"/>
    </font>
    <font>
      <sz val="9"/>
      <color rgb="FF000000"/>
      <name val="Arial"/>
      <family val="2"/>
    </font>
    <font>
      <sz val="10"/>
      <name val="MS Sans Serif"/>
      <family val="2"/>
    </font>
    <font>
      <b/>
      <sz val="9"/>
      <color theme="7"/>
      <name val="Arial"/>
      <family val="2"/>
    </font>
    <font>
      <b/>
      <sz val="8"/>
      <color theme="0"/>
      <name val="Arial"/>
      <family val="2"/>
    </font>
    <font>
      <sz val="7"/>
      <color rgb="FF000000"/>
      <name val="Arial"/>
      <family val="2"/>
    </font>
    <font>
      <b/>
      <sz val="14"/>
      <color theme="3"/>
      <name val="Wingdings"/>
      <charset val="2"/>
    </font>
    <font>
      <b/>
      <sz val="14"/>
      <color theme="0" tint="-0.499984740745262"/>
      <name val="Wingdings"/>
      <charset val="2"/>
    </font>
    <font>
      <sz val="10"/>
      <color theme="0" tint="-0.499984740745262"/>
      <name val="Arial"/>
      <family val="2"/>
    </font>
    <font>
      <b/>
      <sz val="10"/>
      <color indexed="23"/>
      <name val="Arial"/>
      <family val="2"/>
    </font>
    <font>
      <sz val="8"/>
      <color rgb="FF000000"/>
      <name val="Arial"/>
      <family val="2"/>
    </font>
    <font>
      <b/>
      <vertAlign val="superscript"/>
      <sz val="8"/>
      <color theme="3"/>
      <name val="Arial"/>
      <family val="2"/>
    </font>
    <font>
      <b/>
      <sz val="8"/>
      <color theme="1"/>
      <name val="Arial"/>
      <family val="2"/>
    </font>
    <font>
      <b/>
      <sz val="7"/>
      <color rgb="FFFF0000"/>
      <name val="Arial"/>
      <family val="2"/>
    </font>
    <font>
      <b/>
      <sz val="7"/>
      <color indexed="23"/>
      <name val="Arial"/>
      <family val="2"/>
    </font>
    <font>
      <b/>
      <sz val="8"/>
      <color theme="7"/>
      <name val="Arial"/>
      <family val="2"/>
    </font>
    <font>
      <vertAlign val="superscript"/>
      <sz val="7"/>
      <color theme="3"/>
      <name val="Arial"/>
      <family val="2"/>
    </font>
    <font>
      <vertAlign val="superscript"/>
      <sz val="9"/>
      <name val="Arial"/>
      <family val="2"/>
    </font>
    <font>
      <b/>
      <sz val="8"/>
      <color theme="0" tint="-0.499984740745262"/>
      <name val="Arial"/>
      <family val="2"/>
    </font>
    <font>
      <b/>
      <sz val="9"/>
      <color theme="0"/>
      <name val="Arial"/>
      <family val="2"/>
    </font>
    <font>
      <sz val="10"/>
      <color theme="0" tint="-0.499984740745262"/>
      <name val="Segoe UI"/>
      <family val="2"/>
    </font>
    <font>
      <sz val="7"/>
      <color theme="7"/>
      <name val="Arial"/>
      <family val="2"/>
    </font>
    <font>
      <b/>
      <vertAlign val="superscript"/>
      <sz val="9"/>
      <color theme="7"/>
      <name val="Arial"/>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indexed="9"/>
        <bgColor indexed="8"/>
      </patternFill>
    </fill>
    <fill>
      <patternFill patternType="gray125">
        <fgColor indexed="9"/>
        <bgColor indexed="9"/>
      </patternFill>
    </fill>
    <fill>
      <patternFill patternType="solid">
        <fgColor theme="0" tint="-0.14999847407452621"/>
        <bgColor indexed="64"/>
      </patternFill>
    </fill>
  </fills>
  <borders count="102">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otted">
        <color indexed="22"/>
      </left>
      <right/>
      <top style="thin">
        <color indexed="22"/>
      </top>
      <bottom style="thin">
        <color indexed="22"/>
      </bottom>
      <diagonal/>
    </border>
    <border>
      <left style="dashed">
        <color indexed="22"/>
      </left>
      <right/>
      <top/>
      <bottom/>
      <diagonal/>
    </border>
    <border>
      <left style="dashed">
        <color theme="0" tint="-0.24994659260841701"/>
      </left>
      <right/>
      <top/>
      <bottom/>
      <diagonal/>
    </border>
    <border>
      <left/>
      <right style="dotted">
        <color indexed="22"/>
      </right>
      <top style="thin">
        <color indexed="22"/>
      </top>
      <bottom style="thin">
        <color indexed="22"/>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right style="dashed">
        <color indexed="22"/>
      </right>
      <top/>
      <bottom/>
      <diagonal/>
    </border>
    <border>
      <left style="thin">
        <color theme="3"/>
      </left>
      <right style="thin">
        <color theme="3"/>
      </right>
      <top/>
      <bottom/>
      <diagonal/>
    </border>
    <border>
      <left/>
      <right/>
      <top style="thin">
        <color theme="0" tint="-0.499984740745262"/>
      </top>
      <bottom style="thin">
        <color theme="0" tint="-0.499984740745262"/>
      </bottom>
      <diagonal/>
    </border>
    <border>
      <left/>
      <right/>
      <top style="thin">
        <color indexed="22"/>
      </top>
      <bottom style="thin">
        <color indexed="22"/>
      </bottom>
      <diagonal/>
    </border>
    <border>
      <left/>
      <right/>
      <top style="thin">
        <color theme="0" tint="-0.499984740745262"/>
      </top>
      <bottom style="thin">
        <color indexed="22"/>
      </bottom>
      <diagonal/>
    </border>
    <border>
      <left/>
      <right style="dotted">
        <color theme="0" tint="-0.24994659260841701"/>
      </right>
      <top style="thin">
        <color theme="0" tint="-0.24994659260841701"/>
      </top>
      <bottom style="thin">
        <color theme="0" tint="-0.24994659260841701"/>
      </bottom>
      <diagonal/>
    </border>
    <border>
      <left/>
      <right/>
      <top style="thin">
        <color theme="7"/>
      </top>
      <bottom style="thin">
        <color theme="0" tint="-0.24994659260841701"/>
      </bottom>
      <diagonal/>
    </border>
    <border>
      <left style="dashed">
        <color indexed="22"/>
      </left>
      <right style="dashed">
        <color indexed="22"/>
      </right>
      <top style="thin">
        <color indexed="22"/>
      </top>
      <bottom style="thin">
        <color indexed="22"/>
      </bottom>
      <diagonal/>
    </border>
    <border>
      <left style="dashed">
        <color indexed="22"/>
      </left>
      <right/>
      <top style="thin">
        <color indexed="22"/>
      </top>
      <bottom/>
      <diagonal/>
    </border>
    <border>
      <left/>
      <right style="dashed">
        <color indexed="22"/>
      </right>
      <top style="thin">
        <color indexed="22"/>
      </top>
      <bottom/>
      <diagonal/>
    </border>
    <border>
      <left/>
      <right/>
      <top style="thin">
        <color theme="0" tint="-0.499984740745262"/>
      </top>
      <bottom style="thin">
        <color theme="0" tint="-0.24994659260841701"/>
      </bottom>
      <diagonal/>
    </border>
    <border>
      <left/>
      <right style="thin">
        <color auto="1"/>
      </right>
      <top/>
      <bottom/>
      <diagonal/>
    </border>
    <border>
      <left style="dotted">
        <color theme="0" tint="-0.499984740745262"/>
      </left>
      <right/>
      <top style="thin">
        <color theme="0" tint="-0.499984740745262"/>
      </top>
      <bottom style="thin">
        <color theme="0" tint="-0.499984740745262"/>
      </bottom>
      <diagonal/>
    </border>
    <border>
      <left/>
      <right style="thin">
        <color theme="4"/>
      </right>
      <top/>
      <bottom/>
      <diagonal/>
    </border>
    <border>
      <left style="thin">
        <color theme="4"/>
      </left>
      <right style="thin">
        <color theme="4"/>
      </right>
      <top style="thin">
        <color theme="4"/>
      </top>
      <bottom style="thin">
        <color theme="4"/>
      </bottom>
      <diagonal/>
    </border>
    <border>
      <left style="dotted">
        <color indexed="22"/>
      </left>
      <right/>
      <top style="thin">
        <color indexed="22"/>
      </top>
      <bottom/>
      <diagonal/>
    </border>
    <border>
      <left style="dotted">
        <color indexed="22"/>
      </left>
      <right/>
      <top/>
      <bottom style="thin">
        <color indexed="22"/>
      </bottom>
      <diagonal/>
    </border>
    <border>
      <left style="dotted">
        <color theme="0" tint="-0.24994659260841701"/>
      </left>
      <right/>
      <top style="thin">
        <color theme="0" tint="-0.24994659260841701"/>
      </top>
      <bottom style="thin">
        <color indexed="22"/>
      </bottom>
      <diagonal/>
    </border>
    <border>
      <left style="thin">
        <color theme="7"/>
      </left>
      <right style="thin">
        <color theme="7"/>
      </right>
      <top style="thin">
        <color theme="7"/>
      </top>
      <bottom/>
      <diagonal/>
    </border>
    <border>
      <left style="thin">
        <color theme="7"/>
      </left>
      <right style="thin">
        <color theme="7"/>
      </right>
      <top/>
      <bottom/>
      <diagonal/>
    </border>
    <border>
      <left style="thin">
        <color theme="7"/>
      </left>
      <right style="thin">
        <color theme="7"/>
      </right>
      <top/>
      <bottom style="thin">
        <color theme="7"/>
      </bottom>
      <diagonal/>
    </border>
    <border>
      <left style="dotted">
        <color indexed="22"/>
      </left>
      <right style="dotted">
        <color indexed="22"/>
      </right>
      <top style="thin">
        <color indexed="22"/>
      </top>
      <bottom/>
      <diagonal/>
    </border>
    <border>
      <left style="dotted">
        <color indexed="22"/>
      </left>
      <right style="dotted">
        <color indexed="22"/>
      </right>
      <top/>
      <bottom style="thin">
        <color indexed="22"/>
      </bottom>
      <diagonal/>
    </border>
    <border>
      <left/>
      <right style="dotted">
        <color indexed="22"/>
      </right>
      <top style="thin">
        <color indexed="22"/>
      </top>
      <bottom/>
      <diagonal/>
    </border>
    <border>
      <left/>
      <right style="dotted">
        <color indexed="22"/>
      </right>
      <top/>
      <bottom style="thin">
        <color indexed="22"/>
      </bottom>
      <diagonal/>
    </border>
  </borders>
  <cellStyleXfs count="331">
    <xf numFmtId="0" fontId="0" fillId="0" borderId="0" applyProtection="0"/>
    <xf numFmtId="0" fontId="36"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0" borderId="1" applyNumberFormat="0" applyFill="0" applyAlignment="0" applyProtection="0"/>
    <xf numFmtId="0" fontId="13" fillId="0" borderId="2" applyNumberFormat="0" applyFill="0" applyAlignment="0" applyProtection="0"/>
    <xf numFmtId="0" fontId="13" fillId="0" borderId="3" applyNumberFormat="0" applyFill="0" applyAlignment="0" applyProtection="0"/>
    <xf numFmtId="0" fontId="13" fillId="0" borderId="0" applyNumberFormat="0" applyFill="0" applyBorder="0" applyAlignment="0" applyProtection="0"/>
    <xf numFmtId="0" fontId="13" fillId="16" borderId="4" applyNumberFormat="0" applyAlignment="0" applyProtection="0"/>
    <xf numFmtId="0" fontId="13" fillId="0" borderId="5" applyNumberFormat="0" applyFill="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20" borderId="0" applyNumberFormat="0" applyBorder="0" applyAlignment="0" applyProtection="0"/>
    <xf numFmtId="0" fontId="13" fillId="4" borderId="0" applyNumberFormat="0" applyBorder="0" applyAlignment="0" applyProtection="0"/>
    <xf numFmtId="0" fontId="13" fillId="7" borderId="4" applyNumberFormat="0" applyAlignment="0" applyProtection="0"/>
    <xf numFmtId="44" fontId="13" fillId="0" borderId="0" applyFont="0" applyFill="0" applyBorder="0" applyAlignment="0" applyProtection="0"/>
    <xf numFmtId="0" fontId="13" fillId="3" borderId="0" applyNumberFormat="0" applyBorder="0" applyAlignment="0" applyProtection="0"/>
    <xf numFmtId="0" fontId="13" fillId="21" borderId="0" applyNumberFormat="0" applyBorder="0" applyAlignment="0" applyProtection="0"/>
    <xf numFmtId="0" fontId="45" fillId="0" borderId="0"/>
    <xf numFmtId="0" fontId="36" fillId="0" borderId="0"/>
    <xf numFmtId="0" fontId="36" fillId="0" borderId="0" applyProtection="0"/>
    <xf numFmtId="0" fontId="13" fillId="0" borderId="0"/>
    <xf numFmtId="0" fontId="13" fillId="22" borderId="6" applyNumberFormat="0" applyFont="0" applyAlignment="0" applyProtection="0"/>
    <xf numFmtId="0" fontId="13" fillId="16" borderId="7" applyNumberFormat="0" applyAlignment="0" applyProtection="0"/>
    <xf numFmtId="0" fontId="13" fillId="0" borderId="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8" applyNumberFormat="0" applyFill="0" applyAlignment="0" applyProtection="0"/>
    <xf numFmtId="0" fontId="13" fillId="23" borderId="9" applyNumberFormat="0" applyAlignment="0" applyProtection="0"/>
    <xf numFmtId="43" fontId="36" fillId="0" borderId="0" applyFont="0" applyFill="0" applyBorder="0" applyAlignment="0" applyProtection="0"/>
    <xf numFmtId="0" fontId="46" fillId="0" borderId="0"/>
    <xf numFmtId="0" fontId="13" fillId="0" borderId="0"/>
    <xf numFmtId="0" fontId="13" fillId="0" borderId="0"/>
    <xf numFmtId="0" fontId="13" fillId="0" borderId="0"/>
    <xf numFmtId="0" fontId="13" fillId="0" borderId="0"/>
    <xf numFmtId="43" fontId="13" fillId="0" borderId="0" applyFont="0" applyFill="0" applyBorder="0" applyAlignment="0" applyProtection="0"/>
    <xf numFmtId="43" fontId="48" fillId="0" borderId="0" applyFont="0" applyFill="0" applyBorder="0" applyAlignment="0" applyProtection="0"/>
    <xf numFmtId="0" fontId="13" fillId="0" borderId="0" applyProtection="0"/>
    <xf numFmtId="9" fontId="13" fillId="0" borderId="0" applyFont="0" applyFill="0" applyBorder="0" applyAlignment="0" applyProtection="0"/>
    <xf numFmtId="0" fontId="13" fillId="0" borderId="0"/>
    <xf numFmtId="0" fontId="13" fillId="0" borderId="0"/>
    <xf numFmtId="0" fontId="13" fillId="0" borderId="0"/>
    <xf numFmtId="0" fontId="13" fillId="0" borderId="0" applyProtection="0"/>
    <xf numFmtId="0" fontId="13" fillId="0" borderId="0"/>
    <xf numFmtId="0" fontId="13" fillId="0" borderId="0"/>
    <xf numFmtId="0" fontId="13" fillId="0" borderId="0"/>
    <xf numFmtId="0" fontId="13" fillId="0" borderId="0"/>
    <xf numFmtId="0" fontId="78" fillId="0" borderId="0"/>
    <xf numFmtId="0" fontId="100" fillId="0" borderId="0" applyNumberFormat="0" applyFill="0" applyBorder="0" applyAlignment="0" applyProtection="0">
      <alignment vertical="top"/>
      <protection locked="0"/>
    </xf>
    <xf numFmtId="0" fontId="12" fillId="0" borderId="0"/>
    <xf numFmtId="0" fontId="13" fillId="0" borderId="0" applyProtection="0"/>
    <xf numFmtId="0" fontId="13" fillId="0" borderId="0"/>
    <xf numFmtId="0" fontId="13" fillId="0" borderId="0"/>
    <xf numFmtId="0" fontId="107" fillId="0" borderId="54" applyNumberFormat="0" applyBorder="0" applyProtection="0">
      <alignment horizontal="center"/>
    </xf>
    <xf numFmtId="0" fontId="108" fillId="0" borderId="0" applyFill="0" applyBorder="0" applyProtection="0"/>
    <xf numFmtId="0" fontId="107" fillId="41" borderId="55" applyNumberFormat="0" applyBorder="0" applyProtection="0">
      <alignment horizontal="center"/>
    </xf>
    <xf numFmtId="0" fontId="109" fillId="0" borderId="0" applyNumberFormat="0" applyFill="0" applyProtection="0"/>
    <xf numFmtId="0" fontId="107" fillId="0" borderId="0" applyNumberFormat="0" applyFill="0" applyBorder="0" applyProtection="0">
      <alignment horizontal="left"/>
    </xf>
    <xf numFmtId="0" fontId="13"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0" borderId="1" applyNumberFormat="0" applyFill="0" applyAlignment="0" applyProtection="0"/>
    <xf numFmtId="0" fontId="13" fillId="0" borderId="2" applyNumberFormat="0" applyFill="0" applyAlignment="0" applyProtection="0"/>
    <xf numFmtId="0" fontId="13" fillId="0" borderId="3" applyNumberFormat="0" applyFill="0" applyAlignment="0" applyProtection="0"/>
    <xf numFmtId="0" fontId="13" fillId="0" borderId="0" applyNumberFormat="0" applyFill="0" applyBorder="0" applyAlignment="0" applyProtection="0"/>
    <xf numFmtId="0" fontId="13" fillId="16" borderId="4" applyNumberFormat="0" applyAlignment="0" applyProtection="0"/>
    <xf numFmtId="0" fontId="13" fillId="0" borderId="5" applyNumberFormat="0" applyFill="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20" borderId="0" applyNumberFormat="0" applyBorder="0" applyAlignment="0" applyProtection="0"/>
    <xf numFmtId="0" fontId="13" fillId="4" borderId="0" applyNumberFormat="0" applyBorder="0" applyAlignment="0" applyProtection="0"/>
    <xf numFmtId="0" fontId="13" fillId="7" borderId="4" applyNumberFormat="0" applyAlignment="0" applyProtection="0"/>
    <xf numFmtId="0" fontId="13" fillId="3" borderId="0" applyNumberFormat="0" applyBorder="0" applyAlignment="0" applyProtection="0"/>
    <xf numFmtId="0" fontId="13" fillId="21" borderId="0" applyNumberFormat="0" applyBorder="0" applyAlignment="0" applyProtection="0"/>
    <xf numFmtId="0" fontId="13" fillId="22" borderId="6" applyNumberFormat="0" applyFont="0" applyAlignment="0" applyProtection="0"/>
    <xf numFmtId="0" fontId="13" fillId="16" borderId="7" applyNumberFormat="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8" applyNumberFormat="0" applyFill="0" applyAlignment="0" applyProtection="0"/>
    <xf numFmtId="0" fontId="13" fillId="23" borderId="9" applyNumberFormat="0" applyAlignment="0" applyProtection="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43" fontId="13" fillId="0" borderId="0" applyFont="0" applyFill="0" applyBorder="0" applyAlignment="0" applyProtection="0"/>
    <xf numFmtId="43" fontId="13" fillId="0" borderId="0" applyFont="0" applyFill="0" applyBorder="0" applyAlignment="0" applyProtection="0"/>
    <xf numFmtId="174" fontId="13" fillId="0" borderId="0" applyFont="0" applyFill="0" applyBorder="0" applyAlignment="0" applyProtection="0"/>
    <xf numFmtId="175" fontId="13" fillId="0" borderId="0" applyFont="0" applyFill="0" applyBorder="0" applyAlignment="0" applyProtection="0"/>
    <xf numFmtId="175" fontId="11" fillId="0" borderId="0" applyFont="0" applyFill="0" applyBorder="0" applyAlignment="0" applyProtection="0"/>
    <xf numFmtId="0" fontId="1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3" fillId="0" borderId="0"/>
    <xf numFmtId="9" fontId="124" fillId="0" borderId="0" applyFont="0" applyFill="0" applyBorder="0" applyAlignment="0" applyProtection="0"/>
    <xf numFmtId="0" fontId="100" fillId="0" borderId="0" applyNumberFormat="0" applyFill="0" applyBorder="0" applyAlignment="0" applyProtection="0">
      <alignment vertical="top"/>
      <protection locked="0"/>
    </xf>
    <xf numFmtId="175" fontId="9" fillId="0" borderId="0" applyFont="0" applyFill="0" applyBorder="0" applyAlignment="0" applyProtection="0"/>
    <xf numFmtId="0" fontId="9" fillId="0" borderId="0"/>
    <xf numFmtId="0" fontId="9" fillId="0" borderId="0"/>
    <xf numFmtId="0" fontId="9" fillId="0" borderId="0"/>
    <xf numFmtId="0" fontId="9" fillId="0" borderId="0"/>
    <xf numFmtId="0" fontId="13" fillId="0" borderId="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6" fillId="0" borderId="0"/>
    <xf numFmtId="0" fontId="13" fillId="0" borderId="0" applyProtection="0"/>
    <xf numFmtId="0" fontId="5" fillId="0" borderId="0"/>
    <xf numFmtId="0" fontId="5" fillId="0" borderId="0"/>
    <xf numFmtId="0" fontId="5" fillId="0" borderId="0"/>
    <xf numFmtId="0" fontId="5" fillId="0" borderId="0"/>
    <xf numFmtId="0" fontId="5" fillId="0" borderId="0"/>
    <xf numFmtId="0" fontId="4" fillId="0" borderId="0"/>
    <xf numFmtId="9" fontId="4" fillId="0" borderId="0" applyFont="0" applyFill="0" applyBorder="0" applyAlignment="0" applyProtection="0"/>
    <xf numFmtId="0" fontId="3" fillId="0" borderId="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67" fillId="0" borderId="0"/>
    <xf numFmtId="0" fontId="1" fillId="0" borderId="0"/>
  </cellStyleXfs>
  <cellXfs count="2072">
    <xf numFmtId="0" fontId="0" fillId="0" borderId="0" xfId="0"/>
    <xf numFmtId="0" fontId="0" fillId="0" borderId="0" xfId="0" applyBorder="1"/>
    <xf numFmtId="0" fontId="0" fillId="25" borderId="0" xfId="0" applyFill="1"/>
    <xf numFmtId="0" fontId="16" fillId="25" borderId="0" xfId="0" applyFont="1" applyFill="1" applyBorder="1"/>
    <xf numFmtId="0" fontId="0" fillId="25" borderId="0" xfId="0" applyFill="1" applyBorder="1"/>
    <xf numFmtId="0" fontId="18" fillId="25" borderId="0" xfId="0" applyFont="1" applyFill="1" applyBorder="1"/>
    <xf numFmtId="0" fontId="0" fillId="25" borderId="0" xfId="0" applyFill="1" applyAlignment="1">
      <alignment vertical="center"/>
    </xf>
    <xf numFmtId="0" fontId="0" fillId="0" borderId="0" xfId="0" applyAlignment="1">
      <alignment vertical="center"/>
    </xf>
    <xf numFmtId="0" fontId="21" fillId="25" borderId="0" xfId="0" applyFont="1" applyFill="1" applyBorder="1"/>
    <xf numFmtId="0" fontId="22" fillId="25" borderId="0" xfId="0" applyFont="1" applyFill="1" applyBorder="1"/>
    <xf numFmtId="0" fontId="22" fillId="25" borderId="0" xfId="0" applyFont="1" applyFill="1" applyBorder="1" applyAlignment="1">
      <alignment horizontal="center"/>
    </xf>
    <xf numFmtId="164" fontId="23" fillId="24" borderId="0" xfId="40" applyNumberFormat="1" applyFont="1" applyFill="1" applyBorder="1" applyAlignment="1">
      <alignment horizontal="center" wrapText="1"/>
    </xf>
    <xf numFmtId="0" fontId="22" fillId="24" borderId="0" xfId="40" applyFont="1" applyFill="1" applyBorder="1"/>
    <xf numFmtId="0" fontId="23" fillId="25" borderId="0" xfId="0" applyFont="1" applyFill="1" applyBorder="1"/>
    <xf numFmtId="0" fontId="0" fillId="25" borderId="0" xfId="0" applyFill="1" applyBorder="1" applyAlignment="1">
      <alignment vertical="center"/>
    </xf>
    <xf numFmtId="0" fontId="24" fillId="25" borderId="0" xfId="0" applyFont="1" applyFill="1" applyBorder="1"/>
    <xf numFmtId="0" fontId="27" fillId="25" borderId="0" xfId="0" applyFont="1" applyFill="1" applyBorder="1" applyAlignment="1">
      <alignment horizontal="right"/>
    </xf>
    <xf numFmtId="164" fontId="29" fillId="25" borderId="0" xfId="0" applyNumberFormat="1" applyFont="1" applyFill="1" applyBorder="1" applyAlignment="1">
      <alignment horizontal="center"/>
    </xf>
    <xf numFmtId="164" fontId="23" fillId="25" borderId="0" xfId="40" applyNumberFormat="1" applyFont="1" applyFill="1" applyBorder="1" applyAlignment="1">
      <alignment horizontal="center" wrapText="1"/>
    </xf>
    <xf numFmtId="0" fontId="33" fillId="25" borderId="0" xfId="0" applyFont="1" applyFill="1" applyBorder="1" applyAlignment="1">
      <alignment horizontal="left"/>
    </xf>
    <xf numFmtId="0" fontId="14" fillId="25" borderId="0" xfId="0" applyFont="1" applyFill="1" applyBorder="1"/>
    <xf numFmtId="0" fontId="30"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14" fillId="25" borderId="0" xfId="0" applyFont="1" applyFill="1" applyAlignment="1">
      <alignment readingOrder="1"/>
    </xf>
    <xf numFmtId="0" fontId="14" fillId="25" borderId="0" xfId="0" applyFont="1" applyFill="1" applyBorder="1" applyAlignment="1">
      <alignment readingOrder="1"/>
    </xf>
    <xf numFmtId="0" fontId="14" fillId="25" borderId="0" xfId="0" applyFont="1" applyFill="1" applyAlignment="1">
      <alignment readingOrder="2"/>
    </xf>
    <xf numFmtId="0" fontId="14" fillId="0" borderId="0" xfId="0" applyFont="1" applyAlignment="1">
      <alignment readingOrder="2"/>
    </xf>
    <xf numFmtId="0" fontId="23" fillId="25" borderId="0" xfId="0" applyFont="1" applyFill="1" applyBorder="1" applyAlignment="1">
      <alignment horizontal="center" vertical="top" readingOrder="1"/>
    </xf>
    <xf numFmtId="0" fontId="23" fillId="25" borderId="0" xfId="0" applyFont="1" applyFill="1" applyBorder="1" applyAlignment="1">
      <alignment horizontal="right" readingOrder="1"/>
    </xf>
    <xf numFmtId="0" fontId="23" fillId="25" borderId="0" xfId="0" applyFont="1" applyFill="1" applyBorder="1" applyAlignment="1">
      <alignment horizontal="justify" vertical="top" readingOrder="1"/>
    </xf>
    <xf numFmtId="0" fontId="22" fillId="25" borderId="0" xfId="0" applyFont="1" applyFill="1" applyBorder="1" applyAlignment="1">
      <alignment readingOrder="1"/>
    </xf>
    <xf numFmtId="0" fontId="22" fillId="24" borderId="0" xfId="40" applyFont="1" applyFill="1" applyBorder="1" applyAlignment="1">
      <alignment readingOrder="1"/>
    </xf>
    <xf numFmtId="0" fontId="23" fillId="25" borderId="0" xfId="0" applyFont="1" applyFill="1" applyBorder="1" applyAlignment="1">
      <alignment readingOrder="1"/>
    </xf>
    <xf numFmtId="0" fontId="22" fillId="25" borderId="0" xfId="0" applyFont="1" applyFill="1" applyBorder="1" applyAlignment="1">
      <alignment horizontal="center" readingOrder="1"/>
    </xf>
    <xf numFmtId="164" fontId="23" fillId="24" borderId="0" xfId="40" applyNumberFormat="1" applyFont="1" applyFill="1" applyBorder="1" applyAlignment="1">
      <alignment horizontal="center" readingOrder="1"/>
    </xf>
    <xf numFmtId="0" fontId="14" fillId="0" borderId="0" xfId="0" applyFont="1" applyAlignment="1">
      <alignment horizontal="right" readingOrder="2"/>
    </xf>
    <xf numFmtId="0" fontId="38" fillId="25" borderId="0" xfId="0" applyFont="1" applyFill="1" applyBorder="1"/>
    <xf numFmtId="0" fontId="23" fillId="25" borderId="0" xfId="0" applyFont="1" applyFill="1" applyBorder="1" applyAlignment="1">
      <alignment horizontal="center" vertical="center" readingOrder="1"/>
    </xf>
    <xf numFmtId="0" fontId="23" fillId="25" borderId="0" xfId="0" applyFont="1" applyFill="1" applyBorder="1" applyAlignment="1">
      <alignment vertical="center" readingOrder="1"/>
    </xf>
    <xf numFmtId="0" fontId="23" fillId="25" borderId="0" xfId="0" applyFont="1" applyFill="1" applyBorder="1" applyAlignment="1">
      <alignment horizontal="right" vertical="center" readingOrder="1"/>
    </xf>
    <xf numFmtId="0" fontId="0" fillId="0" borderId="0" xfId="0" applyFill="1"/>
    <xf numFmtId="0" fontId="43" fillId="25" borderId="0" xfId="0" applyFont="1" applyFill="1" applyBorder="1" applyAlignment="1">
      <alignment horizontal="justify" vertical="center" readingOrder="1"/>
    </xf>
    <xf numFmtId="164" fontId="23" fillId="26" borderId="0" xfId="40" applyNumberFormat="1" applyFont="1" applyFill="1" applyBorder="1" applyAlignment="1">
      <alignment horizontal="center" wrapText="1"/>
    </xf>
    <xf numFmtId="1" fontId="22" fillId="24" borderId="0" xfId="40" applyNumberFormat="1" applyFont="1" applyFill="1" applyBorder="1" applyAlignment="1">
      <alignment horizontal="center" wrapText="1"/>
    </xf>
    <xf numFmtId="1" fontId="22" fillId="24" borderId="12" xfId="40" applyNumberFormat="1" applyFont="1" applyFill="1" applyBorder="1" applyAlignment="1">
      <alignment horizontal="center" wrapText="1"/>
    </xf>
    <xf numFmtId="0" fontId="38" fillId="24" borderId="0" xfId="40" applyFont="1" applyFill="1" applyBorder="1"/>
    <xf numFmtId="164" fontId="27" fillId="27" borderId="0" xfId="40" applyNumberFormat="1" applyFont="1" applyFill="1" applyBorder="1" applyAlignment="1">
      <alignment horizontal="center" wrapText="1"/>
    </xf>
    <xf numFmtId="3" fontId="23" fillId="27" borderId="0" xfId="40" applyNumberFormat="1" applyFont="1" applyFill="1" applyBorder="1" applyAlignment="1">
      <alignment horizontal="right" wrapText="1"/>
    </xf>
    <xf numFmtId="3" fontId="22" fillId="24" borderId="0" xfId="40" applyNumberFormat="1" applyFont="1" applyFill="1" applyBorder="1" applyAlignment="1">
      <alignment horizontal="right" wrapText="1"/>
    </xf>
    <xf numFmtId="0" fontId="38" fillId="24" borderId="0" xfId="40" applyFont="1" applyFill="1" applyBorder="1" applyAlignment="1">
      <alignment wrapText="1"/>
    </xf>
    <xf numFmtId="0" fontId="27" fillId="24" borderId="0" xfId="40" applyFont="1" applyFill="1" applyBorder="1"/>
    <xf numFmtId="0" fontId="51" fillId="24" borderId="0" xfId="40" applyFont="1" applyFill="1" applyBorder="1" applyAlignment="1">
      <alignment wrapText="1"/>
    </xf>
    <xf numFmtId="0" fontId="65" fillId="25" borderId="0" xfId="0" applyFont="1" applyFill="1"/>
    <xf numFmtId="0" fontId="0" fillId="0" borderId="0" xfId="0"/>
    <xf numFmtId="0" fontId="23" fillId="24" borderId="0" xfId="40" applyFont="1" applyFill="1" applyBorder="1" applyAlignment="1">
      <alignment horizontal="left"/>
    </xf>
    <xf numFmtId="0" fontId="27" fillId="24" borderId="0" xfId="40" applyFont="1" applyFill="1" applyBorder="1" applyAlignment="1">
      <alignment horizontal="left" indent="1"/>
    </xf>
    <xf numFmtId="0" fontId="22"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21" fillId="25" borderId="0" xfId="51" applyFont="1" applyFill="1" applyBorder="1"/>
    <xf numFmtId="49" fontId="0" fillId="25" borderId="0" xfId="51" applyNumberFormat="1" applyFont="1" applyFill="1"/>
    <xf numFmtId="0" fontId="22" fillId="24" borderId="0" xfId="61" applyFont="1" applyFill="1" applyBorder="1" applyAlignment="1">
      <alignment horizontal="left" indent="1"/>
    </xf>
    <xf numFmtId="0" fontId="24" fillId="26" borderId="0" xfId="51" applyFont="1" applyFill="1"/>
    <xf numFmtId="0" fontId="23" fillId="24" borderId="0" xfId="61" applyFont="1" applyFill="1" applyBorder="1" applyAlignment="1">
      <alignment horizontal="left" indent="1"/>
    </xf>
    <xf numFmtId="4" fontId="23" fillId="27" borderId="0" xfId="61" applyNumberFormat="1" applyFont="1" applyFill="1" applyBorder="1" applyAlignment="1">
      <alignment horizontal="right" wrapText="1" indent="4"/>
    </xf>
    <xf numFmtId="0" fontId="24" fillId="0" borderId="0" xfId="51" applyFont="1"/>
    <xf numFmtId="0" fontId="35" fillId="26" borderId="0" xfId="51" applyFont="1" applyFill="1"/>
    <xf numFmtId="0" fontId="35" fillId="0" borderId="0" xfId="51" applyFont="1"/>
    <xf numFmtId="0" fontId="52" fillId="26" borderId="0" xfId="51" applyFont="1" applyFill="1" applyAlignment="1">
      <alignment horizontal="center"/>
    </xf>
    <xf numFmtId="0" fontId="52" fillId="0" borderId="0" xfId="51" applyFont="1" applyAlignment="1">
      <alignment horizontal="center"/>
    </xf>
    <xf numFmtId="0" fontId="13" fillId="26" borderId="0" xfId="51" applyFont="1" applyFill="1"/>
    <xf numFmtId="0" fontId="13" fillId="0" borderId="0" xfId="51" applyFont="1"/>
    <xf numFmtId="0" fontId="50" fillId="26" borderId="0" xfId="51" applyFont="1" applyFill="1"/>
    <xf numFmtId="0" fontId="50" fillId="0" borderId="0" xfId="51" applyFont="1"/>
    <xf numFmtId="0" fontId="73" fillId="26" borderId="0" xfId="51" applyFont="1" applyFill="1"/>
    <xf numFmtId="0" fontId="73" fillId="0" borderId="0" xfId="51" applyFont="1"/>
    <xf numFmtId="0" fontId="65" fillId="26" borderId="0" xfId="51" applyFont="1" applyFill="1"/>
    <xf numFmtId="0" fontId="65" fillId="25" borderId="0" xfId="51" applyFont="1" applyFill="1"/>
    <xf numFmtId="0" fontId="65" fillId="0" borderId="0" xfId="51" applyFont="1"/>
    <xf numFmtId="0" fontId="13" fillId="24" borderId="0" xfId="61" applyFont="1" applyFill="1" applyBorder="1" applyAlignment="1">
      <alignment horizontal="left" indent="1"/>
    </xf>
    <xf numFmtId="0" fontId="27" fillId="24" borderId="0" xfId="61" applyFont="1" applyFill="1" applyBorder="1" applyAlignment="1">
      <alignment horizontal="left" indent="1"/>
    </xf>
    <xf numFmtId="1" fontId="27" fillId="24" borderId="0" xfId="61" applyNumberFormat="1" applyFont="1" applyFill="1" applyBorder="1" applyAlignment="1">
      <alignment horizontal="center" wrapText="1"/>
    </xf>
    <xf numFmtId="165" fontId="27" fillId="24" borderId="0" xfId="61" applyNumberFormat="1" applyFont="1" applyFill="1" applyBorder="1" applyAlignment="1">
      <alignment horizontal="center" wrapText="1"/>
    </xf>
    <xf numFmtId="0" fontId="20" fillId="25" borderId="0" xfId="51" applyFont="1" applyFill="1"/>
    <xf numFmtId="0" fontId="20" fillId="0" borderId="0" xfId="51" applyFont="1"/>
    <xf numFmtId="0" fontId="43" fillId="24" borderId="0" xfId="61" applyFont="1" applyFill="1" applyBorder="1"/>
    <xf numFmtId="0" fontId="22" fillId="24" borderId="0" xfId="61" applyFont="1" applyFill="1" applyBorder="1"/>
    <xf numFmtId="0" fontId="13" fillId="25" borderId="0" xfId="62" applyFill="1"/>
    <xf numFmtId="0" fontId="13" fillId="0" borderId="0" xfId="62"/>
    <xf numFmtId="0" fontId="13" fillId="25" borderId="0" xfId="62" applyFill="1" applyBorder="1"/>
    <xf numFmtId="0" fontId="24" fillId="25" borderId="0" xfId="62" applyFont="1" applyFill="1" applyBorder="1"/>
    <xf numFmtId="0" fontId="13" fillId="25" borderId="0" xfId="62" applyFill="1" applyAlignment="1">
      <alignment vertical="center"/>
    </xf>
    <xf numFmtId="0" fontId="13" fillId="25" borderId="0" xfId="62" applyFill="1" applyBorder="1" applyAlignment="1">
      <alignment vertical="center"/>
    </xf>
    <xf numFmtId="0" fontId="13" fillId="0" borderId="0" xfId="62" applyAlignment="1">
      <alignment vertical="center"/>
    </xf>
    <xf numFmtId="0" fontId="23" fillId="25" borderId="0" xfId="62" applyFont="1" applyFill="1" applyBorder="1" applyAlignment="1">
      <alignment vertical="center"/>
    </xf>
    <xf numFmtId="0" fontId="21" fillId="25" borderId="0" xfId="62" applyFont="1" applyFill="1" applyBorder="1"/>
    <xf numFmtId="0" fontId="16" fillId="25" borderId="0" xfId="62" applyFont="1" applyFill="1" applyBorder="1"/>
    <xf numFmtId="0" fontId="23" fillId="25" borderId="0" xfId="62" applyFont="1" applyFill="1" applyBorder="1"/>
    <xf numFmtId="0" fontId="24" fillId="25" borderId="0" xfId="62" applyFont="1" applyFill="1"/>
    <xf numFmtId="0" fontId="24" fillId="0" borderId="0" xfId="62" applyFont="1"/>
    <xf numFmtId="166" fontId="23" fillId="25" borderId="0" xfId="62" applyNumberFormat="1" applyFont="1" applyFill="1" applyBorder="1" applyAlignment="1">
      <alignment horizontal="right" indent="2"/>
    </xf>
    <xf numFmtId="0" fontId="49" fillId="25" borderId="0" xfId="62" applyFont="1" applyFill="1" applyBorder="1" applyAlignment="1">
      <alignment horizontal="left" vertical="center"/>
    </xf>
    <xf numFmtId="0" fontId="14" fillId="25" borderId="0" xfId="62" applyFont="1" applyFill="1" applyBorder="1"/>
    <xf numFmtId="164" fontId="27" fillId="25" borderId="0" xfId="40" applyNumberFormat="1" applyFont="1" applyFill="1" applyBorder="1" applyAlignment="1">
      <alignment horizontal="right" wrapText="1"/>
    </xf>
    <xf numFmtId="3" fontId="27" fillId="25" borderId="0" xfId="40" applyNumberFormat="1" applyFont="1" applyFill="1" applyBorder="1" applyAlignment="1">
      <alignment horizontal="right" wrapText="1"/>
    </xf>
    <xf numFmtId="166" fontId="61" fillId="24" borderId="0" xfId="40" applyNumberFormat="1" applyFont="1" applyFill="1" applyBorder="1" applyAlignment="1">
      <alignment horizontal="center" wrapText="1"/>
    </xf>
    <xf numFmtId="164" fontId="22" fillId="24" borderId="0" xfId="40" applyNumberFormat="1" applyFont="1" applyFill="1" applyBorder="1" applyAlignment="1">
      <alignment horizontal="right" wrapText="1" indent="2"/>
    </xf>
    <xf numFmtId="0" fontId="27" fillId="24" borderId="0" xfId="40" applyFont="1" applyFill="1" applyBorder="1" applyAlignment="1">
      <alignment vertical="top" wrapText="1"/>
    </xf>
    <xf numFmtId="0" fontId="27" fillId="0" borderId="0" xfId="40" applyFont="1" applyFill="1" applyBorder="1" applyAlignment="1">
      <alignment vertical="top" wrapText="1"/>
    </xf>
    <xf numFmtId="0" fontId="54" fillId="25" borderId="0" xfId="62" applyFont="1" applyFill="1"/>
    <xf numFmtId="0" fontId="54" fillId="25" borderId="0" xfId="62" applyFont="1" applyFill="1" applyBorder="1"/>
    <xf numFmtId="0" fontId="54" fillId="0" borderId="0" xfId="62" applyFont="1"/>
    <xf numFmtId="0" fontId="13" fillId="25" borderId="0" xfId="62" applyFill="1" applyBorder="1" applyAlignment="1"/>
    <xf numFmtId="164" fontId="27" fillId="26" borderId="0" xfId="40" applyNumberFormat="1" applyFont="1" applyFill="1" applyBorder="1" applyAlignment="1">
      <alignment horizontal="right" wrapText="1"/>
    </xf>
    <xf numFmtId="0" fontId="65" fillId="25" borderId="0" xfId="62" applyFont="1" applyFill="1"/>
    <xf numFmtId="0" fontId="65" fillId="25" borderId="0" xfId="62" applyFont="1" applyFill="1" applyBorder="1" applyAlignment="1">
      <alignment vertical="center"/>
    </xf>
    <xf numFmtId="3" fontId="22" fillId="25" borderId="0" xfId="62" applyNumberFormat="1" applyFont="1" applyFill="1" applyBorder="1" applyAlignment="1">
      <alignment horizontal="right" indent="2"/>
    </xf>
    <xf numFmtId="3" fontId="23" fillId="25" borderId="0" xfId="62" applyNumberFormat="1" applyFont="1" applyFill="1" applyBorder="1" applyAlignment="1">
      <alignment horizontal="right" indent="2"/>
    </xf>
    <xf numFmtId="0" fontId="65" fillId="0" borderId="0" xfId="62" applyFont="1" applyAlignment="1"/>
    <xf numFmtId="0" fontId="65" fillId="25" borderId="0" xfId="62" applyFont="1" applyFill="1" applyAlignment="1"/>
    <xf numFmtId="0" fontId="65" fillId="25" borderId="0" xfId="62" applyFont="1" applyFill="1" applyBorder="1" applyAlignment="1"/>
    <xf numFmtId="3" fontId="29" fillId="25" borderId="0" xfId="62" applyNumberFormat="1" applyFont="1" applyFill="1" applyBorder="1" applyAlignment="1">
      <alignment horizontal="right"/>
    </xf>
    <xf numFmtId="0" fontId="65" fillId="0" borderId="0" xfId="62" applyFont="1"/>
    <xf numFmtId="0" fontId="65" fillId="25" borderId="0" xfId="62" applyFont="1" applyFill="1" applyBorder="1"/>
    <xf numFmtId="0" fontId="23" fillId="25" borderId="0" xfId="0" applyNumberFormat="1" applyFont="1" applyFill="1" applyBorder="1" applyAlignment="1"/>
    <xf numFmtId="0" fontId="23" fillId="25" borderId="0" xfId="62" applyFont="1" applyFill="1" applyBorder="1" applyAlignment="1">
      <alignment horizontal="right"/>
    </xf>
    <xf numFmtId="0" fontId="22" fillId="24" borderId="0" xfId="40" applyFont="1" applyFill="1" applyBorder="1"/>
    <xf numFmtId="3" fontId="27" fillId="26" borderId="0" xfId="40" applyNumberFormat="1" applyFont="1" applyFill="1" applyBorder="1" applyAlignment="1">
      <alignment horizontal="right" wrapText="1"/>
    </xf>
    <xf numFmtId="166" fontId="27" fillId="26" borderId="0" xfId="40" applyNumberFormat="1" applyFont="1" applyFill="1" applyBorder="1" applyAlignment="1">
      <alignment horizontal="right" wrapText="1"/>
    </xf>
    <xf numFmtId="0" fontId="23" fillId="25" borderId="0" xfId="0" applyFont="1" applyFill="1" applyBorder="1" applyAlignment="1"/>
    <xf numFmtId="0" fontId="20" fillId="25" borderId="0" xfId="62" applyFont="1" applyFill="1" applyBorder="1" applyAlignment="1">
      <alignment horizontal="right"/>
    </xf>
    <xf numFmtId="164" fontId="60" fillId="27" borderId="0" xfId="40" applyNumberFormat="1" applyFont="1" applyFill="1" applyBorder="1" applyAlignment="1">
      <alignment horizontal="center" wrapText="1"/>
    </xf>
    <xf numFmtId="165" fontId="55" fillId="26" borderId="0" xfId="40" applyNumberFormat="1" applyFont="1" applyFill="1" applyBorder="1" applyAlignment="1">
      <alignment horizontal="center" wrapText="1"/>
    </xf>
    <xf numFmtId="165" fontId="23" fillId="26" borderId="0" xfId="40" applyNumberFormat="1" applyFont="1" applyFill="1" applyBorder="1" applyAlignment="1">
      <alignment horizontal="center" wrapText="1"/>
    </xf>
    <xf numFmtId="165" fontId="23" fillId="27" borderId="0" xfId="40" applyNumberFormat="1" applyFont="1" applyFill="1" applyBorder="1" applyAlignment="1">
      <alignment horizontal="center" wrapText="1"/>
    </xf>
    <xf numFmtId="1" fontId="23" fillId="25" borderId="0" xfId="62" applyNumberFormat="1" applyFont="1" applyFill="1" applyBorder="1" applyAlignment="1">
      <alignment horizontal="center"/>
    </xf>
    <xf numFmtId="0" fontId="27" fillId="24" borderId="0" xfId="40" applyFont="1" applyFill="1" applyBorder="1" applyAlignment="1">
      <alignment vertical="center"/>
    </xf>
    <xf numFmtId="0" fontId="62" fillId="25" borderId="0" xfId="62" applyFont="1" applyFill="1" applyBorder="1"/>
    <xf numFmtId="0" fontId="22" fillId="24" borderId="0" xfId="40" applyFont="1" applyFill="1" applyBorder="1" applyAlignment="1"/>
    <xf numFmtId="3" fontId="61" fillId="25" borderId="0" xfId="62" applyNumberFormat="1" applyFont="1" applyFill="1" applyBorder="1" applyAlignment="1">
      <alignment horizontal="right"/>
    </xf>
    <xf numFmtId="0" fontId="58" fillId="25" borderId="0" xfId="62" applyFont="1" applyFill="1" applyBorder="1"/>
    <xf numFmtId="0" fontId="62" fillId="25" borderId="0" xfId="62" applyFont="1" applyFill="1" applyBorder="1" applyAlignment="1">
      <alignment vertical="center"/>
    </xf>
    <xf numFmtId="0" fontId="22" fillId="24" borderId="0" xfId="40" applyFont="1" applyFill="1" applyBorder="1" applyAlignment="1">
      <alignment horizontal="center" vertical="center"/>
    </xf>
    <xf numFmtId="49" fontId="27" fillId="24" borderId="0" xfId="40" applyNumberFormat="1" applyFont="1" applyFill="1" applyBorder="1" applyAlignment="1">
      <alignment horizontal="center" vertical="center" wrapText="1"/>
    </xf>
    <xf numFmtId="3" fontId="27" fillId="24" borderId="0" xfId="40" applyNumberFormat="1" applyFont="1" applyFill="1" applyBorder="1" applyAlignment="1">
      <alignment horizontal="center" wrapText="1"/>
    </xf>
    <xf numFmtId="49" fontId="23" fillId="25" borderId="0" xfId="62" applyNumberFormat="1" applyFont="1" applyFill="1" applyBorder="1" applyAlignment="1">
      <alignment vertical="center"/>
    </xf>
    <xf numFmtId="165" fontId="29" fillId="24" borderId="0" xfId="40" applyNumberFormat="1" applyFont="1" applyFill="1" applyBorder="1" applyAlignment="1">
      <alignment horizontal="center" vertical="center" wrapText="1"/>
    </xf>
    <xf numFmtId="165" fontId="23" fillId="27" borderId="0" xfId="40" applyNumberFormat="1" applyFont="1" applyFill="1" applyBorder="1" applyAlignment="1">
      <alignment horizontal="left" wrapText="1"/>
    </xf>
    <xf numFmtId="0" fontId="22" fillId="24" borderId="0" xfId="40" applyFont="1" applyFill="1" applyBorder="1" applyAlignment="1">
      <alignment horizontal="left"/>
    </xf>
    <xf numFmtId="0" fontId="28" fillId="25" borderId="0" xfId="0" applyFont="1" applyFill="1" applyBorder="1" applyAlignment="1"/>
    <xf numFmtId="164" fontId="33" fillId="24" borderId="0" xfId="40" applyNumberFormat="1" applyFont="1" applyFill="1" applyBorder="1" applyAlignment="1">
      <alignment wrapText="1"/>
    </xf>
    <xf numFmtId="164" fontId="28" fillId="24" borderId="0" xfId="40" applyNumberFormat="1" applyFont="1" applyFill="1" applyBorder="1" applyAlignment="1">
      <alignment wrapText="1"/>
    </xf>
    <xf numFmtId="0" fontId="22" fillId="25" borderId="0" xfId="0" applyFont="1" applyFill="1" applyBorder="1" applyAlignment="1">
      <alignment horizontal="justify" vertical="center" readingOrder="1"/>
    </xf>
    <xf numFmtId="0" fontId="23" fillId="25" borderId="0" xfId="0" applyFont="1" applyFill="1" applyBorder="1" applyAlignment="1">
      <alignment horizontal="justify" vertical="center" readingOrder="1"/>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25" fillId="29" borderId="20" xfId="0" applyFont="1" applyFill="1" applyBorder="1" applyAlignment="1">
      <alignment horizontal="center" vertical="center"/>
    </xf>
    <xf numFmtId="0" fontId="22" fillId="25" borderId="18" xfId="0" applyFont="1" applyFill="1" applyBorder="1" applyAlignment="1">
      <alignment horizontal="right"/>
    </xf>
    <xf numFmtId="0" fontId="79" fillId="24" borderId="0" xfId="40" applyFont="1" applyFill="1" applyBorder="1"/>
    <xf numFmtId="0" fontId="20" fillId="25" borderId="23" xfId="0" applyFont="1" applyFill="1" applyBorder="1" applyAlignment="1">
      <alignment horizontal="left"/>
    </xf>
    <xf numFmtId="0" fontId="20"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5" fillId="25" borderId="20" xfId="0" applyFont="1" applyFill="1" applyBorder="1"/>
    <xf numFmtId="0" fontId="50" fillId="25" borderId="0" xfId="62" applyFont="1" applyFill="1" applyBorder="1" applyAlignment="1">
      <alignment horizontal="left"/>
    </xf>
    <xf numFmtId="0" fontId="13" fillId="25" borderId="18" xfId="62" applyFill="1" applyBorder="1"/>
    <xf numFmtId="0" fontId="13" fillId="25" borderId="22" xfId="62" applyFill="1" applyBorder="1"/>
    <xf numFmtId="0" fontId="13" fillId="25" borderId="21" xfId="62" applyFill="1" applyBorder="1"/>
    <xf numFmtId="0" fontId="13" fillId="25" borderId="19" xfId="62" applyFill="1" applyBorder="1"/>
    <xf numFmtId="0" fontId="24" fillId="0" borderId="0" xfId="62" applyFont="1" applyBorder="1"/>
    <xf numFmtId="0" fontId="65" fillId="0" borderId="0" xfId="62" applyFont="1" applyBorder="1" applyAlignment="1"/>
    <xf numFmtId="0" fontId="13" fillId="25" borderId="19" xfId="62" applyFill="1" applyBorder="1" applyAlignment="1"/>
    <xf numFmtId="0" fontId="35" fillId="25" borderId="0" xfId="62" applyFont="1" applyFill="1" applyBorder="1"/>
    <xf numFmtId="0" fontId="13" fillId="25" borderId="18" xfId="62" applyFill="1" applyBorder="1" applyAlignment="1">
      <alignment horizontal="left"/>
    </xf>
    <xf numFmtId="0" fontId="20" fillId="25" borderId="23" xfId="62" applyFont="1" applyFill="1" applyBorder="1" applyAlignment="1">
      <alignment horizontal="left"/>
    </xf>
    <xf numFmtId="0" fontId="13" fillId="25" borderId="20" xfId="62" applyFill="1" applyBorder="1"/>
    <xf numFmtId="0" fontId="13" fillId="25" borderId="20" xfId="62" applyFill="1" applyBorder="1" applyAlignment="1">
      <alignment vertical="center"/>
    </xf>
    <xf numFmtId="49" fontId="13" fillId="25" borderId="20" xfId="62" applyNumberFormat="1" applyFill="1" applyBorder="1" applyAlignment="1">
      <alignment vertical="center"/>
    </xf>
    <xf numFmtId="0" fontId="24" fillId="25" borderId="20" xfId="62" applyFont="1" applyFill="1" applyBorder="1"/>
    <xf numFmtId="0" fontId="25" fillId="30" borderId="20" xfId="62" applyFont="1" applyFill="1" applyBorder="1" applyAlignment="1">
      <alignment horizontal="center" vertical="center"/>
    </xf>
    <xf numFmtId="0" fontId="79" fillId="24" borderId="0" xfId="40" applyFont="1" applyFill="1" applyBorder="1" applyAlignment="1">
      <alignment horizontal="left" indent="1"/>
    </xf>
    <xf numFmtId="0" fontId="81" fillId="25" borderId="0" xfId="62" applyFont="1" applyFill="1" applyBorder="1"/>
    <xf numFmtId="3" fontId="91" fillId="25" borderId="0" xfId="62" applyNumberFormat="1" applyFont="1" applyFill="1" applyBorder="1" applyAlignment="1">
      <alignment horizontal="right"/>
    </xf>
    <xf numFmtId="166" fontId="82" fillId="25" borderId="0" xfId="62" applyNumberFormat="1" applyFont="1" applyFill="1" applyBorder="1" applyAlignment="1">
      <alignment horizontal="right" indent="2"/>
    </xf>
    <xf numFmtId="0" fontId="82" fillId="25" borderId="0" xfId="62" applyFont="1" applyFill="1" applyBorder="1"/>
    <xf numFmtId="0" fontId="13" fillId="26" borderId="32" xfId="62" applyFont="1" applyFill="1" applyBorder="1" applyAlignment="1">
      <alignment vertical="center"/>
    </xf>
    <xf numFmtId="0" fontId="13" fillId="26" borderId="33" xfId="62" applyFont="1" applyFill="1" applyBorder="1" applyAlignment="1">
      <alignment vertical="center"/>
    </xf>
    <xf numFmtId="0" fontId="50" fillId="26" borderId="32" xfId="62" applyFont="1" applyFill="1" applyBorder="1" applyAlignment="1">
      <alignment vertical="center"/>
    </xf>
    <xf numFmtId="0" fontId="50" fillId="26" borderId="33" xfId="62" applyFont="1" applyFill="1" applyBorder="1" applyAlignment="1">
      <alignment vertical="center"/>
    </xf>
    <xf numFmtId="0" fontId="25" fillId="30" borderId="19" xfId="62" applyFont="1" applyFill="1" applyBorder="1" applyAlignment="1">
      <alignment horizontal="center" vertical="center"/>
    </xf>
    <xf numFmtId="0" fontId="0" fillId="0" borderId="18" xfId="0" applyBorder="1"/>
    <xf numFmtId="0" fontId="13" fillId="31" borderId="0" xfId="62" applyFill="1"/>
    <xf numFmtId="0" fontId="20" fillId="31" borderId="0" xfId="62" applyFont="1" applyFill="1" applyBorder="1" applyAlignment="1"/>
    <xf numFmtId="0" fontId="21" fillId="31" borderId="0" xfId="62" applyFont="1" applyFill="1" applyBorder="1" applyAlignment="1">
      <alignment horizontal="justify" vertical="top" wrapText="1"/>
    </xf>
    <xf numFmtId="0" fontId="13" fillId="31" borderId="0" xfId="62" applyFill="1" applyBorder="1"/>
    <xf numFmtId="0" fontId="97" fillId="31" borderId="0" xfId="62" applyFont="1" applyFill="1" applyBorder="1" applyAlignment="1">
      <alignment horizontal="right"/>
    </xf>
    <xf numFmtId="0" fontId="21" fillId="32" borderId="0" xfId="62" applyFont="1" applyFill="1" applyBorder="1" applyAlignment="1">
      <alignment horizontal="justify" vertical="top" wrapText="1"/>
    </xf>
    <xf numFmtId="0" fontId="13" fillId="32" borderId="0" xfId="62" applyFill="1" applyBorder="1"/>
    <xf numFmtId="0" fontId="27" fillId="32" borderId="0" xfId="62" applyFont="1" applyFill="1" applyBorder="1" applyAlignment="1">
      <alignment horizontal="right"/>
    </xf>
    <xf numFmtId="0" fontId="13" fillId="0" borderId="0" xfId="62" applyAlignment="1">
      <alignment horizontal="right"/>
    </xf>
    <xf numFmtId="0" fontId="13" fillId="32" borderId="0" xfId="62" applyFill="1"/>
    <xf numFmtId="0" fontId="31" fillId="32" borderId="0" xfId="62" applyFont="1" applyFill="1" applyBorder="1" applyAlignment="1">
      <alignment horizontal="center" vertical="center"/>
    </xf>
    <xf numFmtId="0" fontId="14" fillId="32" borderId="0" xfId="62" applyFont="1" applyFill="1" applyBorder="1"/>
    <xf numFmtId="164" fontId="29" fillId="32" borderId="0" xfId="62" applyNumberFormat="1" applyFont="1" applyFill="1" applyBorder="1" applyAlignment="1">
      <alignment horizontal="center"/>
    </xf>
    <xf numFmtId="164" fontId="23" fillId="32" borderId="0" xfId="40" applyNumberFormat="1" applyFont="1" applyFill="1" applyBorder="1" applyAlignment="1">
      <alignment horizontal="center" wrapText="1"/>
    </xf>
    <xf numFmtId="164" fontId="23" fillId="33" borderId="0" xfId="40" applyNumberFormat="1" applyFont="1" applyFill="1" applyBorder="1" applyAlignment="1">
      <alignment horizontal="center" wrapText="1"/>
    </xf>
    <xf numFmtId="0" fontId="23" fillId="32" borderId="0" xfId="62" applyFont="1" applyFill="1" applyBorder="1"/>
    <xf numFmtId="0" fontId="22" fillId="32" borderId="0" xfId="62" applyFont="1" applyFill="1" applyBorder="1" applyAlignment="1">
      <alignment horizontal="center"/>
    </xf>
    <xf numFmtId="0" fontId="13" fillId="32" borderId="0" xfId="62" applyFill="1" applyAlignment="1">
      <alignment horizontal="center" vertical="center"/>
    </xf>
    <xf numFmtId="0" fontId="21" fillId="34" borderId="0" xfId="62" applyFont="1" applyFill="1" applyBorder="1" applyAlignment="1">
      <alignment horizontal="justify" vertical="top" wrapText="1"/>
    </xf>
    <xf numFmtId="0" fontId="21" fillId="35" borderId="0" xfId="62" applyFont="1" applyFill="1" applyBorder="1" applyAlignment="1">
      <alignment horizontal="justify" vertical="top" wrapText="1"/>
    </xf>
    <xf numFmtId="0" fontId="23" fillId="35" borderId="0" xfId="62" applyFont="1" applyFill="1" applyBorder="1"/>
    <xf numFmtId="0" fontId="21" fillId="35" borderId="0" xfId="62" applyFont="1" applyFill="1" applyBorder="1"/>
    <xf numFmtId="0" fontId="13" fillId="35" borderId="0" xfId="62" applyFill="1"/>
    <xf numFmtId="0" fontId="13" fillId="35" borderId="0" xfId="62" applyFill="1" applyBorder="1"/>
    <xf numFmtId="0" fontId="13" fillId="35" borderId="0" xfId="62" applyFill="1" applyAlignment="1">
      <alignment vertical="center"/>
    </xf>
    <xf numFmtId="164" fontId="23" fillId="35" borderId="0" xfId="40" applyNumberFormat="1" applyFont="1" applyFill="1" applyBorder="1" applyAlignment="1">
      <alignment horizontal="center" wrapText="1"/>
    </xf>
    <xf numFmtId="164" fontId="22" fillId="35" borderId="0" xfId="40" applyNumberFormat="1" applyFont="1" applyFill="1" applyBorder="1" applyAlignment="1">
      <alignment horizontal="left" wrapText="1"/>
    </xf>
    <xf numFmtId="0" fontId="24" fillId="35" borderId="0" xfId="62" applyFont="1" applyFill="1" applyBorder="1"/>
    <xf numFmtId="0" fontId="37" fillId="35" borderId="0" xfId="62" applyFont="1" applyFill="1" applyBorder="1" applyAlignment="1">
      <alignment vertical="center"/>
    </xf>
    <xf numFmtId="0" fontId="23" fillId="35" borderId="0" xfId="62" applyFont="1" applyFill="1" applyBorder="1" applyAlignment="1">
      <alignment horizontal="justify" vertical="top"/>
    </xf>
    <xf numFmtId="0" fontId="14" fillId="35" borderId="0" xfId="62" applyFont="1" applyFill="1" applyBorder="1"/>
    <xf numFmtId="164" fontId="29" fillId="35" borderId="0" xfId="62" applyNumberFormat="1" applyFont="1" applyFill="1" applyBorder="1" applyAlignment="1">
      <alignment horizontal="center"/>
    </xf>
    <xf numFmtId="0" fontId="21" fillId="35" borderId="38" xfId="62" applyFont="1" applyFill="1" applyBorder="1" applyAlignment="1">
      <alignment horizontal="justify" vertical="top" wrapText="1"/>
    </xf>
    <xf numFmtId="0" fontId="21" fillId="35" borderId="0" xfId="62" applyFont="1" applyFill="1" applyBorder="1" applyAlignment="1">
      <alignment horizontal="justify" vertical="center" wrapText="1"/>
    </xf>
    <xf numFmtId="0" fontId="35" fillId="35" borderId="38" xfId="62" applyFont="1" applyFill="1" applyBorder="1"/>
    <xf numFmtId="0" fontId="98" fillId="37" borderId="0" xfId="62" applyFont="1" applyFill="1" applyBorder="1" applyAlignment="1">
      <alignment horizontal="center" vertical="center"/>
    </xf>
    <xf numFmtId="0" fontId="13" fillId="35" borderId="39" xfId="62" applyFill="1" applyBorder="1"/>
    <xf numFmtId="0" fontId="13" fillId="30" borderId="30" xfId="62" applyFill="1" applyBorder="1"/>
    <xf numFmtId="0" fontId="13" fillId="29" borderId="14" xfId="62" applyFill="1" applyBorder="1"/>
    <xf numFmtId="0" fontId="13" fillId="35" borderId="40" xfId="62" applyFill="1" applyBorder="1"/>
    <xf numFmtId="0" fontId="13" fillId="35" borderId="14" xfId="62" applyFill="1" applyBorder="1"/>
    <xf numFmtId="0" fontId="0" fillId="0" borderId="41" xfId="0" applyFill="1" applyBorder="1"/>
    <xf numFmtId="164" fontId="28" fillId="24" borderId="43" xfId="40" applyNumberFormat="1" applyFont="1" applyFill="1" applyBorder="1" applyAlignment="1">
      <alignment horizontal="left" wrapText="1"/>
    </xf>
    <xf numFmtId="164" fontId="28" fillId="24" borderId="18" xfId="40" applyNumberFormat="1" applyFont="1" applyFill="1" applyBorder="1" applyAlignment="1">
      <alignment horizontal="left" wrapText="1"/>
    </xf>
    <xf numFmtId="164" fontId="23" fillId="24" borderId="18" xfId="40" applyNumberFormat="1" applyFont="1" applyFill="1" applyBorder="1" applyAlignment="1">
      <alignment horizontal="center" wrapText="1"/>
    </xf>
    <xf numFmtId="0" fontId="23" fillId="25" borderId="22" xfId="0" applyFont="1" applyFill="1" applyBorder="1"/>
    <xf numFmtId="0" fontId="23" fillId="25" borderId="21" xfId="0" applyFont="1" applyFill="1" applyBorder="1"/>
    <xf numFmtId="0" fontId="23" fillId="25" borderId="19" xfId="0" applyFont="1" applyFill="1" applyBorder="1"/>
    <xf numFmtId="164" fontId="23" fillId="24" borderId="19" xfId="40" applyNumberFormat="1" applyFont="1" applyFill="1" applyBorder="1" applyAlignment="1">
      <alignment horizontal="center" wrapText="1"/>
    </xf>
    <xf numFmtId="164" fontId="23" fillId="24" borderId="41" xfId="40" applyNumberFormat="1" applyFont="1" applyFill="1" applyBorder="1" applyAlignment="1">
      <alignment horizontal="center" readingOrder="1"/>
    </xf>
    <xf numFmtId="0" fontId="23" fillId="25" borderId="18" xfId="0" applyFont="1" applyFill="1" applyBorder="1" applyAlignment="1">
      <alignment readingOrder="1"/>
    </xf>
    <xf numFmtId="164" fontId="23" fillId="24" borderId="18" xfId="40" applyNumberFormat="1" applyFont="1" applyFill="1" applyBorder="1" applyAlignment="1">
      <alignment horizontal="center" readingOrder="1"/>
    </xf>
    <xf numFmtId="0" fontId="22" fillId="24" borderId="42" xfId="40" applyFont="1" applyFill="1" applyBorder="1" applyAlignment="1">
      <alignment horizontal="right" readingOrder="1"/>
    </xf>
    <xf numFmtId="0" fontId="23" fillId="25" borderId="23" xfId="0" applyFont="1" applyFill="1" applyBorder="1" applyAlignment="1">
      <alignment readingOrder="1"/>
    </xf>
    <xf numFmtId="0" fontId="28" fillId="25" borderId="20" xfId="0" applyFont="1" applyFill="1" applyBorder="1" applyAlignment="1">
      <alignment horizontal="left" indent="1" readingOrder="1"/>
    </xf>
    <xf numFmtId="164" fontId="23" fillId="24" borderId="23" xfId="40" applyNumberFormat="1" applyFont="1" applyFill="1" applyBorder="1" applyAlignment="1">
      <alignment horizontal="center" readingOrder="1"/>
    </xf>
    <xf numFmtId="164" fontId="23" fillId="24" borderId="22" xfId="40" applyNumberFormat="1" applyFont="1" applyFill="1" applyBorder="1" applyAlignment="1">
      <alignment horizontal="center" readingOrder="1"/>
    </xf>
    <xf numFmtId="164" fontId="23" fillId="24" borderId="20" xfId="40" applyNumberFormat="1" applyFont="1" applyFill="1" applyBorder="1" applyAlignment="1">
      <alignment horizontal="center" readingOrder="1"/>
    </xf>
    <xf numFmtId="0" fontId="0" fillId="0" borderId="0" xfId="0" applyBorder="1" applyAlignment="1">
      <alignment readingOrder="2"/>
    </xf>
    <xf numFmtId="0" fontId="20"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14" fillId="25" borderId="19" xfId="0" applyFont="1" applyFill="1" applyBorder="1" applyAlignment="1">
      <alignment readingOrder="1"/>
    </xf>
    <xf numFmtId="0" fontId="20" fillId="25" borderId="0" xfId="0" applyFont="1" applyFill="1" applyBorder="1" applyAlignment="1">
      <alignment horizontal="left" readingOrder="1"/>
    </xf>
    <xf numFmtId="0" fontId="0" fillId="35" borderId="0" xfId="0" applyFill="1"/>
    <xf numFmtId="0" fontId="0" fillId="35" borderId="0" xfId="0" applyFill="1" applyBorder="1"/>
    <xf numFmtId="0" fontId="23" fillId="35" borderId="0" xfId="0" applyFont="1" applyFill="1" applyBorder="1"/>
    <xf numFmtId="0" fontId="22" fillId="36" borderId="0" xfId="40" applyFont="1" applyFill="1" applyBorder="1"/>
    <xf numFmtId="3" fontId="23" fillId="25" borderId="0" xfId="59" applyNumberFormat="1" applyFont="1" applyFill="1" applyBorder="1" applyAlignment="1">
      <alignment horizontal="right"/>
    </xf>
    <xf numFmtId="166" fontId="23" fillId="25" borderId="0" xfId="59" applyNumberFormat="1" applyFont="1" applyFill="1" applyBorder="1" applyAlignment="1">
      <alignment horizontal="right"/>
    </xf>
    <xf numFmtId="3" fontId="23" fillId="25" borderId="0" xfId="59" applyNumberFormat="1" applyFont="1" applyFill="1" applyBorder="1"/>
    <xf numFmtId="0" fontId="0" fillId="26" borderId="0" xfId="51" applyFont="1" applyFill="1" applyBorder="1"/>
    <xf numFmtId="0" fontId="13" fillId="26" borderId="0" xfId="51" applyFont="1" applyFill="1" applyBorder="1"/>
    <xf numFmtId="0" fontId="50" fillId="26" borderId="0" xfId="51" applyFont="1" applyFill="1" applyBorder="1"/>
    <xf numFmtId="0" fontId="73" fillId="26" borderId="0" xfId="51" applyFont="1" applyFill="1" applyBorder="1"/>
    <xf numFmtId="0" fontId="79" fillId="24" borderId="0" xfId="40" applyFont="1" applyFill="1" applyBorder="1" applyAlignment="1">
      <alignment vertical="center"/>
    </xf>
    <xf numFmtId="165" fontId="79" fillId="27" borderId="0" xfId="40" applyNumberFormat="1" applyFont="1" applyFill="1" applyBorder="1" applyAlignment="1">
      <alignment horizontal="right"/>
    </xf>
    <xf numFmtId="0" fontId="38" fillId="27" borderId="0" xfId="40" applyFont="1" applyFill="1" applyBorder="1" applyAlignment="1">
      <alignment horizontal="left" vertical="top" wrapText="1"/>
    </xf>
    <xf numFmtId="0" fontId="20" fillId="26" borderId="41" xfId="0" applyFont="1" applyFill="1" applyBorder="1" applyAlignment="1">
      <alignment horizontal="center" vertical="center" readingOrder="1"/>
    </xf>
    <xf numFmtId="0" fontId="27" fillId="26" borderId="41" xfId="0" applyFont="1" applyFill="1" applyBorder="1" applyAlignment="1">
      <alignment horizontal="center" vertical="center"/>
    </xf>
    <xf numFmtId="164" fontId="23" fillId="37" borderId="39" xfId="40" applyNumberFormat="1" applyFont="1" applyFill="1" applyBorder="1" applyAlignment="1">
      <alignment horizontal="center" wrapText="1"/>
    </xf>
    <xf numFmtId="0" fontId="23" fillId="35" borderId="0" xfId="62" applyFont="1" applyFill="1" applyBorder="1" applyAlignment="1">
      <alignment horizontal="left" vertical="center"/>
    </xf>
    <xf numFmtId="0" fontId="21" fillId="35" borderId="0" xfId="62" applyFont="1" applyFill="1" applyBorder="1" applyAlignment="1">
      <alignment horizontal="left" vertical="center"/>
    </xf>
    <xf numFmtId="0" fontId="22" fillId="25" borderId="0" xfId="0" applyFont="1" applyFill="1" applyBorder="1" applyAlignment="1">
      <alignment horizontal="center"/>
    </xf>
    <xf numFmtId="0" fontId="22" fillId="38" borderId="0" xfId="40" applyFont="1" applyFill="1" applyBorder="1"/>
    <xf numFmtId="0" fontId="22" fillId="40" borderId="0" xfId="40" applyFont="1" applyFill="1" applyBorder="1"/>
    <xf numFmtId="0" fontId="22" fillId="30" borderId="0" xfId="0" applyFont="1" applyFill="1" applyBorder="1"/>
    <xf numFmtId="0" fontId="0" fillId="34" borderId="0" xfId="0" applyFill="1" applyBorder="1"/>
    <xf numFmtId="0" fontId="22" fillId="39" borderId="0" xfId="40" applyFont="1" applyFill="1" applyBorder="1"/>
    <xf numFmtId="0" fontId="23" fillId="34" borderId="0" xfId="0" applyFont="1" applyFill="1" applyBorder="1"/>
    <xf numFmtId="0" fontId="37" fillId="34" borderId="0" xfId="0" applyFont="1" applyFill="1" applyBorder="1"/>
    <xf numFmtId="0" fontId="22" fillId="34" borderId="0" xfId="0" applyFont="1" applyFill="1" applyBorder="1"/>
    <xf numFmtId="0" fontId="0" fillId="34" borderId="18" xfId="0" applyFill="1" applyBorder="1"/>
    <xf numFmtId="0" fontId="22" fillId="34" borderId="18" xfId="0" applyFont="1" applyFill="1" applyBorder="1"/>
    <xf numFmtId="0" fontId="23" fillId="34" borderId="18" xfId="0" applyFont="1" applyFill="1" applyBorder="1"/>
    <xf numFmtId="0" fontId="101" fillId="39" borderId="0" xfId="40" applyFont="1" applyFill="1" applyBorder="1"/>
    <xf numFmtId="0" fontId="13" fillId="28" borderId="47" xfId="62" applyFill="1" applyBorder="1"/>
    <xf numFmtId="3" fontId="79" fillId="25" borderId="0" xfId="59" applyNumberFormat="1" applyFont="1" applyFill="1" applyBorder="1" applyAlignment="1">
      <alignment horizontal="right"/>
    </xf>
    <xf numFmtId="0" fontId="0" fillId="26" borderId="0" xfId="51" applyFont="1" applyFill="1" applyBorder="1" applyAlignment="1">
      <alignment vertical="center"/>
    </xf>
    <xf numFmtId="0" fontId="24" fillId="26" borderId="0" xfId="51" applyFont="1" applyFill="1" applyBorder="1"/>
    <xf numFmtId="0" fontId="35" fillId="26" borderId="0" xfId="51" applyFont="1" applyFill="1" applyBorder="1"/>
    <xf numFmtId="0" fontId="52" fillId="26" borderId="0" xfId="51" applyFont="1" applyFill="1" applyBorder="1" applyAlignment="1">
      <alignment horizontal="center"/>
    </xf>
    <xf numFmtId="0" fontId="65" fillId="26" borderId="0" xfId="51" applyFont="1" applyFill="1" applyBorder="1"/>
    <xf numFmtId="0" fontId="20" fillId="26" borderId="0" xfId="51" applyFont="1" applyFill="1" applyBorder="1"/>
    <xf numFmtId="0" fontId="101" fillId="27" borderId="0" xfId="61" applyFont="1" applyFill="1" applyBorder="1" applyAlignment="1">
      <alignment horizontal="left" indent="1"/>
    </xf>
    <xf numFmtId="0" fontId="84" fillId="26" borderId="15" xfId="62" applyFont="1" applyFill="1" applyBorder="1" applyAlignment="1">
      <alignment vertical="center"/>
    </xf>
    <xf numFmtId="3" fontId="79" fillId="24" borderId="0" xfId="40" applyNumberFormat="1" applyFont="1" applyFill="1" applyBorder="1" applyAlignment="1">
      <alignment horizontal="right" wrapText="1"/>
    </xf>
    <xf numFmtId="3" fontId="79" fillId="24" borderId="0" xfId="40" applyNumberFormat="1" applyFont="1" applyFill="1" applyBorder="1" applyAlignment="1">
      <alignment horizontal="right" vertical="center" wrapText="1"/>
    </xf>
    <xf numFmtId="0" fontId="84" fillId="26" borderId="15" xfId="0" applyFont="1" applyFill="1" applyBorder="1" applyAlignment="1">
      <alignment vertical="center"/>
    </xf>
    <xf numFmtId="0" fontId="24" fillId="26" borderId="16" xfId="62" applyFont="1" applyFill="1" applyBorder="1" applyAlignment="1">
      <alignment vertical="center"/>
    </xf>
    <xf numFmtId="0" fontId="15" fillId="26" borderId="16" xfId="62" applyFont="1" applyFill="1" applyBorder="1" applyAlignment="1">
      <alignment vertical="center"/>
    </xf>
    <xf numFmtId="0" fontId="15" fillId="26" borderId="17" xfId="62" applyFont="1" applyFill="1" applyBorder="1" applyAlignment="1">
      <alignment vertical="center"/>
    </xf>
    <xf numFmtId="0" fontId="25" fillId="29" borderId="50" xfId="62" applyFont="1" applyFill="1" applyBorder="1" applyAlignment="1">
      <alignment horizontal="center" vertical="center"/>
    </xf>
    <xf numFmtId="0" fontId="20" fillId="25" borderId="0" xfId="62" applyFont="1" applyFill="1" applyBorder="1" applyAlignment="1">
      <alignment horizontal="left"/>
    </xf>
    <xf numFmtId="164" fontId="92" fillId="25" borderId="0" xfId="40" applyNumberFormat="1" applyFont="1" applyFill="1" applyBorder="1" applyAlignment="1">
      <alignment horizontal="right" wrapText="1"/>
    </xf>
    <xf numFmtId="164" fontId="92" fillId="26" borderId="0" xfId="40" applyNumberFormat="1" applyFont="1" applyFill="1" applyBorder="1" applyAlignment="1">
      <alignment horizontal="right" wrapText="1"/>
    </xf>
    <xf numFmtId="0" fontId="22" fillId="25" borderId="0" xfId="62" applyFont="1" applyFill="1" applyBorder="1" applyAlignment="1">
      <alignment horizontal="center"/>
    </xf>
    <xf numFmtId="0" fontId="13" fillId="25" borderId="0" xfId="70" applyFill="1"/>
    <xf numFmtId="0" fontId="13" fillId="25" borderId="18" xfId="70" applyFill="1" applyBorder="1" applyAlignment="1">
      <alignment horizontal="left"/>
    </xf>
    <xf numFmtId="0" fontId="14" fillId="25" borderId="18" xfId="70" applyFont="1" applyFill="1" applyBorder="1"/>
    <xf numFmtId="0" fontId="14" fillId="0" borderId="18" xfId="70" applyFont="1" applyBorder="1"/>
    <xf numFmtId="0" fontId="13" fillId="25" borderId="18" xfId="70" applyFill="1" applyBorder="1"/>
    <xf numFmtId="0" fontId="13" fillId="0" borderId="0" xfId="70"/>
    <xf numFmtId="0" fontId="19" fillId="25" borderId="0" xfId="70" applyFont="1" applyFill="1" applyBorder="1" applyAlignment="1">
      <alignment horizontal="left"/>
    </xf>
    <xf numFmtId="0" fontId="14" fillId="25" borderId="0" xfId="70" applyFont="1" applyFill="1" applyBorder="1"/>
    <xf numFmtId="0" fontId="23" fillId="25" borderId="0" xfId="70" applyFont="1" applyFill="1" applyBorder="1"/>
    <xf numFmtId="0" fontId="13" fillId="25" borderId="21" xfId="70" applyFill="1" applyBorder="1"/>
    <xf numFmtId="0" fontId="13" fillId="25" borderId="0" xfId="70" applyFill="1" applyBorder="1"/>
    <xf numFmtId="0" fontId="16" fillId="25" borderId="19" xfId="70" applyFont="1" applyFill="1" applyBorder="1"/>
    <xf numFmtId="0" fontId="13" fillId="25" borderId="0" xfId="70" applyFill="1" applyAlignment="1">
      <alignment vertical="center"/>
    </xf>
    <xf numFmtId="0" fontId="13" fillId="25" borderId="0" xfId="70" applyFill="1" applyBorder="1" applyAlignment="1">
      <alignment vertical="center"/>
    </xf>
    <xf numFmtId="0" fontId="13" fillId="0" borderId="0" xfId="70" applyAlignment="1">
      <alignment vertical="center"/>
    </xf>
    <xf numFmtId="0" fontId="21" fillId="25" borderId="0" xfId="70" applyFont="1" applyFill="1" applyBorder="1"/>
    <xf numFmtId="0" fontId="14" fillId="0" borderId="0" xfId="70" applyFont="1"/>
    <xf numFmtId="0" fontId="22" fillId="25" borderId="0" xfId="70" applyFont="1" applyFill="1" applyBorder="1" applyAlignment="1"/>
    <xf numFmtId="0" fontId="22" fillId="25" borderId="0" xfId="70" applyFont="1" applyFill="1" applyBorder="1" applyAlignment="1">
      <alignment horizontal="center"/>
    </xf>
    <xf numFmtId="0" fontId="21" fillId="25" borderId="0" xfId="70" applyFont="1" applyFill="1" applyBorder="1" applyAlignment="1">
      <alignment vertical="center"/>
    </xf>
    <xf numFmtId="0" fontId="39" fillId="25" borderId="0" xfId="70" applyFont="1" applyFill="1"/>
    <xf numFmtId="0" fontId="39" fillId="25" borderId="0" xfId="70" applyFont="1" applyFill="1" applyBorder="1"/>
    <xf numFmtId="3" fontId="42" fillId="25" borderId="0" xfId="70" applyNumberFormat="1" applyFont="1" applyFill="1" applyBorder="1" applyAlignment="1">
      <alignment horizontal="right"/>
    </xf>
    <xf numFmtId="0" fontId="39" fillId="0" borderId="0" xfId="70" applyFont="1"/>
    <xf numFmtId="0" fontId="23" fillId="25" borderId="0" xfId="70" applyFont="1" applyFill="1" applyBorder="1" applyAlignment="1">
      <alignment horizontal="right"/>
    </xf>
    <xf numFmtId="0" fontId="41" fillId="25" borderId="19" xfId="70" applyFont="1" applyFill="1" applyBorder="1"/>
    <xf numFmtId="0" fontId="23" fillId="26" borderId="0" xfId="70" applyFont="1" applyFill="1" applyBorder="1"/>
    <xf numFmtId="0" fontId="13" fillId="0" borderId="0" xfId="70" applyFill="1"/>
    <xf numFmtId="0" fontId="13" fillId="25" borderId="0" xfId="70" applyFill="1" applyAlignment="1">
      <alignment vertical="top"/>
    </xf>
    <xf numFmtId="0" fontId="16" fillId="25" borderId="19" xfId="70" applyFont="1" applyFill="1" applyBorder="1" applyAlignment="1">
      <alignment vertical="top"/>
    </xf>
    <xf numFmtId="0" fontId="53" fillId="25" borderId="0" xfId="70" applyFont="1" applyFill="1" applyBorder="1" applyAlignment="1">
      <alignment vertical="top" wrapText="1"/>
    </xf>
    <xf numFmtId="0" fontId="13" fillId="0" borderId="0" xfId="70" applyAlignment="1">
      <alignment vertical="top"/>
    </xf>
    <xf numFmtId="0" fontId="53" fillId="25" borderId="0" xfId="70" applyFont="1" applyFill="1" applyBorder="1" applyAlignment="1">
      <alignment wrapText="1"/>
    </xf>
    <xf numFmtId="0" fontId="22" fillId="25" borderId="0" xfId="70" applyFont="1" applyFill="1" applyBorder="1" applyAlignment="1">
      <alignment horizontal="right"/>
    </xf>
    <xf numFmtId="0" fontId="13" fillId="25" borderId="0" xfId="70" applyFill="1" applyAlignment="1"/>
    <xf numFmtId="0" fontId="13" fillId="25" borderId="0" xfId="70" applyFill="1" applyBorder="1" applyAlignment="1"/>
    <xf numFmtId="3" fontId="79" fillId="26" borderId="0" xfId="70" applyNumberFormat="1" applyFont="1" applyFill="1" applyBorder="1" applyAlignment="1">
      <alignment horizontal="right"/>
    </xf>
    <xf numFmtId="0" fontId="16" fillId="25" borderId="19" xfId="70" applyFont="1" applyFill="1" applyBorder="1" applyAlignment="1"/>
    <xf numFmtId="0" fontId="13" fillId="0" borderId="0" xfId="70" applyAlignment="1"/>
    <xf numFmtId="0" fontId="16" fillId="25" borderId="19" xfId="70" applyFont="1" applyFill="1" applyBorder="1" applyAlignment="1">
      <alignment vertical="center"/>
    </xf>
    <xf numFmtId="0" fontId="21" fillId="26" borderId="0" xfId="70" applyFont="1" applyFill="1" applyBorder="1"/>
    <xf numFmtId="0" fontId="22" fillId="26" borderId="0" xfId="70" applyFont="1" applyFill="1" applyBorder="1" applyAlignment="1">
      <alignment horizontal="right"/>
    </xf>
    <xf numFmtId="0" fontId="38" fillId="25" borderId="0" xfId="70" applyFont="1" applyFill="1" applyBorder="1" applyAlignment="1">
      <alignment vertical="center"/>
    </xf>
    <xf numFmtId="0" fontId="25" fillId="37" borderId="19" xfId="70" applyFont="1" applyFill="1" applyBorder="1" applyAlignment="1">
      <alignment horizontal="center" vertical="center"/>
    </xf>
    <xf numFmtId="0" fontId="23" fillId="0" borderId="0" xfId="70" applyFont="1"/>
    <xf numFmtId="0" fontId="13" fillId="0" borderId="0" xfId="62" applyBorder="1"/>
    <xf numFmtId="0" fontId="13" fillId="26" borderId="0" xfId="71" applyFill="1" applyBorder="1"/>
    <xf numFmtId="0" fontId="13" fillId="25" borderId="21" xfId="72" applyFill="1" applyBorder="1"/>
    <xf numFmtId="0" fontId="13" fillId="25" borderId="19" xfId="72" applyFill="1" applyBorder="1"/>
    <xf numFmtId="0" fontId="56" fillId="0" borderId="0" xfId="70" applyFont="1"/>
    <xf numFmtId="0" fontId="13" fillId="25" borderId="22" xfId="70" applyFill="1" applyBorder="1"/>
    <xf numFmtId="0" fontId="13" fillId="26" borderId="0" xfId="70" applyFill="1" applyBorder="1"/>
    <xf numFmtId="0" fontId="22" fillId="24" borderId="0" xfId="40" applyFont="1" applyFill="1" applyBorder="1" applyAlignment="1">
      <alignment vertical="center"/>
    </xf>
    <xf numFmtId="164" fontId="27" fillId="25" borderId="0" xfId="40" applyNumberFormat="1" applyFont="1" applyFill="1" applyBorder="1" applyAlignment="1">
      <alignment horizontal="right" vertical="center" wrapText="1"/>
    </xf>
    <xf numFmtId="164" fontId="27" fillId="26" borderId="0" xfId="40" applyNumberFormat="1" applyFont="1" applyFill="1" applyBorder="1" applyAlignment="1">
      <alignment horizontal="right" vertical="center" wrapText="1"/>
    </xf>
    <xf numFmtId="0" fontId="22" fillId="24" borderId="0" xfId="40" applyFont="1" applyFill="1" applyBorder="1" applyAlignment="1">
      <alignment horizontal="justify" vertical="center"/>
    </xf>
    <xf numFmtId="0" fontId="22" fillId="27" borderId="0" xfId="40" applyFont="1" applyFill="1" applyBorder="1" applyAlignment="1">
      <alignment horizontal="left"/>
    </xf>
    <xf numFmtId="0" fontId="24" fillId="25" borderId="0" xfId="70" applyFont="1" applyFill="1" applyBorder="1"/>
    <xf numFmtId="0" fontId="27" fillId="27" borderId="0" xfId="40" applyFont="1" applyFill="1" applyBorder="1" applyAlignment="1">
      <alignment horizontal="left" indent="1"/>
    </xf>
    <xf numFmtId="0" fontId="22" fillId="26" borderId="0" xfId="70" applyFont="1" applyFill="1" applyBorder="1" applyAlignment="1">
      <alignment horizontal="left"/>
    </xf>
    <xf numFmtId="0" fontId="13" fillId="0" borderId="0" xfId="70" applyBorder="1"/>
    <xf numFmtId="0" fontId="13" fillId="25" borderId="20" xfId="70" applyFill="1" applyBorder="1"/>
    <xf numFmtId="0" fontId="23" fillId="27" borderId="0" xfId="40" applyFont="1" applyFill="1" applyBorder="1" applyAlignment="1">
      <alignment horizontal="left"/>
    </xf>
    <xf numFmtId="0" fontId="27" fillId="25" borderId="0" xfId="70" applyFont="1" applyFill="1" applyBorder="1" applyAlignment="1">
      <alignment horizontal="left"/>
    </xf>
    <xf numFmtId="0" fontId="27" fillId="26" borderId="0" xfId="70" applyFont="1" applyFill="1" applyBorder="1" applyAlignment="1">
      <alignment horizontal="right"/>
    </xf>
    <xf numFmtId="166" fontId="92" fillId="26" borderId="0" xfId="40" applyNumberFormat="1" applyFont="1" applyFill="1" applyBorder="1" applyAlignment="1">
      <alignment horizontal="right" wrapText="1"/>
    </xf>
    <xf numFmtId="0" fontId="38" fillId="25" borderId="0" xfId="70" applyFont="1" applyFill="1" applyBorder="1"/>
    <xf numFmtId="0" fontId="0" fillId="26" borderId="0" xfId="0" applyFill="1"/>
    <xf numFmtId="0" fontId="23" fillId="25" borderId="0" xfId="62" applyFont="1" applyFill="1" applyBorder="1" applyAlignment="1">
      <alignment horizontal="left" indent="1"/>
    </xf>
    <xf numFmtId="0" fontId="79" fillId="25" borderId="0" xfId="62" applyFont="1" applyFill="1" applyBorder="1" applyAlignment="1">
      <alignment horizontal="left"/>
    </xf>
    <xf numFmtId="0" fontId="20" fillId="25" borderId="0" xfId="70" applyFont="1" applyFill="1" applyBorder="1" applyAlignment="1">
      <alignment horizontal="right"/>
    </xf>
    <xf numFmtId="0" fontId="54" fillId="25" borderId="0" xfId="70" applyFont="1" applyFill="1"/>
    <xf numFmtId="0" fontId="54" fillId="25" borderId="20" xfId="70" applyFont="1" applyFill="1" applyBorder="1"/>
    <xf numFmtId="1" fontId="92" fillId="26" borderId="0" xfId="70" applyNumberFormat="1" applyFont="1" applyFill="1" applyBorder="1" applyAlignment="1">
      <alignment horizontal="right"/>
    </xf>
    <xf numFmtId="0" fontId="54" fillId="25" borderId="0" xfId="70" applyFont="1" applyFill="1" applyBorder="1"/>
    <xf numFmtId="0" fontId="54" fillId="0" borderId="0" xfId="70" applyFont="1"/>
    <xf numFmtId="0" fontId="24" fillId="25" borderId="0" xfId="70" applyFont="1" applyFill="1"/>
    <xf numFmtId="0" fontId="24" fillId="25" borderId="20" xfId="70" applyFont="1" applyFill="1" applyBorder="1"/>
    <xf numFmtId="1" fontId="27" fillId="26" borderId="0" xfId="70" applyNumberFormat="1" applyFont="1" applyFill="1" applyBorder="1" applyAlignment="1">
      <alignment horizontal="right"/>
    </xf>
    <xf numFmtId="0" fontId="24" fillId="0" borderId="0" xfId="70" applyFont="1"/>
    <xf numFmtId="0" fontId="23" fillId="26" borderId="0" xfId="70" applyFont="1" applyFill="1" applyBorder="1" applyAlignment="1">
      <alignment horizontal="left"/>
    </xf>
    <xf numFmtId="0" fontId="56" fillId="25" borderId="0" xfId="70" applyFont="1" applyFill="1"/>
    <xf numFmtId="0" fontId="83" fillId="25" borderId="20" xfId="70" applyFont="1" applyFill="1" applyBorder="1"/>
    <xf numFmtId="0" fontId="88" fillId="25" borderId="0" xfId="70" applyFont="1" applyFill="1" applyBorder="1" applyAlignment="1">
      <alignment horizontal="left"/>
    </xf>
    <xf numFmtId="0" fontId="38" fillId="25" borderId="0" xfId="70" applyFont="1" applyFill="1"/>
    <xf numFmtId="0" fontId="90" fillId="25" borderId="20" xfId="70" applyFont="1" applyFill="1" applyBorder="1"/>
    <xf numFmtId="3" fontId="92" fillId="26" borderId="0" xfId="70" applyNumberFormat="1" applyFont="1" applyFill="1" applyBorder="1" applyAlignment="1">
      <alignment horizontal="right"/>
    </xf>
    <xf numFmtId="0" fontId="38" fillId="0" borderId="0" xfId="70" applyFont="1"/>
    <xf numFmtId="3" fontId="16" fillId="25" borderId="0" xfId="70" applyNumberFormat="1" applyFont="1" applyFill="1" applyBorder="1"/>
    <xf numFmtId="0" fontId="38" fillId="25" borderId="0" xfId="70" applyFont="1" applyFill="1" applyBorder="1" applyAlignment="1"/>
    <xf numFmtId="0" fontId="56" fillId="25" borderId="0" xfId="70" applyFont="1" applyFill="1" applyBorder="1" applyAlignment="1"/>
    <xf numFmtId="0" fontId="13" fillId="26" borderId="20" xfId="70" applyFill="1" applyBorder="1"/>
    <xf numFmtId="0" fontId="57" fillId="26" borderId="0" xfId="70" applyFont="1" applyFill="1" applyBorder="1" applyAlignment="1"/>
    <xf numFmtId="0" fontId="38" fillId="26" borderId="0" xfId="70" applyFont="1" applyFill="1" applyBorder="1"/>
    <xf numFmtId="0" fontId="27" fillId="26" borderId="0" xfId="70" applyFont="1" applyFill="1" applyBorder="1" applyAlignment="1">
      <alignment horizontal="left" wrapText="1"/>
    </xf>
    <xf numFmtId="0" fontId="16" fillId="26" borderId="0" xfId="70" applyFont="1" applyFill="1" applyBorder="1"/>
    <xf numFmtId="0" fontId="56" fillId="26" borderId="0" xfId="70" applyFont="1" applyFill="1" applyBorder="1"/>
    <xf numFmtId="0" fontId="22" fillId="26" borderId="0" xfId="70" applyFont="1" applyFill="1" applyBorder="1" applyAlignment="1">
      <alignment horizontal="center"/>
    </xf>
    <xf numFmtId="0" fontId="29" fillId="26" borderId="0" xfId="70" applyFont="1" applyFill="1" applyBorder="1" applyAlignment="1">
      <alignment horizontal="left"/>
    </xf>
    <xf numFmtId="0" fontId="21" fillId="25" borderId="0" xfId="70" applyFont="1" applyFill="1"/>
    <xf numFmtId="0" fontId="21" fillId="26" borderId="20" xfId="70" applyFont="1" applyFill="1" applyBorder="1"/>
    <xf numFmtId="0" fontId="22" fillId="26" borderId="0" xfId="70" applyFont="1" applyFill="1" applyBorder="1" applyAlignment="1">
      <alignment horizontal="left" indent="1"/>
    </xf>
    <xf numFmtId="0" fontId="21" fillId="0" borderId="0" xfId="70" applyFont="1"/>
    <xf numFmtId="166" fontId="23" fillId="26" borderId="0" xfId="70" applyNumberFormat="1" applyFont="1" applyFill="1" applyBorder="1" applyAlignment="1">
      <alignment horizontal="center"/>
    </xf>
    <xf numFmtId="165" fontId="20" fillId="26" borderId="0" xfId="70" applyNumberFormat="1" applyFont="1" applyFill="1" applyBorder="1" applyAlignment="1">
      <alignment horizontal="center"/>
    </xf>
    <xf numFmtId="0" fontId="24" fillId="26" borderId="20" xfId="70" applyFont="1" applyFill="1" applyBorder="1"/>
    <xf numFmtId="0" fontId="23" fillId="26" borderId="20" xfId="70" applyFont="1" applyFill="1" applyBorder="1"/>
    <xf numFmtId="0" fontId="14" fillId="26" borderId="0" xfId="70" applyFont="1" applyFill="1" applyBorder="1" applyAlignment="1">
      <alignment horizontal="center" wrapText="1"/>
    </xf>
    <xf numFmtId="0" fontId="14" fillId="26" borderId="0" xfId="70" applyFont="1" applyFill="1" applyBorder="1"/>
    <xf numFmtId="0" fontId="20" fillId="26" borderId="0" xfId="70" applyFont="1" applyFill="1" applyBorder="1" applyAlignment="1">
      <alignment horizontal="left" indent="1"/>
    </xf>
    <xf numFmtId="0" fontId="14" fillId="26" borderId="20" xfId="70" applyFont="1" applyFill="1" applyBorder="1"/>
    <xf numFmtId="0" fontId="93" fillId="26" borderId="0" xfId="70" applyFont="1" applyFill="1" applyBorder="1" applyAlignment="1">
      <alignment horizontal="left"/>
    </xf>
    <xf numFmtId="0" fontId="20" fillId="25" borderId="23" xfId="70" applyFont="1" applyFill="1" applyBorder="1" applyAlignment="1">
      <alignment horizontal="left"/>
    </xf>
    <xf numFmtId="0" fontId="20" fillId="25" borderId="22" xfId="70" applyFont="1" applyFill="1" applyBorder="1" applyAlignment="1">
      <alignment horizontal="left"/>
    </xf>
    <xf numFmtId="0" fontId="16" fillId="25" borderId="0" xfId="70" applyFont="1" applyFill="1" applyBorder="1"/>
    <xf numFmtId="0" fontId="65" fillId="0" borderId="0" xfId="0" applyFont="1"/>
    <xf numFmtId="0" fontId="68" fillId="25" borderId="0" xfId="0" applyFont="1" applyFill="1" applyBorder="1"/>
    <xf numFmtId="0" fontId="0" fillId="25" borderId="21" xfId="0" applyFill="1" applyBorder="1"/>
    <xf numFmtId="0" fontId="16" fillId="25" borderId="19" xfId="0" applyFont="1" applyFill="1" applyBorder="1"/>
    <xf numFmtId="0" fontId="0" fillId="26" borderId="0" xfId="0" applyFill="1" applyBorder="1" applyAlignment="1">
      <alignment vertical="justify" wrapText="1"/>
    </xf>
    <xf numFmtId="0" fontId="54" fillId="25" borderId="0" xfId="0" applyFont="1" applyFill="1"/>
    <xf numFmtId="0" fontId="54" fillId="25" borderId="0" xfId="0" applyFont="1" applyFill="1" applyBorder="1"/>
    <xf numFmtId="0" fontId="54" fillId="0" borderId="0" xfId="0" applyFont="1"/>
    <xf numFmtId="2" fontId="27" fillId="26" borderId="0" xfId="0" applyNumberFormat="1" applyFont="1" applyFill="1" applyBorder="1" applyAlignment="1">
      <alignment horizontal="right"/>
    </xf>
    <xf numFmtId="0" fontId="0" fillId="0" borderId="0" xfId="0" applyAlignment="1"/>
    <xf numFmtId="0" fontId="27" fillId="26" borderId="0" xfId="0" applyFont="1" applyFill="1" applyBorder="1" applyAlignment="1">
      <alignment horizontal="right"/>
    </xf>
    <xf numFmtId="164" fontId="27" fillId="25" borderId="0" xfId="0" applyNumberFormat="1" applyFont="1" applyFill="1" applyBorder="1" applyAlignment="1">
      <alignment horizontal="right"/>
    </xf>
    <xf numFmtId="0" fontId="105" fillId="26" borderId="16" xfId="0" applyFont="1" applyFill="1" applyBorder="1" applyAlignment="1">
      <alignment vertical="center"/>
    </xf>
    <xf numFmtId="0" fontId="105" fillId="26" borderId="17" xfId="0" applyFont="1" applyFill="1" applyBorder="1" applyAlignment="1">
      <alignment vertical="center"/>
    </xf>
    <xf numFmtId="164" fontId="92" fillId="25" borderId="0" xfId="0" applyNumberFormat="1" applyFont="1" applyFill="1" applyBorder="1" applyAlignment="1">
      <alignment horizontal="right"/>
    </xf>
    <xf numFmtId="164" fontId="92"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6" fillId="25" borderId="0" xfId="0" applyFont="1" applyFill="1" applyBorder="1" applyAlignment="1"/>
    <xf numFmtId="0" fontId="65" fillId="25" borderId="0" xfId="0" applyFont="1" applyFill="1" applyAlignment="1"/>
    <xf numFmtId="0" fontId="65" fillId="25" borderId="20" xfId="0" applyFont="1" applyFill="1" applyBorder="1" applyAlignment="1"/>
    <xf numFmtId="0" fontId="92" fillId="25" borderId="0" xfId="0" applyFont="1" applyFill="1" applyBorder="1" applyAlignment="1"/>
    <xf numFmtId="0" fontId="92" fillId="26" borderId="0" xfId="0" applyFont="1" applyFill="1" applyBorder="1" applyAlignment="1"/>
    <xf numFmtId="0" fontId="81" fillId="25" borderId="0" xfId="0" applyFont="1" applyFill="1" applyBorder="1" applyAlignment="1"/>
    <xf numFmtId="0" fontId="65" fillId="0" borderId="0" xfId="0" applyFont="1" applyAlignment="1"/>
    <xf numFmtId="0" fontId="68" fillId="25" borderId="0" xfId="0" applyFont="1" applyFill="1" applyBorder="1" applyAlignment="1"/>
    <xf numFmtId="0" fontId="0" fillId="26" borderId="20" xfId="0" applyFill="1" applyBorder="1" applyAlignment="1"/>
    <xf numFmtId="0" fontId="51" fillId="25" borderId="0" xfId="0" applyFont="1" applyFill="1" applyBorder="1" applyAlignment="1">
      <alignment vertical="top"/>
    </xf>
    <xf numFmtId="0" fontId="20" fillId="25" borderId="0" xfId="0" applyFont="1" applyFill="1" applyBorder="1"/>
    <xf numFmtId="0" fontId="106" fillId="26" borderId="16" xfId="0" applyFont="1" applyFill="1" applyBorder="1" applyAlignment="1">
      <alignment vertical="center"/>
    </xf>
    <xf numFmtId="0" fontId="106" fillId="26" borderId="17" xfId="0" applyFont="1" applyFill="1" applyBorder="1" applyAlignment="1">
      <alignment vertical="center"/>
    </xf>
    <xf numFmtId="0" fontId="20" fillId="26" borderId="0" xfId="0" applyFont="1" applyFill="1" applyBorder="1"/>
    <xf numFmtId="0" fontId="75" fillId="25" borderId="0" xfId="0" applyFont="1" applyFill="1" applyBorder="1" applyAlignment="1">
      <alignment vertical="center"/>
    </xf>
    <xf numFmtId="0" fontId="55" fillId="25" borderId="0" xfId="0" applyFont="1" applyFill="1" applyBorder="1"/>
    <xf numFmtId="0" fontId="32" fillId="25" borderId="0" xfId="0" applyFont="1" applyFill="1" applyBorder="1"/>
    <xf numFmtId="164" fontId="23" fillId="27" borderId="0" xfId="40" applyNumberFormat="1" applyFont="1" applyFill="1" applyBorder="1" applyAlignment="1">
      <alignment horizontal="center" wrapText="1"/>
    </xf>
    <xf numFmtId="166" fontId="79" fillId="27" borderId="0" xfId="40" applyNumberFormat="1" applyFont="1" applyFill="1" applyBorder="1" applyAlignment="1">
      <alignment horizontal="right" wrapText="1" indent="1"/>
    </xf>
    <xf numFmtId="166" fontId="23" fillId="27" borderId="0" xfId="40" applyNumberFormat="1" applyFont="1" applyFill="1" applyBorder="1" applyAlignment="1">
      <alignment horizontal="right" wrapText="1" indent="1"/>
    </xf>
    <xf numFmtId="165" fontId="79" fillId="27" borderId="0" xfId="58" applyNumberFormat="1" applyFont="1" applyFill="1" applyBorder="1" applyAlignment="1">
      <alignment horizontal="right" wrapText="1" indent="1"/>
    </xf>
    <xf numFmtId="2" fontId="23" fillId="27" borderId="0" xfId="40" applyNumberFormat="1" applyFont="1" applyFill="1" applyBorder="1" applyAlignment="1">
      <alignment horizontal="right" wrapText="1" indent="1"/>
    </xf>
    <xf numFmtId="0" fontId="27" fillId="25" borderId="0" xfId="62" applyFont="1" applyFill="1" applyBorder="1" applyAlignment="1">
      <alignment horizontal="right"/>
    </xf>
    <xf numFmtId="0" fontId="13" fillId="25" borderId="0" xfId="62" applyFill="1" applyBorder="1" applyAlignment="1">
      <alignment vertical="top"/>
    </xf>
    <xf numFmtId="0" fontId="27" fillId="24" borderId="0" xfId="40" applyFont="1" applyFill="1" applyBorder="1" applyAlignment="1">
      <alignment vertical="top"/>
    </xf>
    <xf numFmtId="0" fontId="13" fillId="25" borderId="20" xfId="70" applyFill="1" applyBorder="1" applyAlignment="1">
      <alignment vertical="center"/>
    </xf>
    <xf numFmtId="0" fontId="22" fillId="25" borderId="0" xfId="62" applyFont="1" applyFill="1" applyBorder="1" applyAlignment="1">
      <alignment horizontal="left" indent="1"/>
    </xf>
    <xf numFmtId="166" fontId="23" fillId="27" borderId="0" xfId="40" applyNumberFormat="1" applyFont="1" applyFill="1" applyBorder="1" applyAlignment="1">
      <alignment horizontal="center" wrapText="1"/>
    </xf>
    <xf numFmtId="0" fontId="23" fillId="25" borderId="0" xfId="70" applyFont="1" applyFill="1" applyBorder="1" applyAlignment="1">
      <alignment horizontal="left"/>
    </xf>
    <xf numFmtId="0" fontId="13" fillId="26" borderId="0" xfId="70" applyFill="1"/>
    <xf numFmtId="0" fontId="27" fillId="25" borderId="0" xfId="70" applyFont="1" applyFill="1" applyBorder="1" applyAlignment="1">
      <alignment horizontal="right"/>
    </xf>
    <xf numFmtId="0" fontId="13" fillId="0" borderId="18" xfId="70" applyFill="1" applyBorder="1"/>
    <xf numFmtId="0" fontId="50" fillId="25" borderId="0" xfId="70" applyFont="1" applyFill="1" applyBorder="1" applyAlignment="1">
      <alignment horizontal="left"/>
    </xf>
    <xf numFmtId="0" fontId="13" fillId="0" borderId="0" xfId="70" applyAlignment="1">
      <alignment horizontal="center"/>
    </xf>
    <xf numFmtId="0" fontId="13" fillId="26" borderId="0" xfId="70" applyFill="1" applyBorder="1" applyAlignment="1">
      <alignment vertical="center"/>
    </xf>
    <xf numFmtId="3" fontId="23" fillId="25" borderId="0" xfId="70" applyNumberFormat="1" applyFont="1" applyFill="1" applyBorder="1" applyAlignment="1">
      <alignment horizontal="right"/>
    </xf>
    <xf numFmtId="0" fontId="14" fillId="25" borderId="0" xfId="70" applyFont="1" applyFill="1" applyAlignment="1">
      <alignment vertical="top"/>
    </xf>
    <xf numFmtId="0" fontId="14" fillId="25" borderId="20" xfId="70" applyFont="1" applyFill="1" applyBorder="1" applyAlignment="1">
      <alignment vertical="top"/>
    </xf>
    <xf numFmtId="0" fontId="14" fillId="0" borderId="0" xfId="70" applyFont="1" applyAlignment="1">
      <alignment vertical="top"/>
    </xf>
    <xf numFmtId="0" fontId="14" fillId="25" borderId="0" xfId="70" applyFont="1" applyFill="1" applyBorder="1" applyAlignment="1">
      <alignment horizontal="center"/>
    </xf>
    <xf numFmtId="0" fontId="16" fillId="25" borderId="0" xfId="70" applyFont="1" applyFill="1" applyBorder="1" applyAlignment="1">
      <alignment vertical="top"/>
    </xf>
    <xf numFmtId="0" fontId="25" fillId="28" borderId="20" xfId="70" applyFont="1" applyFill="1" applyBorder="1" applyAlignment="1">
      <alignment horizontal="center" vertical="center"/>
    </xf>
    <xf numFmtId="0" fontId="13" fillId="0" borderId="0" xfId="70" applyFill="1" applyAlignment="1">
      <alignment vertical="top"/>
    </xf>
    <xf numFmtId="0" fontId="13" fillId="0" borderId="0" xfId="70" applyFill="1" applyBorder="1" applyAlignment="1">
      <alignment vertical="top"/>
    </xf>
    <xf numFmtId="0" fontId="38" fillId="0" borderId="0" xfId="70" applyFont="1" applyFill="1" applyBorder="1"/>
    <xf numFmtId="0" fontId="16" fillId="0" borderId="0" xfId="70" applyFont="1" applyFill="1" applyBorder="1" applyAlignment="1">
      <alignment vertical="top"/>
    </xf>
    <xf numFmtId="0" fontId="100" fillId="34" borderId="0" xfId="68" applyFill="1" applyBorder="1" applyAlignment="1" applyProtection="1"/>
    <xf numFmtId="0" fontId="22" fillId="25" borderId="0" xfId="62" applyFont="1" applyFill="1" applyBorder="1" applyAlignment="1">
      <alignment horizontal="left" indent="1"/>
    </xf>
    <xf numFmtId="0" fontId="20" fillId="25" borderId="22" xfId="62" applyFont="1" applyFill="1" applyBorder="1" applyAlignment="1">
      <alignment horizontal="left"/>
    </xf>
    <xf numFmtId="0" fontId="58" fillId="25" borderId="19" xfId="0" applyFont="1" applyFill="1" applyBorder="1"/>
    <xf numFmtId="0" fontId="16" fillId="25" borderId="19" xfId="0" applyFont="1" applyFill="1" applyBorder="1" applyAlignment="1"/>
    <xf numFmtId="0" fontId="13" fillId="0" borderId="0" xfId="62" applyFill="1" applyBorder="1"/>
    <xf numFmtId="3" fontId="13" fillId="25" borderId="0" xfId="70" applyNumberFormat="1" applyFill="1"/>
    <xf numFmtId="0" fontId="22" fillId="25" borderId="18" xfId="70" applyFont="1" applyFill="1" applyBorder="1" applyAlignment="1"/>
    <xf numFmtId="166" fontId="76" fillId="26" borderId="0" xfId="62" applyNumberFormat="1" applyFont="1" applyFill="1" applyBorder="1" applyAlignment="1">
      <alignment horizontal="center"/>
    </xf>
    <xf numFmtId="166" fontId="23" fillId="26" borderId="0" xfId="62" applyNumberFormat="1" applyFont="1" applyFill="1" applyBorder="1" applyAlignment="1">
      <alignment horizontal="center"/>
    </xf>
    <xf numFmtId="164" fontId="60" fillId="26" borderId="0" xfId="40" applyNumberFormat="1" applyFont="1" applyFill="1" applyBorder="1" applyAlignment="1">
      <alignment horizontal="center" wrapText="1"/>
    </xf>
    <xf numFmtId="165" fontId="96" fillId="26" borderId="0" xfId="70" applyNumberFormat="1" applyFont="1" applyFill="1" applyBorder="1"/>
    <xf numFmtId="0" fontId="20" fillId="26" borderId="0" xfId="62" applyFont="1" applyFill="1" applyBorder="1" applyAlignment="1">
      <alignment horizontal="left" indent="1"/>
    </xf>
    <xf numFmtId="0" fontId="20" fillId="26" borderId="0" xfId="62" applyFont="1" applyFill="1" applyBorder="1" applyAlignment="1"/>
    <xf numFmtId="0" fontId="77" fillId="26" borderId="0" xfId="62" applyFont="1" applyFill="1" applyBorder="1" applyAlignment="1">
      <alignment horizontal="left" indent="1"/>
    </xf>
    <xf numFmtId="0" fontId="20" fillId="26" borderId="36" xfId="62" applyFont="1" applyFill="1" applyBorder="1" applyAlignment="1">
      <alignment horizontal="left" indent="1"/>
    </xf>
    <xf numFmtId="0" fontId="20" fillId="26" borderId="36" xfId="62" applyFont="1" applyFill="1" applyBorder="1" applyAlignment="1"/>
    <xf numFmtId="165" fontId="23" fillId="26" borderId="0" xfId="70" applyNumberFormat="1" applyFont="1" applyFill="1" applyBorder="1" applyAlignment="1">
      <alignment horizontal="center"/>
    </xf>
    <xf numFmtId="0" fontId="27" fillId="25" borderId="0" xfId="0" applyFont="1" applyFill="1" applyBorder="1" applyAlignment="1">
      <alignment horizontal="right"/>
    </xf>
    <xf numFmtId="0" fontId="22" fillId="25" borderId="11" xfId="0" applyFont="1" applyFill="1" applyBorder="1" applyAlignment="1">
      <alignment horizontal="center"/>
    </xf>
    <xf numFmtId="0" fontId="79" fillId="25" borderId="0" xfId="0" applyFont="1" applyFill="1" applyBorder="1" applyAlignment="1">
      <alignment horizontal="left"/>
    </xf>
    <xf numFmtId="0" fontId="27" fillId="25" borderId="0" xfId="0" applyFont="1" applyFill="1" applyBorder="1" applyAlignment="1">
      <alignment vertical="top"/>
    </xf>
    <xf numFmtId="0" fontId="16" fillId="25" borderId="0" xfId="0" applyFont="1" applyFill="1" applyBorder="1"/>
    <xf numFmtId="0" fontId="23" fillId="25" borderId="0" xfId="0" applyFont="1" applyFill="1" applyBorder="1" applyAlignment="1">
      <alignment horizontal="right"/>
    </xf>
    <xf numFmtId="0" fontId="20" fillId="25" borderId="0" xfId="70" applyFont="1" applyFill="1" applyBorder="1" applyAlignment="1">
      <alignment horizontal="left"/>
    </xf>
    <xf numFmtId="0" fontId="21" fillId="25" borderId="0" xfId="0" applyFont="1" applyFill="1" applyBorder="1"/>
    <xf numFmtId="0" fontId="13" fillId="25" borderId="19" xfId="70" applyFill="1" applyBorder="1"/>
    <xf numFmtId="0" fontId="84" fillId="26" borderId="15" xfId="70" applyFont="1" applyFill="1" applyBorder="1" applyAlignment="1">
      <alignment vertical="center"/>
    </xf>
    <xf numFmtId="0" fontId="105" fillId="26" borderId="16" xfId="70" applyFont="1" applyFill="1" applyBorder="1" applyAlignment="1">
      <alignment vertical="center"/>
    </xf>
    <xf numFmtId="0" fontId="105" fillId="26" borderId="17" xfId="70" applyFont="1" applyFill="1" applyBorder="1" applyAlignment="1">
      <alignment vertical="center"/>
    </xf>
    <xf numFmtId="0" fontId="65" fillId="25" borderId="0" xfId="70" applyFont="1" applyFill="1"/>
    <xf numFmtId="0" fontId="65" fillId="25" borderId="0" xfId="70" applyFont="1" applyFill="1" applyBorder="1"/>
    <xf numFmtId="0" fontId="68" fillId="25" borderId="19" xfId="70" applyFont="1" applyFill="1" applyBorder="1"/>
    <xf numFmtId="0" fontId="65" fillId="0" borderId="0" xfId="70" applyFont="1"/>
    <xf numFmtId="0" fontId="66" fillId="0" borderId="0" xfId="70" applyFont="1"/>
    <xf numFmtId="0" fontId="66" fillId="25" borderId="0" xfId="70" applyFont="1" applyFill="1"/>
    <xf numFmtId="0" fontId="66" fillId="25" borderId="0" xfId="70" applyFont="1" applyFill="1" applyBorder="1"/>
    <xf numFmtId="0" fontId="72" fillId="25" borderId="19" xfId="70" applyFont="1" applyFill="1" applyBorder="1"/>
    <xf numFmtId="0" fontId="66" fillId="26" borderId="0" xfId="70" applyFont="1" applyFill="1"/>
    <xf numFmtId="0" fontId="16" fillId="25" borderId="0" xfId="70" applyFont="1" applyFill="1" applyBorder="1" applyAlignment="1">
      <alignment vertical="center"/>
    </xf>
    <xf numFmtId="0" fontId="13" fillId="0" borderId="0" xfId="70" applyBorder="1" applyAlignment="1">
      <alignment vertical="center"/>
    </xf>
    <xf numFmtId="0" fontId="25" fillId="29" borderId="19" xfId="70" applyFont="1" applyFill="1" applyBorder="1" applyAlignment="1">
      <alignment horizontal="center" vertical="center"/>
    </xf>
    <xf numFmtId="3" fontId="14" fillId="25" borderId="22" xfId="70" applyNumberFormat="1" applyFont="1" applyFill="1" applyBorder="1" applyAlignment="1">
      <alignment horizontal="center"/>
    </xf>
    <xf numFmtId="0" fontId="14" fillId="25" borderId="22" xfId="70" applyFont="1" applyFill="1" applyBorder="1" applyAlignment="1">
      <alignment horizontal="center"/>
    </xf>
    <xf numFmtId="3" fontId="14" fillId="25" borderId="0" xfId="70" applyNumberFormat="1" applyFont="1" applyFill="1" applyBorder="1" applyAlignment="1">
      <alignment horizontal="center"/>
    </xf>
    <xf numFmtId="0" fontId="26" fillId="26" borderId="16" xfId="70" applyFont="1" applyFill="1" applyBorder="1" applyAlignment="1">
      <alignment vertical="center"/>
    </xf>
    <xf numFmtId="0" fontId="60" fillId="26" borderId="16" xfId="70" applyFont="1" applyFill="1" applyBorder="1" applyAlignment="1">
      <alignment horizontal="center" vertical="center"/>
    </xf>
    <xf numFmtId="0" fontId="60" fillId="26" borderId="17" xfId="70" applyFont="1" applyFill="1" applyBorder="1" applyAlignment="1">
      <alignment horizontal="center" vertical="center"/>
    </xf>
    <xf numFmtId="0" fontId="26" fillId="25" borderId="0" xfId="70" applyFont="1" applyFill="1" applyBorder="1" applyAlignment="1">
      <alignment vertical="center"/>
    </xf>
    <xf numFmtId="0" fontId="60" fillId="25" borderId="0" xfId="70" applyFont="1" applyFill="1" applyBorder="1" applyAlignment="1">
      <alignment horizontal="center" vertical="center"/>
    </xf>
    <xf numFmtId="0" fontId="80" fillId="25" borderId="0" xfId="70" applyFont="1" applyFill="1"/>
    <xf numFmtId="0" fontId="80" fillId="0" borderId="0" xfId="70" applyFont="1" applyFill="1"/>
    <xf numFmtId="165" fontId="82" fillId="26" borderId="0" xfId="70" applyNumberFormat="1" applyFont="1" applyFill="1" applyBorder="1" applyAlignment="1">
      <alignment horizontal="right" vertical="center"/>
    </xf>
    <xf numFmtId="165" fontId="23" fillId="26" borderId="0" xfId="70" applyNumberFormat="1" applyFont="1" applyFill="1" applyBorder="1" applyAlignment="1">
      <alignment horizontal="right" vertical="center"/>
    </xf>
    <xf numFmtId="165" fontId="14" fillId="25" borderId="0" xfId="70" applyNumberFormat="1" applyFont="1" applyFill="1" applyBorder="1" applyAlignment="1">
      <alignment horizontal="right" vertical="center"/>
    </xf>
    <xf numFmtId="0" fontId="79" fillId="25" borderId="0" xfId="70" applyFont="1" applyFill="1" applyBorder="1" applyAlignment="1">
      <alignment horizontal="center" vertical="center"/>
    </xf>
    <xf numFmtId="165" fontId="82" fillId="25" borderId="0" xfId="70" applyNumberFormat="1" applyFont="1" applyFill="1" applyBorder="1" applyAlignment="1">
      <alignment horizontal="center" vertical="center"/>
    </xf>
    <xf numFmtId="165" fontId="79" fillId="26" borderId="0" xfId="70" applyNumberFormat="1" applyFont="1" applyFill="1" applyBorder="1" applyAlignment="1">
      <alignment horizontal="right" vertical="center" wrapText="1"/>
    </xf>
    <xf numFmtId="0" fontId="83" fillId="25" borderId="0" xfId="70" applyFont="1" applyFill="1" applyAlignment="1">
      <alignment vertical="center"/>
    </xf>
    <xf numFmtId="0" fontId="83" fillId="0" borderId="0" xfId="70" applyFont="1" applyFill="1" applyBorder="1" applyAlignment="1">
      <alignment vertical="center"/>
    </xf>
    <xf numFmtId="165" fontId="79" fillId="26" borderId="0" xfId="70" applyNumberFormat="1" applyFont="1" applyFill="1" applyBorder="1" applyAlignment="1">
      <alignment horizontal="right" vertical="center"/>
    </xf>
    <xf numFmtId="0" fontId="83" fillId="0" borderId="0" xfId="70" applyFont="1" applyFill="1" applyAlignment="1">
      <alignment vertical="center"/>
    </xf>
    <xf numFmtId="49" fontId="23" fillId="25" borderId="0" xfId="70" applyNumberFormat="1" applyFont="1" applyFill="1" applyBorder="1" applyAlignment="1">
      <alignment horizontal="left" indent="1"/>
    </xf>
    <xf numFmtId="165" fontId="14" fillId="25" borderId="0" xfId="70" applyNumberFormat="1" applyFont="1" applyFill="1" applyBorder="1" applyAlignment="1">
      <alignment horizontal="center" vertical="center"/>
    </xf>
    <xf numFmtId="49" fontId="82" fillId="25" borderId="0" xfId="70" applyNumberFormat="1" applyFont="1" applyFill="1" applyBorder="1" applyAlignment="1">
      <alignment horizontal="left" indent="1"/>
    </xf>
    <xf numFmtId="0" fontId="35" fillId="25" borderId="0" xfId="70" applyFont="1" applyFill="1"/>
    <xf numFmtId="49" fontId="22" fillId="25" borderId="0" xfId="70" applyNumberFormat="1" applyFont="1" applyFill="1" applyBorder="1" applyAlignment="1">
      <alignment horizontal="left" indent="1"/>
    </xf>
    <xf numFmtId="0" fontId="35" fillId="0" borderId="0" xfId="70" applyFont="1" applyFill="1"/>
    <xf numFmtId="0" fontId="79" fillId="25" borderId="0" xfId="70" applyFont="1" applyFill="1"/>
    <xf numFmtId="49" fontId="79" fillId="25" borderId="0" xfId="70" applyNumberFormat="1" applyFont="1" applyFill="1" applyBorder="1" applyAlignment="1">
      <alignment horizontal="left" indent="1"/>
    </xf>
    <xf numFmtId="0" fontId="79" fillId="0" borderId="0" xfId="70" applyFont="1" applyFill="1"/>
    <xf numFmtId="0" fontId="64" fillId="25" borderId="0" xfId="70" applyFont="1" applyFill="1" applyBorder="1" applyAlignment="1">
      <alignment horizontal="left"/>
    </xf>
    <xf numFmtId="0" fontId="64" fillId="25" borderId="0" xfId="70" applyFont="1" applyFill="1" applyBorder="1" applyAlignment="1">
      <alignment horizontal="justify" vertical="center"/>
    </xf>
    <xf numFmtId="165" fontId="64" fillId="25" borderId="0" xfId="70" applyNumberFormat="1" applyFont="1" applyFill="1" applyBorder="1" applyAlignment="1">
      <alignment horizontal="center" vertical="center"/>
    </xf>
    <xf numFmtId="165" fontId="64" fillId="25" borderId="0" xfId="70" applyNumberFormat="1" applyFont="1" applyFill="1" applyBorder="1" applyAlignment="1">
      <alignment horizontal="right" vertical="center" wrapText="1"/>
    </xf>
    <xf numFmtId="49" fontId="14" fillId="25" borderId="0" xfId="70" applyNumberFormat="1" applyFont="1" applyFill="1" applyBorder="1" applyAlignment="1">
      <alignment horizontal="center"/>
    </xf>
    <xf numFmtId="49" fontId="23" fillId="25" borderId="0" xfId="70" applyNumberFormat="1" applyFont="1" applyFill="1" applyBorder="1" applyAlignment="1">
      <alignment horizontal="center"/>
    </xf>
    <xf numFmtId="3" fontId="13" fillId="0" borderId="0" xfId="70" applyNumberFormat="1" applyAlignment="1">
      <alignment horizontal="center"/>
    </xf>
    <xf numFmtId="0" fontId="79" fillId="25" borderId="0" xfId="70" applyFont="1" applyFill="1" applyBorder="1" applyAlignment="1">
      <alignment horizontal="left"/>
    </xf>
    <xf numFmtId="0" fontId="39" fillId="25" borderId="0" xfId="70" applyFont="1" applyFill="1" applyAlignment="1">
      <alignment vertical="center"/>
    </xf>
    <xf numFmtId="0" fontId="39" fillId="25" borderId="20" xfId="70" applyFont="1" applyFill="1" applyBorder="1" applyAlignment="1">
      <alignment vertical="center"/>
    </xf>
    <xf numFmtId="0" fontId="79" fillId="25" borderId="0" xfId="70" applyFont="1" applyFill="1" applyBorder="1" applyAlignment="1">
      <alignment horizontal="left" vertical="center"/>
    </xf>
    <xf numFmtId="0" fontId="88" fillId="25" borderId="0" xfId="70" applyFont="1" applyFill="1" applyBorder="1" applyAlignment="1">
      <alignment horizontal="left" vertical="center"/>
    </xf>
    <xf numFmtId="0" fontId="39" fillId="0" borderId="0" xfId="70" applyFont="1" applyAlignment="1">
      <alignment vertical="center"/>
    </xf>
    <xf numFmtId="0" fontId="39" fillId="26" borderId="0" xfId="70" applyFont="1" applyFill="1" applyBorder="1" applyAlignment="1">
      <alignment vertical="center"/>
    </xf>
    <xf numFmtId="0" fontId="41" fillId="26" borderId="0" xfId="70" applyFont="1" applyFill="1" applyBorder="1" applyAlignment="1">
      <alignment vertical="center"/>
    </xf>
    <xf numFmtId="0" fontId="39" fillId="0" borderId="0" xfId="70" applyFont="1" applyBorder="1" applyAlignment="1">
      <alignment vertical="center"/>
    </xf>
    <xf numFmtId="164" fontId="13" fillId="26" borderId="0" xfId="70" applyNumberFormat="1" applyFill="1" applyBorder="1"/>
    <xf numFmtId="0" fontId="24" fillId="25" borderId="0" xfId="70" applyFont="1" applyFill="1" applyBorder="1" applyAlignment="1">
      <alignment vertical="center"/>
    </xf>
    <xf numFmtId="0" fontId="15" fillId="25" borderId="0" xfId="70" applyFont="1" applyFill="1" applyBorder="1" applyAlignment="1">
      <alignment vertical="center"/>
    </xf>
    <xf numFmtId="0" fontId="39" fillId="25" borderId="20" xfId="70" applyFont="1" applyFill="1" applyBorder="1"/>
    <xf numFmtId="0" fontId="41" fillId="25" borderId="0" xfId="70" applyFont="1" applyFill="1" applyBorder="1"/>
    <xf numFmtId="3" fontId="23" fillId="25" borderId="0" xfId="70" applyNumberFormat="1" applyFont="1" applyFill="1" applyBorder="1"/>
    <xf numFmtId="0" fontId="20" fillId="25" borderId="0" xfId="70" applyFont="1" applyFill="1" applyAlignment="1"/>
    <xf numFmtId="0" fontId="20" fillId="25" borderId="20" xfId="70" applyFont="1" applyFill="1" applyBorder="1" applyAlignment="1"/>
    <xf numFmtId="0" fontId="20" fillId="0" borderId="0" xfId="70" applyFont="1" applyAlignment="1"/>
    <xf numFmtId="3" fontId="14" fillId="25" borderId="0" xfId="70" applyNumberFormat="1" applyFont="1" applyFill="1" applyBorder="1"/>
    <xf numFmtId="0" fontId="13" fillId="0" borderId="20" xfId="70" applyBorder="1"/>
    <xf numFmtId="0" fontId="23" fillId="25" borderId="0" xfId="70" applyFont="1" applyFill="1" applyBorder="1" applyAlignment="1">
      <alignment horizontal="left" vertical="center"/>
    </xf>
    <xf numFmtId="0" fontId="25" fillId="37" borderId="20" xfId="70" applyFont="1" applyFill="1" applyBorder="1" applyAlignment="1">
      <alignment horizontal="center" vertical="center"/>
    </xf>
    <xf numFmtId="0" fontId="22" fillId="24" borderId="0" xfId="40" applyFont="1" applyFill="1" applyBorder="1" applyAlignment="1">
      <alignment horizontal="left" indent="2"/>
    </xf>
    <xf numFmtId="0" fontId="38" fillId="24" borderId="0" xfId="40" applyFont="1" applyFill="1" applyBorder="1" applyAlignment="1">
      <alignment horizontal="left" vertical="top" wrapText="1"/>
    </xf>
    <xf numFmtId="49" fontId="23" fillId="25" borderId="0" xfId="70" applyNumberFormat="1" applyFont="1" applyFill="1" applyBorder="1" applyAlignment="1">
      <alignment horizontal="left"/>
    </xf>
    <xf numFmtId="3" fontId="13" fillId="0" borderId="0" xfId="70" applyNumberFormat="1" applyFill="1" applyAlignment="1">
      <alignment horizontal="center"/>
    </xf>
    <xf numFmtId="0" fontId="23" fillId="25" borderId="0" xfId="0" applyFont="1" applyFill="1" applyBorder="1" applyAlignment="1">
      <alignment horizontal="left"/>
    </xf>
    <xf numFmtId="0" fontId="27" fillId="25" borderId="0" xfId="0" applyFont="1" applyFill="1" applyBorder="1" applyAlignment="1">
      <alignment horizontal="right"/>
    </xf>
    <xf numFmtId="0" fontId="22" fillId="25" borderId="11" xfId="0" applyFont="1" applyFill="1" applyBorder="1" applyAlignment="1">
      <alignment horizontal="center"/>
    </xf>
    <xf numFmtId="0" fontId="35" fillId="26" borderId="0" xfId="62" applyFont="1" applyFill="1" applyBorder="1"/>
    <xf numFmtId="3" fontId="23" fillId="26" borderId="0" xfId="62" applyNumberFormat="1" applyFont="1" applyFill="1" applyBorder="1" applyAlignment="1">
      <alignment horizontal="right" indent="2"/>
    </xf>
    <xf numFmtId="0" fontId="65" fillId="26" borderId="0" xfId="62" applyFont="1" applyFill="1" applyBorder="1" applyAlignment="1"/>
    <xf numFmtId="0" fontId="24" fillId="26" borderId="0" xfId="62" applyFont="1" applyFill="1" applyBorder="1"/>
    <xf numFmtId="0" fontId="23" fillId="26" borderId="0" xfId="0" applyFont="1" applyFill="1" applyBorder="1" applyAlignment="1">
      <alignment horizontal="left"/>
    </xf>
    <xf numFmtId="0" fontId="27" fillId="26" borderId="0" xfId="70" applyFont="1" applyFill="1" applyBorder="1" applyAlignment="1">
      <alignment horizontal="left"/>
    </xf>
    <xf numFmtId="0" fontId="79" fillId="25" borderId="0" xfId="70" applyFont="1" applyFill="1" applyBorder="1" applyAlignment="1"/>
    <xf numFmtId="0" fontId="79" fillId="25" borderId="20" xfId="70" applyFont="1" applyFill="1" applyBorder="1" applyAlignment="1">
      <alignment horizontal="left" indent="1"/>
    </xf>
    <xf numFmtId="0" fontId="13" fillId="43" borderId="0" xfId="70" applyFill="1" applyBorder="1"/>
    <xf numFmtId="0" fontId="23" fillId="43" borderId="0" xfId="70" applyFont="1" applyFill="1" applyBorder="1"/>
    <xf numFmtId="164" fontId="23" fillId="44" borderId="0" xfId="40" applyNumberFormat="1" applyFont="1" applyFill="1" applyBorder="1" applyAlignment="1">
      <alignment horizontal="center" wrapText="1"/>
    </xf>
    <xf numFmtId="0" fontId="16" fillId="43" borderId="0" xfId="70" applyFont="1" applyFill="1" applyBorder="1"/>
    <xf numFmtId="0" fontId="13" fillId="34" borderId="0" xfId="70" applyFill="1" applyBorder="1"/>
    <xf numFmtId="164" fontId="13" fillId="34" borderId="0" xfId="70" applyNumberFormat="1" applyFill="1" applyBorder="1"/>
    <xf numFmtId="0" fontId="27" fillId="34" borderId="0" xfId="70" applyFont="1" applyFill="1" applyBorder="1" applyAlignment="1">
      <alignment horizontal="right"/>
    </xf>
    <xf numFmtId="0" fontId="16" fillId="34" borderId="0" xfId="70" applyFont="1" applyFill="1" applyBorder="1"/>
    <xf numFmtId="0" fontId="13" fillId="0" borderId="0" xfId="70" applyFill="1" applyAlignment="1">
      <alignment vertical="center"/>
    </xf>
    <xf numFmtId="0" fontId="13" fillId="0" borderId="20" xfId="70" applyFill="1" applyBorder="1" applyAlignment="1">
      <alignment vertical="center"/>
    </xf>
    <xf numFmtId="0" fontId="13" fillId="0" borderId="0" xfId="70" applyFill="1" applyBorder="1" applyAlignment="1">
      <alignment vertical="center"/>
    </xf>
    <xf numFmtId="0" fontId="13" fillId="26" borderId="0" xfId="70" applyFill="1" applyAlignment="1">
      <alignment vertical="center"/>
    </xf>
    <xf numFmtId="0" fontId="39" fillId="0" borderId="0" xfId="70" applyFont="1" applyFill="1"/>
    <xf numFmtId="166" fontId="79" fillId="26" borderId="0" xfId="59" applyNumberFormat="1" applyFont="1" applyFill="1" applyBorder="1" applyAlignment="1">
      <alignment horizontal="right"/>
    </xf>
    <xf numFmtId="166" fontId="23" fillId="26" borderId="0" xfId="59" applyNumberFormat="1" applyFont="1" applyFill="1" applyBorder="1" applyAlignment="1">
      <alignment horizontal="right"/>
    </xf>
    <xf numFmtId="166" fontId="23" fillId="26" borderId="0" xfId="59" applyNumberFormat="1" applyFont="1" applyFill="1" applyBorder="1" applyAlignment="1">
      <alignment horizontal="right" indent="1"/>
    </xf>
    <xf numFmtId="2" fontId="20" fillId="26" borderId="0" xfId="62" applyNumberFormat="1" applyFont="1" applyFill="1" applyBorder="1" applyAlignment="1">
      <alignment horizontal="left" indent="1"/>
    </xf>
    <xf numFmtId="0" fontId="27" fillId="25" borderId="0" xfId="70" applyFont="1" applyFill="1" applyBorder="1" applyAlignment="1">
      <alignment horizontal="right"/>
    </xf>
    <xf numFmtId="0" fontId="13" fillId="25" borderId="20" xfId="70" applyFill="1" applyBorder="1" applyAlignment="1"/>
    <xf numFmtId="0" fontId="23" fillId="24" borderId="0" xfId="61" applyFont="1" applyFill="1" applyBorder="1" applyAlignment="1">
      <alignment horizontal="left"/>
    </xf>
    <xf numFmtId="0" fontId="101" fillId="27" borderId="0" xfId="61" applyFont="1" applyFill="1" applyBorder="1" applyAlignment="1">
      <alignment horizontal="left"/>
    </xf>
    <xf numFmtId="0" fontId="23" fillId="24" borderId="0" xfId="61" applyFont="1" applyFill="1" applyBorder="1" applyAlignment="1"/>
    <xf numFmtId="0" fontId="22" fillId="24" borderId="0" xfId="40" applyFont="1" applyFill="1" applyBorder="1" applyAlignment="1" applyProtection="1">
      <alignment horizontal="left" indent="1"/>
    </xf>
    <xf numFmtId="0" fontId="27" fillId="24" borderId="0" xfId="40" applyFont="1" applyFill="1" applyBorder="1" applyAlignment="1" applyProtection="1">
      <alignment horizontal="left" indent="1"/>
    </xf>
    <xf numFmtId="167" fontId="23" fillId="24" borderId="0" xfId="40" applyNumberFormat="1" applyFont="1" applyFill="1" applyBorder="1" applyAlignment="1" applyProtection="1">
      <alignment horizontal="right" wrapText="1"/>
    </xf>
    <xf numFmtId="0" fontId="22" fillId="24" borderId="0" xfId="40" applyFont="1" applyFill="1" applyBorder="1" applyProtection="1"/>
    <xf numFmtId="0" fontId="23" fillId="24" borderId="0" xfId="40" applyFont="1" applyFill="1" applyBorder="1" applyProtection="1"/>
    <xf numFmtId="0" fontId="79" fillId="24" borderId="0" xfId="40" applyFont="1" applyFill="1" applyBorder="1" applyProtection="1"/>
    <xf numFmtId="0" fontId="22" fillId="24" borderId="0" xfId="40" applyFont="1" applyFill="1" applyBorder="1" applyAlignment="1" applyProtection="1">
      <alignment horizontal="left"/>
    </xf>
    <xf numFmtId="0" fontId="79" fillId="43" borderId="0" xfId="70" applyFont="1" applyFill="1" applyBorder="1" applyAlignment="1">
      <alignment horizontal="right"/>
    </xf>
    <xf numFmtId="166" fontId="79" fillId="25" borderId="0" xfId="59" applyNumberFormat="1" applyFont="1" applyFill="1" applyBorder="1" applyAlignment="1">
      <alignment horizontal="right" indent="1"/>
    </xf>
    <xf numFmtId="169" fontId="22" fillId="25" borderId="11" xfId="70" applyNumberFormat="1" applyFont="1" applyFill="1" applyBorder="1" applyAlignment="1">
      <alignment horizontal="center"/>
    </xf>
    <xf numFmtId="170" fontId="27" fillId="26" borderId="0" xfId="40" applyNumberFormat="1" applyFont="1" applyFill="1" applyBorder="1" applyAlignment="1">
      <alignment horizontal="right" wrapText="1"/>
    </xf>
    <xf numFmtId="170" fontId="27" fillId="25" borderId="0" xfId="40" applyNumberFormat="1" applyFont="1" applyFill="1" applyBorder="1" applyAlignment="1">
      <alignment horizontal="right" wrapText="1"/>
    </xf>
    <xf numFmtId="0" fontId="22" fillId="25" borderId="11" xfId="70" applyFont="1" applyFill="1" applyBorder="1" applyAlignment="1" applyProtection="1">
      <alignment horizontal="center"/>
    </xf>
    <xf numFmtId="165" fontId="23" fillId="27" borderId="0" xfId="40" applyNumberFormat="1" applyFont="1" applyFill="1" applyBorder="1" applyAlignment="1">
      <alignment horizontal="right" wrapText="1" indent="1"/>
    </xf>
    <xf numFmtId="0" fontId="56" fillId="25" borderId="0" xfId="70" applyFont="1" applyFill="1" applyAlignment="1"/>
    <xf numFmtId="0" fontId="56" fillId="0" borderId="0" xfId="70" applyFont="1" applyBorder="1" applyAlignment="1"/>
    <xf numFmtId="0" fontId="16" fillId="25" borderId="0" xfId="70" applyFont="1" applyFill="1" applyBorder="1" applyAlignment="1"/>
    <xf numFmtId="0" fontId="56" fillId="0" borderId="0" xfId="70" applyFont="1" applyAlignment="1"/>
    <xf numFmtId="166" fontId="14" fillId="26" borderId="0" xfId="70" applyNumberFormat="1" applyFont="1" applyFill="1" applyBorder="1" applyAlignment="1">
      <alignment horizontal="right" indent="3"/>
    </xf>
    <xf numFmtId="166" fontId="101" fillId="26" borderId="0" xfId="70" applyNumberFormat="1" applyFont="1" applyFill="1" applyBorder="1" applyAlignment="1">
      <alignment horizontal="right" indent="3"/>
    </xf>
    <xf numFmtId="0" fontId="0" fillId="25" borderId="22" xfId="51" applyFont="1" applyFill="1" applyBorder="1"/>
    <xf numFmtId="0" fontId="23" fillId="0" borderId="0" xfId="0" applyFont="1" applyAlignment="1">
      <alignment readingOrder="2"/>
    </xf>
    <xf numFmtId="0" fontId="23" fillId="24" borderId="0" xfId="40" applyFont="1" applyFill="1" applyBorder="1"/>
    <xf numFmtId="0" fontId="23" fillId="35" borderId="0" xfId="62" applyFont="1" applyFill="1" applyAlignment="1">
      <alignment vertical="center" wrapText="1"/>
    </xf>
    <xf numFmtId="0" fontId="98" fillId="37" borderId="0" xfId="62" applyFont="1" applyFill="1" applyBorder="1" applyAlignment="1">
      <alignment vertical="center"/>
    </xf>
    <xf numFmtId="0" fontId="14" fillId="35" borderId="0" xfId="62" applyFont="1" applyFill="1" applyAlignment="1">
      <alignment horizontal="left" vertical="center"/>
    </xf>
    <xf numFmtId="0" fontId="21" fillId="35" borderId="0" xfId="62" applyFont="1" applyFill="1" applyBorder="1" applyAlignment="1">
      <alignment horizontal="right" vertical="top" wrapText="1"/>
    </xf>
    <xf numFmtId="0" fontId="20" fillId="31" borderId="0" xfId="62" applyFont="1" applyFill="1" applyBorder="1" applyAlignment="1">
      <alignment horizontal="right"/>
    </xf>
    <xf numFmtId="0" fontId="21" fillId="35" borderId="38" xfId="62" applyFont="1" applyFill="1" applyBorder="1" applyAlignment="1">
      <alignment horizontal="right" vertical="top" wrapText="1"/>
    </xf>
    <xf numFmtId="0" fontId="22" fillId="35" borderId="0" xfId="62" applyFont="1" applyFill="1" applyBorder="1" applyAlignment="1">
      <alignment horizontal="right" vertical="center"/>
    </xf>
    <xf numFmtId="0" fontId="23" fillId="35" borderId="0" xfId="62" applyFont="1" applyFill="1" applyBorder="1" applyAlignment="1">
      <alignment horizontal="right" vertical="center" wrapText="1"/>
    </xf>
    <xf numFmtId="0" fontId="22" fillId="35" borderId="0" xfId="62" applyFont="1" applyFill="1" applyBorder="1" applyAlignment="1">
      <alignment horizontal="right" vertical="center" wrapText="1"/>
    </xf>
    <xf numFmtId="0" fontId="23" fillId="35" borderId="0" xfId="62" applyFont="1" applyFill="1" applyBorder="1" applyAlignment="1">
      <alignment horizontal="right" vertical="top" wrapText="1"/>
    </xf>
    <xf numFmtId="0" fontId="23" fillId="35" borderId="0" xfId="62" applyFont="1" applyFill="1" applyBorder="1" applyAlignment="1">
      <alignment horizontal="right" vertical="center"/>
    </xf>
    <xf numFmtId="0" fontId="23" fillId="35" borderId="0" xfId="62" applyFont="1" applyFill="1" applyBorder="1" applyAlignment="1">
      <alignment horizontal="right"/>
    </xf>
    <xf numFmtId="0" fontId="23" fillId="35" borderId="0" xfId="62" applyFont="1" applyFill="1" applyBorder="1" applyAlignment="1">
      <alignment horizontal="right" wrapText="1"/>
    </xf>
    <xf numFmtId="0" fontId="13" fillId="35" borderId="0" xfId="62" applyFill="1" applyBorder="1" applyAlignment="1">
      <alignment horizontal="right" vertical="center"/>
    </xf>
    <xf numFmtId="0" fontId="13" fillId="35" borderId="0" xfId="62" applyFill="1" applyBorder="1" applyAlignment="1">
      <alignment horizontal="right"/>
    </xf>
    <xf numFmtId="0" fontId="22" fillId="26" borderId="12" xfId="70" applyFont="1" applyFill="1" applyBorder="1" applyAlignment="1">
      <alignment horizontal="center"/>
    </xf>
    <xf numFmtId="0" fontId="13" fillId="26" borderId="0" xfId="52" applyFill="1" applyBorder="1"/>
    <xf numFmtId="0" fontId="22" fillId="25" borderId="0" xfId="52" applyFont="1" applyFill="1" applyBorder="1" applyAlignment="1">
      <alignment horizontal="left"/>
    </xf>
    <xf numFmtId="0" fontId="102" fillId="25" borderId="0" xfId="52" applyFont="1" applyFill="1" applyBorder="1" applyAlignment="1">
      <alignment horizontal="left"/>
    </xf>
    <xf numFmtId="0" fontId="22" fillId="25" borderId="0" xfId="51" applyFont="1" applyFill="1" applyBorder="1" applyAlignment="1">
      <alignment horizontal="right"/>
    </xf>
    <xf numFmtId="0" fontId="20" fillId="25" borderId="22" xfId="51" applyFont="1" applyFill="1" applyBorder="1" applyAlignment="1">
      <alignment horizontal="left"/>
    </xf>
    <xf numFmtId="0" fontId="50" fillId="25" borderId="22" xfId="51" applyFont="1" applyFill="1" applyBorder="1" applyAlignment="1">
      <alignment horizontal="left"/>
    </xf>
    <xf numFmtId="0" fontId="0" fillId="0" borderId="22" xfId="51" applyFont="1" applyBorder="1"/>
    <xf numFmtId="0" fontId="27" fillId="0" borderId="0" xfId="51" applyFont="1" applyBorder="1" applyAlignment="1">
      <alignment vertical="top"/>
    </xf>
    <xf numFmtId="0" fontId="16" fillId="25" borderId="0" xfId="51" applyFont="1" applyFill="1" applyBorder="1"/>
    <xf numFmtId="0" fontId="22" fillId="25" borderId="11" xfId="51" applyFont="1" applyFill="1" applyBorder="1" applyAlignment="1">
      <alignment horizontal="center" vertical="center"/>
    </xf>
    <xf numFmtId="0" fontId="22" fillId="25" borderId="0" xfId="51" applyFont="1" applyFill="1" applyBorder="1" applyAlignment="1">
      <alignment horizontal="center" vertical="center"/>
    </xf>
    <xf numFmtId="49" fontId="22" fillId="25" borderId="0" xfId="51" applyNumberFormat="1" applyFont="1" applyFill="1" applyBorder="1" applyAlignment="1">
      <alignment horizontal="center" vertical="center" wrapText="1"/>
    </xf>
    <xf numFmtId="0" fontId="20" fillId="26" borderId="0" xfId="51" applyFont="1" applyFill="1" applyBorder="1" applyAlignment="1">
      <alignment horizontal="center"/>
    </xf>
    <xf numFmtId="0" fontId="27" fillId="25" borderId="0" xfId="51" applyFont="1" applyFill="1" applyBorder="1" applyAlignment="1">
      <alignment horizontal="center"/>
    </xf>
    <xf numFmtId="1" fontId="27" fillId="25" borderId="10" xfId="51" applyNumberFormat="1" applyFont="1" applyFill="1" applyBorder="1" applyAlignment="1">
      <alignment horizontal="center"/>
    </xf>
    <xf numFmtId="3" fontId="27" fillId="24" borderId="0" xfId="61" applyNumberFormat="1" applyFont="1" applyFill="1" applyBorder="1" applyAlignment="1">
      <alignment horizontal="center" wrapText="1"/>
    </xf>
    <xf numFmtId="0" fontId="20" fillId="25" borderId="0" xfId="51" applyFont="1" applyFill="1" applyAlignment="1">
      <alignment horizontal="center"/>
    </xf>
    <xf numFmtId="0" fontId="20" fillId="0" borderId="0" xfId="51" applyFont="1" applyAlignment="1">
      <alignment horizontal="center"/>
    </xf>
    <xf numFmtId="165" fontId="23" fillId="27" borderId="0" xfId="61" applyNumberFormat="1" applyFont="1" applyFill="1" applyBorder="1" applyAlignment="1">
      <alignment horizontal="center" wrapText="1"/>
    </xf>
    <xf numFmtId="165" fontId="22" fillId="27" borderId="0" xfId="61" applyNumberFormat="1" applyFont="1" applyFill="1" applyBorder="1" applyAlignment="1">
      <alignment horizontal="center" wrapText="1"/>
    </xf>
    <xf numFmtId="0" fontId="22" fillId="39" borderId="0" xfId="61" applyFont="1" applyFill="1" applyBorder="1" applyAlignment="1">
      <alignment horizontal="left"/>
    </xf>
    <xf numFmtId="166" fontId="19" fillId="34" borderId="0" xfId="70" applyNumberFormat="1" applyFont="1" applyFill="1" applyBorder="1" applyAlignment="1">
      <alignment horizontal="right" indent="3"/>
    </xf>
    <xf numFmtId="4" fontId="22" fillId="39" borderId="0" xfId="61" applyNumberFormat="1" applyFont="1" applyFill="1" applyBorder="1" applyAlignment="1">
      <alignment horizontal="right" wrapText="1" indent="4"/>
    </xf>
    <xf numFmtId="4" fontId="101" fillId="27" borderId="0" xfId="61" applyNumberFormat="1" applyFont="1" applyFill="1" applyBorder="1" applyAlignment="1">
      <alignment horizontal="right" wrapText="1" indent="4"/>
    </xf>
    <xf numFmtId="165" fontId="115" fillId="27" borderId="0" xfId="61" applyNumberFormat="1" applyFont="1" applyFill="1" applyBorder="1" applyAlignment="1">
      <alignment horizontal="center" wrapText="1"/>
    </xf>
    <xf numFmtId="0" fontId="22" fillId="25" borderId="52" xfId="70" applyFont="1" applyFill="1" applyBorder="1" applyAlignment="1">
      <alignment horizontal="center"/>
    </xf>
    <xf numFmtId="0" fontId="22" fillId="25" borderId="11" xfId="70" applyFont="1" applyFill="1" applyBorder="1" applyAlignment="1">
      <alignment horizontal="center"/>
    </xf>
    <xf numFmtId="0" fontId="50" fillId="0" borderId="0" xfId="70" applyFont="1" applyProtection="1">
      <protection locked="0"/>
    </xf>
    <xf numFmtId="0" fontId="23" fillId="25" borderId="0" xfId="70" applyFont="1" applyFill="1" applyBorder="1" applyAlignment="1">
      <alignment vertical="center"/>
    </xf>
    <xf numFmtId="0" fontId="50" fillId="25" borderId="0" xfId="70" applyFont="1" applyFill="1" applyAlignment="1">
      <alignment vertical="center"/>
    </xf>
    <xf numFmtId="0" fontId="50" fillId="25" borderId="20" xfId="70" applyFont="1" applyFill="1" applyBorder="1" applyAlignment="1">
      <alignment vertical="center"/>
    </xf>
    <xf numFmtId="0" fontId="50" fillId="0" borderId="0" xfId="70" applyFont="1" applyAlignment="1">
      <alignment vertical="center"/>
    </xf>
    <xf numFmtId="0" fontId="14" fillId="25" borderId="0" xfId="70" applyFont="1" applyFill="1" applyAlignment="1">
      <alignment vertical="center"/>
    </xf>
    <xf numFmtId="0" fontId="14" fillId="25" borderId="20" xfId="70" applyFont="1" applyFill="1" applyBorder="1" applyAlignment="1">
      <alignment vertical="center"/>
    </xf>
    <xf numFmtId="0" fontId="14" fillId="0" borderId="0" xfId="70" applyFont="1" applyAlignment="1">
      <alignment vertical="center"/>
    </xf>
    <xf numFmtId="0" fontId="23" fillId="39" borderId="0" xfId="61" applyFont="1" applyFill="1" applyBorder="1" applyAlignment="1">
      <alignment horizontal="left" indent="1"/>
    </xf>
    <xf numFmtId="3" fontId="27" fillId="39" borderId="0" xfId="61" applyNumberFormat="1" applyFont="1" applyFill="1" applyBorder="1" applyAlignment="1">
      <alignment horizontal="center" wrapText="1"/>
    </xf>
    <xf numFmtId="0" fontId="23" fillId="39" borderId="0" xfId="61" applyFont="1" applyFill="1" applyBorder="1" applyAlignment="1"/>
    <xf numFmtId="0" fontId="50" fillId="25" borderId="0" xfId="70" applyFont="1" applyFill="1" applyProtection="1">
      <protection locked="0"/>
    </xf>
    <xf numFmtId="0" fontId="22" fillId="26" borderId="60" xfId="70" applyFont="1" applyFill="1" applyBorder="1" applyAlignment="1"/>
    <xf numFmtId="0" fontId="13" fillId="26" borderId="0" xfId="62" applyFill="1"/>
    <xf numFmtId="0" fontId="54" fillId="26" borderId="0" xfId="62" applyFont="1" applyFill="1"/>
    <xf numFmtId="0" fontId="50" fillId="25" borderId="19" xfId="70" applyFont="1" applyFill="1" applyBorder="1" applyProtection="1">
      <protection locked="0"/>
    </xf>
    <xf numFmtId="0" fontId="50" fillId="25" borderId="0" xfId="70" applyFont="1" applyFill="1" applyBorder="1" applyProtection="1">
      <protection locked="0"/>
    </xf>
    <xf numFmtId="0" fontId="20" fillId="25" borderId="0" xfId="0" applyFont="1" applyFill="1" applyBorder="1" applyAlignment="1">
      <alignment horizontal="left" vertical="center"/>
    </xf>
    <xf numFmtId="49" fontId="59" fillId="36" borderId="0" xfId="40" applyNumberFormat="1" applyFont="1" applyFill="1" applyBorder="1" applyAlignment="1">
      <alignment horizontal="center" vertical="center" readingOrder="1"/>
    </xf>
    <xf numFmtId="2" fontId="51" fillId="26" borderId="0" xfId="70" applyNumberFormat="1" applyFont="1" applyFill="1" applyBorder="1" applyAlignment="1">
      <alignment horizontal="center"/>
    </xf>
    <xf numFmtId="0" fontId="22" fillId="25" borderId="0" xfId="0" applyFont="1" applyFill="1" applyBorder="1" applyAlignment="1">
      <alignment horizontal="center"/>
    </xf>
    <xf numFmtId="0" fontId="22" fillId="25" borderId="0" xfId="0" applyFont="1" applyFill="1" applyBorder="1" applyAlignment="1">
      <alignment horizontal="center"/>
    </xf>
    <xf numFmtId="3" fontId="24" fillId="0" borderId="0" xfId="70" applyNumberFormat="1" applyFont="1"/>
    <xf numFmtId="0" fontId="89" fillId="26" borderId="0" xfId="62" applyFont="1" applyFill="1" applyBorder="1" applyAlignment="1">
      <alignment horizontal="center" vertical="center"/>
    </xf>
    <xf numFmtId="1" fontId="79" fillId="25" borderId="0" xfId="62" applyNumberFormat="1" applyFont="1" applyFill="1" applyBorder="1" applyAlignment="1">
      <alignment horizontal="right"/>
    </xf>
    <xf numFmtId="3" fontId="79" fillId="25" borderId="0" xfId="62" applyNumberFormat="1" applyFont="1" applyFill="1" applyBorder="1" applyAlignment="1">
      <alignment horizontal="right"/>
    </xf>
    <xf numFmtId="0" fontId="54" fillId="0" borderId="0" xfId="62" applyFont="1" applyFill="1" applyBorder="1"/>
    <xf numFmtId="0" fontId="65" fillId="0" borderId="0" xfId="62" applyFont="1" applyFill="1" applyBorder="1" applyAlignment="1"/>
    <xf numFmtId="0" fontId="54" fillId="26" borderId="0" xfId="62" applyFont="1" applyFill="1" applyBorder="1"/>
    <xf numFmtId="0" fontId="22" fillId="26" borderId="0" xfId="62" applyFont="1" applyFill="1" applyBorder="1" applyAlignment="1">
      <alignment horizontal="left" indent="1"/>
    </xf>
    <xf numFmtId="0" fontId="13" fillId="26" borderId="0" xfId="62" applyFill="1" applyBorder="1"/>
    <xf numFmtId="0" fontId="79" fillId="26" borderId="0" xfId="62" applyFont="1" applyFill="1" applyBorder="1" applyAlignment="1">
      <alignment horizontal="left"/>
    </xf>
    <xf numFmtId="3" fontId="49" fillId="26" borderId="0" xfId="62" applyNumberFormat="1" applyFont="1" applyFill="1" applyBorder="1" applyAlignment="1">
      <alignment horizontal="right"/>
    </xf>
    <xf numFmtId="0" fontId="38" fillId="26" borderId="0" xfId="40" applyFont="1" applyFill="1" applyBorder="1"/>
    <xf numFmtId="0" fontId="27" fillId="26" borderId="0" xfId="62" applyFont="1" applyFill="1" applyBorder="1" applyAlignment="1">
      <alignment horizontal="justify" wrapText="1"/>
    </xf>
    <xf numFmtId="0" fontId="68" fillId="26" borderId="0" xfId="62" applyFont="1" applyFill="1" applyBorder="1" applyAlignment="1">
      <alignment horizontal="left" vertical="center" indent="1"/>
    </xf>
    <xf numFmtId="0" fontId="66" fillId="26" borderId="0" xfId="62" applyFont="1" applyFill="1" applyBorder="1" applyAlignment="1">
      <alignment vertical="center"/>
    </xf>
    <xf numFmtId="0" fontId="65" fillId="26" borderId="0" xfId="62" applyFont="1" applyFill="1" applyBorder="1" applyAlignment="1">
      <alignment vertical="center"/>
    </xf>
    <xf numFmtId="1" fontId="22" fillId="26" borderId="0" xfId="40" applyNumberFormat="1" applyFont="1" applyFill="1" applyBorder="1" applyAlignment="1">
      <alignment horizontal="center" wrapText="1"/>
    </xf>
    <xf numFmtId="164" fontId="22" fillId="26" borderId="0" xfId="40" applyNumberFormat="1" applyFont="1" applyFill="1" applyBorder="1" applyAlignment="1">
      <alignment horizontal="right" wrapText="1" indent="2"/>
    </xf>
    <xf numFmtId="0" fontId="65" fillId="26" borderId="0" xfId="62" applyFont="1" applyFill="1" applyBorder="1"/>
    <xf numFmtId="1" fontId="79" fillId="25" borderId="0" xfId="62" applyNumberFormat="1" applyFont="1" applyFill="1" applyBorder="1" applyAlignment="1">
      <alignment horizontal="center"/>
    </xf>
    <xf numFmtId="3" fontId="79" fillId="25" borderId="0" xfId="62" applyNumberFormat="1" applyFont="1" applyFill="1" applyBorder="1" applyAlignment="1">
      <alignment horizontal="center"/>
    </xf>
    <xf numFmtId="3" fontId="22" fillId="25" borderId="0" xfId="62" applyNumberFormat="1" applyFont="1" applyFill="1" applyBorder="1" applyAlignment="1">
      <alignment horizontal="center"/>
    </xf>
    <xf numFmtId="0" fontId="22" fillId="26" borderId="0" xfId="0" applyFont="1" applyFill="1" applyBorder="1" applyAlignment="1">
      <alignment horizontal="center"/>
    </xf>
    <xf numFmtId="1" fontId="79" fillId="26" borderId="0" xfId="62" applyNumberFormat="1" applyFont="1" applyFill="1" applyBorder="1" applyAlignment="1">
      <alignment horizontal="right"/>
    </xf>
    <xf numFmtId="3" fontId="22" fillId="26" borderId="0" xfId="62" applyNumberFormat="1" applyFont="1" applyFill="1" applyBorder="1" applyAlignment="1">
      <alignment horizontal="right" indent="2"/>
    </xf>
    <xf numFmtId="3" fontId="79" fillId="26" borderId="0" xfId="62" applyNumberFormat="1" applyFont="1" applyFill="1" applyBorder="1" applyAlignment="1">
      <alignment horizontal="right"/>
    </xf>
    <xf numFmtId="3" fontId="22" fillId="26" borderId="0" xfId="62" applyNumberFormat="1" applyFont="1" applyFill="1" applyBorder="1" applyAlignment="1">
      <alignment horizontal="right"/>
    </xf>
    <xf numFmtId="1" fontId="22" fillId="26" borderId="61" xfId="0" applyNumberFormat="1" applyFont="1" applyFill="1" applyBorder="1" applyAlignment="1"/>
    <xf numFmtId="1" fontId="79" fillId="26" borderId="0" xfId="62" applyNumberFormat="1" applyFont="1" applyFill="1" applyBorder="1" applyAlignment="1"/>
    <xf numFmtId="3" fontId="79" fillId="26" borderId="0" xfId="62" applyNumberFormat="1" applyFont="1" applyFill="1" applyBorder="1" applyAlignment="1"/>
    <xf numFmtId="1" fontId="22" fillId="26" borderId="61" xfId="0" applyNumberFormat="1" applyFont="1" applyFill="1" applyBorder="1" applyAlignment="1">
      <alignment horizontal="center"/>
    </xf>
    <xf numFmtId="1" fontId="79" fillId="26" borderId="0" xfId="62" applyNumberFormat="1" applyFont="1" applyFill="1" applyBorder="1" applyAlignment="1">
      <alignment horizontal="center"/>
    </xf>
    <xf numFmtId="3" fontId="22" fillId="26" borderId="0" xfId="62" applyNumberFormat="1" applyFont="1" applyFill="1" applyBorder="1" applyAlignment="1">
      <alignment horizontal="center"/>
    </xf>
    <xf numFmtId="3" fontId="79" fillId="26" borderId="0" xfId="62" applyNumberFormat="1" applyFont="1" applyFill="1" applyBorder="1" applyAlignment="1">
      <alignment horizontal="center"/>
    </xf>
    <xf numFmtId="1" fontId="22" fillId="25" borderId="61" xfId="0" applyNumberFormat="1" applyFont="1" applyFill="1" applyBorder="1" applyAlignment="1">
      <alignment horizontal="center"/>
    </xf>
    <xf numFmtId="3" fontId="79" fillId="25" borderId="0" xfId="62" applyNumberFormat="1" applyFont="1" applyFill="1" applyBorder="1" applyAlignment="1"/>
    <xf numFmtId="1" fontId="22" fillId="25" borderId="61" xfId="0" applyNumberFormat="1" applyFont="1" applyFill="1" applyBorder="1" applyAlignment="1">
      <alignment horizontal="right"/>
    </xf>
    <xf numFmtId="0" fontId="22" fillId="25" borderId="0" xfId="0" applyFont="1" applyFill="1" applyBorder="1" applyAlignment="1">
      <alignment horizontal="right"/>
    </xf>
    <xf numFmtId="3" fontId="14" fillId="26" borderId="0" xfId="70" applyNumberFormat="1" applyFont="1" applyFill="1" applyBorder="1"/>
    <xf numFmtId="0" fontId="85" fillId="26" borderId="0" xfId="70" applyFont="1" applyFill="1" applyBorder="1" applyAlignment="1">
      <alignment horizontal="left" vertical="center"/>
    </xf>
    <xf numFmtId="3" fontId="23" fillId="26" borderId="0" xfId="70" applyNumberFormat="1" applyFont="1" applyFill="1" applyBorder="1" applyAlignment="1">
      <alignment horizontal="right"/>
    </xf>
    <xf numFmtId="0" fontId="27" fillId="25" borderId="62" xfId="62" applyFont="1" applyFill="1" applyBorder="1" applyAlignment="1">
      <alignment vertical="top"/>
    </xf>
    <xf numFmtId="0" fontId="84" fillId="26" borderId="63" xfId="0" applyFont="1" applyFill="1" applyBorder="1" applyAlignment="1">
      <alignment horizontal="left" vertical="center" wrapText="1"/>
    </xf>
    <xf numFmtId="0" fontId="84" fillId="26" borderId="0" xfId="0" applyFont="1" applyFill="1" applyBorder="1" applyAlignment="1">
      <alignment horizontal="left" vertical="center" wrapText="1"/>
    </xf>
    <xf numFmtId="1" fontId="22" fillId="26" borderId="61" xfId="0" applyNumberFormat="1" applyFont="1" applyFill="1" applyBorder="1" applyAlignment="1">
      <alignment horizontal="right"/>
    </xf>
    <xf numFmtId="0" fontId="22" fillId="26" borderId="0" xfId="0" applyFont="1" applyFill="1" applyBorder="1" applyAlignment="1">
      <alignment horizontal="right"/>
    </xf>
    <xf numFmtId="0" fontId="79" fillId="26" borderId="0" xfId="62" applyFont="1" applyFill="1"/>
    <xf numFmtId="0" fontId="95" fillId="25" borderId="24" xfId="62" applyFont="1" applyFill="1" applyBorder="1" applyAlignment="1">
      <alignment horizontal="left" vertical="center" indent="1"/>
    </xf>
    <xf numFmtId="0" fontId="105" fillId="25" borderId="26" xfId="62" applyFont="1" applyFill="1" applyBorder="1" applyAlignment="1">
      <alignment vertical="center"/>
    </xf>
    <xf numFmtId="0" fontId="105" fillId="25" borderId="25" xfId="62" applyFont="1" applyFill="1" applyBorder="1" applyAlignment="1">
      <alignment vertical="center"/>
    </xf>
    <xf numFmtId="3" fontId="23" fillId="25" borderId="0" xfId="62" applyNumberFormat="1" applyFont="1" applyFill="1" applyBorder="1" applyAlignment="1">
      <alignment horizontal="center"/>
    </xf>
    <xf numFmtId="3" fontId="23" fillId="25" borderId="0" xfId="62" applyNumberFormat="1" applyFont="1" applyFill="1" applyBorder="1" applyAlignment="1">
      <alignment horizontal="right"/>
    </xf>
    <xf numFmtId="3" fontId="23" fillId="26" borderId="0" xfId="62" applyNumberFormat="1" applyFont="1" applyFill="1" applyBorder="1" applyAlignment="1"/>
    <xf numFmtId="3" fontId="23" fillId="26" borderId="0" xfId="62" applyNumberFormat="1" applyFont="1" applyFill="1" applyBorder="1" applyAlignment="1">
      <alignment horizontal="center"/>
    </xf>
    <xf numFmtId="3" fontId="23" fillId="26" borderId="0" xfId="62" applyNumberFormat="1" applyFont="1" applyFill="1" applyBorder="1" applyAlignment="1">
      <alignment horizontal="right"/>
    </xf>
    <xf numFmtId="3" fontId="23" fillId="25" borderId="0" xfId="62" applyNumberFormat="1" applyFont="1" applyFill="1" applyBorder="1" applyAlignment="1"/>
    <xf numFmtId="0" fontId="79" fillId="25" borderId="0" xfId="70" applyFont="1" applyFill="1" applyBorder="1" applyAlignment="1">
      <alignment horizontal="left"/>
    </xf>
    <xf numFmtId="0" fontId="23" fillId="25" borderId="0" xfId="70" applyNumberFormat="1" applyFont="1" applyFill="1" applyBorder="1" applyAlignment="1">
      <alignment horizontal="right"/>
    </xf>
    <xf numFmtId="0" fontId="22" fillId="25" borderId="0" xfId="70" applyFont="1" applyFill="1" applyBorder="1" applyAlignment="1">
      <alignment horizontal="left"/>
    </xf>
    <xf numFmtId="0" fontId="20" fillId="25" borderId="22" xfId="70" applyFont="1" applyFill="1" applyBorder="1" applyAlignment="1">
      <alignment horizontal="left"/>
    </xf>
    <xf numFmtId="0" fontId="13" fillId="26" borderId="0" xfId="62" applyFill="1" applyBorder="1" applyAlignment="1">
      <alignment vertical="center"/>
    </xf>
    <xf numFmtId="0" fontId="13" fillId="25" borderId="19" xfId="62" applyFill="1" applyBorder="1" applyAlignment="1">
      <alignment vertical="center"/>
    </xf>
    <xf numFmtId="0" fontId="13" fillId="0" borderId="0" xfId="62" applyFill="1" applyBorder="1" applyAlignment="1">
      <alignment vertical="center"/>
    </xf>
    <xf numFmtId="0" fontId="65" fillId="25" borderId="0" xfId="62" applyFont="1" applyFill="1" applyAlignment="1">
      <alignment vertical="center"/>
    </xf>
    <xf numFmtId="0" fontId="22" fillId="25" borderId="0" xfId="62" applyFont="1" applyFill="1" applyBorder="1" applyAlignment="1">
      <alignment horizontal="left" vertical="center"/>
    </xf>
    <xf numFmtId="0" fontId="22" fillId="25" borderId="0" xfId="62" applyFont="1" applyFill="1" applyBorder="1" applyAlignment="1">
      <alignment horizontal="justify" vertical="center"/>
    </xf>
    <xf numFmtId="3" fontId="23" fillId="25" borderId="0" xfId="62" applyNumberFormat="1" applyFont="1" applyFill="1" applyBorder="1" applyAlignment="1">
      <alignment vertical="center"/>
    </xf>
    <xf numFmtId="0" fontId="22" fillId="25" borderId="0" xfId="62" applyFont="1" applyFill="1" applyBorder="1" applyAlignment="1">
      <alignment horizontal="left"/>
    </xf>
    <xf numFmtId="3" fontId="23" fillId="25" borderId="0" xfId="62" applyNumberFormat="1" applyFont="1" applyFill="1" applyBorder="1" applyAlignment="1">
      <alignment horizontal="center" vertical="center"/>
    </xf>
    <xf numFmtId="3" fontId="23" fillId="25" borderId="0" xfId="62" applyNumberFormat="1" applyFont="1" applyFill="1" applyBorder="1" applyAlignment="1">
      <alignment horizontal="right" vertical="center"/>
    </xf>
    <xf numFmtId="3" fontId="23" fillId="26" borderId="0" xfId="62" applyNumberFormat="1" applyFont="1" applyFill="1" applyBorder="1" applyAlignment="1">
      <alignment vertical="center"/>
    </xf>
    <xf numFmtId="3" fontId="23" fillId="26" borderId="0" xfId="62" applyNumberFormat="1" applyFont="1" applyFill="1" applyBorder="1" applyAlignment="1">
      <alignment horizontal="center" vertical="center"/>
    </xf>
    <xf numFmtId="3" fontId="23" fillId="26" borderId="0" xfId="62" applyNumberFormat="1" applyFont="1" applyFill="1" applyBorder="1" applyAlignment="1">
      <alignment horizontal="right" vertical="center"/>
    </xf>
    <xf numFmtId="164" fontId="23" fillId="27" borderId="20" xfId="40" applyNumberFormat="1" applyFont="1" applyFill="1" applyBorder="1" applyAlignment="1">
      <alignment horizontal="center" readingOrder="1"/>
    </xf>
    <xf numFmtId="164" fontId="23" fillId="27" borderId="0" xfId="40" applyNumberFormat="1" applyFont="1" applyFill="1" applyBorder="1" applyAlignment="1">
      <alignment horizontal="center" readingOrder="1"/>
    </xf>
    <xf numFmtId="0" fontId="79" fillId="25" borderId="0" xfId="70" applyFont="1" applyFill="1" applyBorder="1" applyAlignment="1">
      <alignment horizontal="left"/>
    </xf>
    <xf numFmtId="0" fontId="79" fillId="26" borderId="0" xfId="70" applyFont="1" applyFill="1" applyBorder="1" applyAlignment="1">
      <alignment horizontal="left"/>
    </xf>
    <xf numFmtId="0" fontId="22" fillId="25" borderId="0" xfId="70" applyFont="1" applyFill="1" applyBorder="1" applyAlignment="1">
      <alignment horizontal="left"/>
    </xf>
    <xf numFmtId="0" fontId="20" fillId="25" borderId="22" xfId="70" applyFont="1" applyFill="1" applyBorder="1" applyAlignment="1">
      <alignment horizontal="left"/>
    </xf>
    <xf numFmtId="0" fontId="27" fillId="24" borderId="0" xfId="40" applyFont="1" applyFill="1" applyBorder="1" applyAlignment="1" applyProtection="1">
      <alignment horizontal="left"/>
    </xf>
    <xf numFmtId="0" fontId="22" fillId="25" borderId="0" xfId="70" applyFont="1" applyFill="1" applyBorder="1" applyAlignment="1">
      <alignment horizontal="left"/>
    </xf>
    <xf numFmtId="0" fontId="22" fillId="25" borderId="12" xfId="70" applyFont="1" applyFill="1" applyBorder="1" applyAlignment="1">
      <alignment horizontal="center"/>
    </xf>
    <xf numFmtId="0" fontId="56" fillId="25" borderId="0" xfId="70" applyFont="1" applyFill="1" applyAlignment="1">
      <alignment vertical="center"/>
    </xf>
    <xf numFmtId="0" fontId="56" fillId="25" borderId="20" xfId="70" applyFont="1" applyFill="1" applyBorder="1" applyAlignment="1">
      <alignment vertical="center"/>
    </xf>
    <xf numFmtId="0" fontId="17" fillId="25" borderId="0" xfId="70" applyFont="1" applyFill="1" applyBorder="1" applyAlignment="1">
      <alignment vertical="center"/>
    </xf>
    <xf numFmtId="0" fontId="56" fillId="25" borderId="0" xfId="70" applyFont="1" applyFill="1" applyBorder="1" applyAlignment="1">
      <alignment vertical="center"/>
    </xf>
    <xf numFmtId="0" fontId="56" fillId="0" borderId="0" xfId="70" applyFont="1" applyAlignment="1">
      <alignment vertical="center"/>
    </xf>
    <xf numFmtId="1" fontId="90" fillId="26" borderId="0" xfId="70" applyNumberFormat="1" applyFont="1" applyFill="1" applyBorder="1" applyAlignment="1">
      <alignment horizontal="right" vertical="center"/>
    </xf>
    <xf numFmtId="0" fontId="24" fillId="0" borderId="0" xfId="70" applyFont="1" applyAlignment="1"/>
    <xf numFmtId="0" fontId="13" fillId="0" borderId="0" xfId="219" applyFont="1"/>
    <xf numFmtId="0" fontId="16" fillId="25" borderId="0" xfId="0" applyFont="1" applyFill="1" applyBorder="1"/>
    <xf numFmtId="0" fontId="22" fillId="25" borderId="0" xfId="0" applyFont="1" applyFill="1" applyBorder="1" applyAlignment="1">
      <alignment horizontal="center"/>
    </xf>
    <xf numFmtId="0" fontId="62" fillId="26" borderId="0" xfId="62" applyFont="1" applyFill="1" applyBorder="1"/>
    <xf numFmtId="0" fontId="22" fillId="26" borderId="51" xfId="70" applyFont="1" applyFill="1" applyBorder="1" applyAlignment="1"/>
    <xf numFmtId="166" fontId="23" fillId="27" borderId="67" xfId="40" applyNumberFormat="1" applyFont="1" applyFill="1" applyBorder="1" applyAlignment="1">
      <alignment horizontal="right" wrapText="1" indent="1"/>
    </xf>
    <xf numFmtId="166" fontId="79" fillId="27" borderId="68" xfId="40" applyNumberFormat="1" applyFont="1" applyFill="1" applyBorder="1" applyAlignment="1">
      <alignment horizontal="right" wrapText="1" indent="1"/>
    </xf>
    <xf numFmtId="166" fontId="23" fillId="27" borderId="68" xfId="40" applyNumberFormat="1" applyFont="1" applyFill="1" applyBorder="1" applyAlignment="1">
      <alignment horizontal="right" wrapText="1" indent="1"/>
    </xf>
    <xf numFmtId="166" fontId="23" fillId="27" borderId="68" xfId="40" applyNumberFormat="1" applyFont="1" applyFill="1" applyBorder="1" applyAlignment="1">
      <alignment horizontal="center" wrapText="1"/>
    </xf>
    <xf numFmtId="165" fontId="79" fillId="27" borderId="68" xfId="58" applyNumberFormat="1" applyFont="1" applyFill="1" applyBorder="1" applyAlignment="1">
      <alignment horizontal="right" wrapText="1" indent="1"/>
    </xf>
    <xf numFmtId="165" fontId="23" fillId="27" borderId="68" xfId="40" applyNumberFormat="1" applyFont="1" applyFill="1" applyBorder="1" applyAlignment="1">
      <alignment horizontal="right" wrapText="1" indent="1"/>
    </xf>
    <xf numFmtId="2" fontId="23" fillId="27" borderId="68" xfId="40" applyNumberFormat="1" applyFont="1" applyFill="1" applyBorder="1" applyAlignment="1">
      <alignment horizontal="right" wrapText="1" indent="1"/>
    </xf>
    <xf numFmtId="166" fontId="79" fillId="27" borderId="67" xfId="40" applyNumberFormat="1" applyFont="1" applyFill="1" applyBorder="1" applyAlignment="1">
      <alignment horizontal="right" wrapText="1" indent="1"/>
    </xf>
    <xf numFmtId="0" fontId="28" fillId="25" borderId="0" xfId="0" applyFont="1" applyFill="1" applyBorder="1" applyAlignment="1"/>
    <xf numFmtId="164" fontId="23" fillId="24" borderId="0" xfId="40" applyNumberFormat="1" applyFont="1" applyFill="1" applyBorder="1" applyAlignment="1">
      <alignment wrapText="1"/>
    </xf>
    <xf numFmtId="0" fontId="23" fillId="25" borderId="0" xfId="0" applyFont="1" applyFill="1" applyBorder="1" applyAlignment="1">
      <alignment horizontal="left" indent="4"/>
    </xf>
    <xf numFmtId="0" fontId="23" fillId="26" borderId="0" xfId="0" applyFont="1" applyFill="1" applyBorder="1"/>
    <xf numFmtId="0" fontId="22" fillId="25" borderId="0" xfId="0" applyFont="1" applyFill="1" applyBorder="1" applyAlignment="1"/>
    <xf numFmtId="0" fontId="22" fillId="25" borderId="0" xfId="0" applyFont="1" applyFill="1" applyBorder="1" applyAlignment="1">
      <alignment horizontal="center"/>
    </xf>
    <xf numFmtId="0" fontId="21" fillId="25" borderId="0" xfId="0" applyFont="1" applyFill="1" applyBorder="1"/>
    <xf numFmtId="0" fontId="25" fillId="29" borderId="20" xfId="62" applyFont="1" applyFill="1" applyBorder="1" applyAlignment="1" applyProtection="1">
      <alignment horizontal="center" vertical="center"/>
    </xf>
    <xf numFmtId="0" fontId="100" fillId="34" borderId="0" xfId="68" applyFill="1" applyAlignment="1" applyProtection="1"/>
    <xf numFmtId="173" fontId="23" fillId="35" borderId="0" xfId="62" applyNumberFormat="1" applyFont="1" applyFill="1" applyAlignment="1">
      <alignment horizontal="right" vertical="center" wrapText="1"/>
    </xf>
    <xf numFmtId="166" fontId="79" fillId="26" borderId="10" xfId="0" applyNumberFormat="1" applyFont="1" applyFill="1" applyBorder="1" applyAlignment="1">
      <alignment horizontal="right" vertical="center" indent="2"/>
    </xf>
    <xf numFmtId="166" fontId="14" fillId="26" borderId="0" xfId="0" applyNumberFormat="1" applyFont="1" applyFill="1" applyBorder="1" applyAlignment="1">
      <alignment horizontal="right" indent="2"/>
    </xf>
    <xf numFmtId="165" fontId="14" fillId="26" borderId="0" xfId="0" applyNumberFormat="1" applyFont="1" applyFill="1" applyBorder="1" applyAlignment="1">
      <alignment horizontal="right" indent="2"/>
    </xf>
    <xf numFmtId="0" fontId="97" fillId="31" borderId="0" xfId="62" applyFont="1" applyFill="1" applyBorder="1" applyAlignment="1">
      <alignment wrapText="1"/>
    </xf>
    <xf numFmtId="0" fontId="22" fillId="25" borderId="0" xfId="70" applyFont="1" applyFill="1" applyBorder="1" applyAlignment="1">
      <alignment horizontal="left"/>
    </xf>
    <xf numFmtId="0" fontId="24" fillId="25" borderId="0" xfId="70" applyFont="1" applyFill="1" applyAlignment="1"/>
    <xf numFmtId="0" fontId="24" fillId="25" borderId="20" xfId="70" applyFont="1" applyFill="1" applyBorder="1" applyAlignment="1"/>
    <xf numFmtId="0" fontId="24" fillId="25" borderId="0" xfId="70" applyFont="1" applyFill="1" applyBorder="1" applyAlignment="1"/>
    <xf numFmtId="0" fontId="79" fillId="25" borderId="0" xfId="70" applyFont="1" applyFill="1" applyBorder="1" applyAlignment="1">
      <alignment horizontal="left"/>
    </xf>
    <xf numFmtId="0" fontId="20" fillId="25" borderId="22" xfId="70" applyFont="1" applyFill="1" applyBorder="1" applyAlignment="1">
      <alignment horizontal="left"/>
    </xf>
    <xf numFmtId="3" fontId="121" fillId="26" borderId="0" xfId="70" applyNumberFormat="1" applyFont="1" applyFill="1" applyBorder="1" applyAlignment="1">
      <alignment horizontal="right"/>
    </xf>
    <xf numFmtId="1" fontId="121" fillId="26" borderId="0" xfId="70" applyNumberFormat="1" applyFont="1" applyFill="1" applyBorder="1" applyAlignment="1">
      <alignment horizontal="right"/>
    </xf>
    <xf numFmtId="0" fontId="122" fillId="26" borderId="0" xfId="70" applyFont="1" applyFill="1"/>
    <xf numFmtId="2" fontId="123" fillId="26" borderId="0" xfId="70" applyNumberFormat="1" applyFont="1" applyFill="1" applyBorder="1" applyAlignment="1">
      <alignment horizontal="center"/>
    </xf>
    <xf numFmtId="1" fontId="0" fillId="0" borderId="0" xfId="0" applyNumberFormat="1"/>
    <xf numFmtId="0" fontId="122" fillId="26" borderId="0" xfId="70" applyFont="1" applyFill="1" applyBorder="1"/>
    <xf numFmtId="0" fontId="22" fillId="26" borderId="11" xfId="70" applyFont="1" applyFill="1" applyBorder="1" applyAlignment="1">
      <alignment horizontal="center"/>
    </xf>
    <xf numFmtId="172" fontId="14" fillId="25" borderId="0" xfId="70" applyNumberFormat="1" applyFont="1" applyFill="1" applyBorder="1" applyAlignment="1">
      <alignment horizontal="left"/>
    </xf>
    <xf numFmtId="0" fontId="22" fillId="25" borderId="18" xfId="70" applyFont="1" applyFill="1" applyBorder="1" applyAlignment="1">
      <alignment horizontal="left"/>
    </xf>
    <xf numFmtId="0" fontId="20" fillId="25" borderId="23" xfId="70" applyFont="1" applyFill="1" applyBorder="1" applyAlignment="1">
      <alignment horizontal="left"/>
    </xf>
    <xf numFmtId="0" fontId="20" fillId="25" borderId="0" xfId="70" applyFont="1" applyFill="1" applyBorder="1" applyAlignment="1">
      <alignment horizontal="left"/>
    </xf>
    <xf numFmtId="0" fontId="13" fillId="0" borderId="0" xfId="0" applyFont="1"/>
    <xf numFmtId="165" fontId="0" fillId="0" borderId="0" xfId="0" applyNumberFormat="1"/>
    <xf numFmtId="0" fontId="22" fillId="25" borderId="49" xfId="70" applyFont="1" applyFill="1" applyBorder="1" applyAlignment="1">
      <alignment horizontal="center" vertical="center" wrapText="1"/>
    </xf>
    <xf numFmtId="0" fontId="79" fillId="25" borderId="0" xfId="78" applyFont="1" applyFill="1" applyBorder="1" applyAlignment="1">
      <alignment horizontal="left" vertical="center"/>
    </xf>
    <xf numFmtId="170" fontId="79" fillId="26" borderId="49" xfId="70" applyNumberFormat="1" applyFont="1" applyFill="1" applyBorder="1" applyAlignment="1">
      <alignment horizontal="right" vertical="center" wrapText="1"/>
    </xf>
    <xf numFmtId="165" fontId="79" fillId="26" borderId="49" xfId="70" applyNumberFormat="1" applyFont="1" applyFill="1" applyBorder="1" applyAlignment="1">
      <alignment horizontal="right" vertical="center" wrapText="1" indent="2"/>
    </xf>
    <xf numFmtId="3" fontId="79" fillId="26" borderId="0" xfId="70" applyNumberFormat="1" applyFont="1" applyFill="1" applyBorder="1" applyAlignment="1">
      <alignment horizontal="right" vertical="center" wrapText="1"/>
    </xf>
    <xf numFmtId="166" fontId="79" fillId="25" borderId="0" xfId="70" applyNumberFormat="1" applyFont="1" applyFill="1" applyBorder="1" applyAlignment="1">
      <alignment horizontal="right" vertical="center" wrapText="1" indent="2"/>
    </xf>
    <xf numFmtId="0" fontId="13" fillId="0" borderId="0" xfId="70" applyFill="1" applyBorder="1"/>
    <xf numFmtId="0" fontId="24" fillId="0" borderId="0" xfId="70" applyFont="1" applyFill="1" applyBorder="1"/>
    <xf numFmtId="0" fontId="23" fillId="0" borderId="0" xfId="70" applyFont="1" applyFill="1" applyBorder="1" applyAlignment="1"/>
    <xf numFmtId="49" fontId="23" fillId="0" borderId="0" xfId="70" applyNumberFormat="1" applyFont="1" applyFill="1" applyBorder="1" applyAlignment="1">
      <alignment horizontal="right"/>
    </xf>
    <xf numFmtId="0" fontId="27" fillId="0" borderId="0" xfId="70" applyFont="1" applyFill="1" applyBorder="1" applyAlignment="1">
      <alignment horizontal="right"/>
    </xf>
    <xf numFmtId="0" fontId="13" fillId="0" borderId="0" xfId="0" applyFont="1" applyAlignment="1">
      <alignment horizontal="left" indent="1"/>
    </xf>
    <xf numFmtId="0" fontId="125" fillId="25" borderId="0" xfId="68" applyNumberFormat="1" applyFont="1" applyFill="1" applyBorder="1" applyAlignment="1" applyProtection="1">
      <alignment vertical="justify" wrapText="1"/>
      <protection locked="0"/>
    </xf>
    <xf numFmtId="2" fontId="79" fillId="24" borderId="0" xfId="40" applyNumberFormat="1" applyFont="1" applyFill="1" applyBorder="1" applyAlignment="1">
      <alignment horizontal="center" vertical="center" wrapText="1"/>
    </xf>
    <xf numFmtId="0" fontId="34" fillId="25" borderId="0" xfId="62" applyFont="1" applyFill="1" applyBorder="1" applyAlignment="1">
      <alignment horizontal="left" indent="1"/>
    </xf>
    <xf numFmtId="166" fontId="13" fillId="0" borderId="0" xfId="62" applyNumberFormat="1"/>
    <xf numFmtId="0" fontId="22" fillId="26" borderId="13" xfId="62" applyFont="1" applyFill="1" applyBorder="1" applyAlignment="1">
      <alignment horizontal="center" vertical="center"/>
    </xf>
    <xf numFmtId="49" fontId="59" fillId="27" borderId="0" xfId="40" applyNumberFormat="1" applyFont="1" applyFill="1" applyBorder="1" applyAlignment="1">
      <alignment horizontal="center" vertical="center" readingOrder="1"/>
    </xf>
    <xf numFmtId="0" fontId="120" fillId="24" borderId="0" xfId="40" applyFont="1" applyFill="1" applyBorder="1" applyAlignment="1">
      <alignment horizontal="left" vertical="center" indent="1"/>
    </xf>
    <xf numFmtId="0" fontId="47" fillId="25" borderId="0" xfId="62" applyFont="1" applyFill="1" applyBorder="1"/>
    <xf numFmtId="3" fontId="47" fillId="26" borderId="0" xfId="70" applyNumberFormat="1" applyFont="1" applyFill="1" applyBorder="1" applyAlignment="1">
      <alignment horizontal="right"/>
    </xf>
    <xf numFmtId="3" fontId="47" fillId="27" borderId="0" xfId="40" applyNumberFormat="1" applyFont="1" applyFill="1" applyBorder="1" applyAlignment="1">
      <alignment horizontal="right" wrapText="1"/>
    </xf>
    <xf numFmtId="0" fontId="120" fillId="24" borderId="0" xfId="40" applyFont="1" applyFill="1" applyBorder="1" applyAlignment="1">
      <alignment horizontal="left" indent="1"/>
    </xf>
    <xf numFmtId="0" fontId="121" fillId="27" borderId="0" xfId="40" applyFont="1" applyFill="1" applyBorder="1" applyAlignment="1"/>
    <xf numFmtId="0" fontId="57" fillId="25" borderId="0" xfId="70" applyFont="1" applyFill="1" applyBorder="1" applyAlignment="1">
      <alignment vertical="center"/>
    </xf>
    <xf numFmtId="0" fontId="122" fillId="25" borderId="0" xfId="70" applyFont="1" applyFill="1" applyBorder="1"/>
    <xf numFmtId="0" fontId="120" fillId="25" borderId="0" xfId="70" applyFont="1" applyFill="1" applyBorder="1"/>
    <xf numFmtId="3" fontId="120" fillId="27" borderId="0" xfId="40" applyNumberFormat="1" applyFont="1" applyFill="1" applyBorder="1" applyAlignment="1">
      <alignment horizontal="right" wrapText="1"/>
    </xf>
    <xf numFmtId="0" fontId="47" fillId="25" borderId="0" xfId="70" applyFont="1" applyFill="1" applyBorder="1" applyAlignment="1">
      <alignment horizontal="left" indent="2"/>
    </xf>
    <xf numFmtId="3" fontId="47" fillId="26" borderId="0" xfId="70" applyNumberFormat="1" applyFont="1" applyFill="1"/>
    <xf numFmtId="0" fontId="122" fillId="25" borderId="0" xfId="70" applyFont="1" applyFill="1" applyBorder="1" applyAlignment="1">
      <alignment vertical="center"/>
    </xf>
    <xf numFmtId="0" fontId="120" fillId="25" borderId="0" xfId="70" applyFont="1" applyFill="1" applyBorder="1" applyAlignment="1">
      <alignment vertical="center"/>
    </xf>
    <xf numFmtId="0" fontId="122" fillId="25" borderId="0" xfId="70" applyFont="1" applyFill="1" applyBorder="1" applyAlignment="1">
      <alignment vertical="top"/>
    </xf>
    <xf numFmtId="0" fontId="121" fillId="25" borderId="0" xfId="70" applyFont="1" applyFill="1" applyBorder="1" applyAlignment="1">
      <alignment horizontal="right"/>
    </xf>
    <xf numFmtId="49" fontId="22" fillId="25" borderId="57" xfId="62" applyNumberFormat="1" applyFont="1" applyFill="1" applyBorder="1" applyAlignment="1">
      <alignment horizontal="center" vertical="center" wrapText="1"/>
    </xf>
    <xf numFmtId="0" fontId="22" fillId="25" borderId="0" xfId="70" applyFont="1" applyFill="1" applyBorder="1" applyAlignment="1">
      <alignment horizontal="left"/>
    </xf>
    <xf numFmtId="0" fontId="47" fillId="25" borderId="0" xfId="70" applyFont="1" applyFill="1" applyBorder="1" applyAlignment="1">
      <alignment horizontal="left"/>
    </xf>
    <xf numFmtId="0" fontId="51" fillId="26" borderId="0" xfId="70" applyFont="1" applyFill="1" applyBorder="1" applyAlignment="1">
      <alignment vertical="top"/>
    </xf>
    <xf numFmtId="2" fontId="0" fillId="0" borderId="0" xfId="0" applyNumberFormat="1"/>
    <xf numFmtId="176" fontId="34" fillId="27" borderId="0" xfId="220" applyNumberFormat="1" applyFont="1" applyFill="1" applyBorder="1" applyAlignment="1">
      <alignment horizontal="center" wrapText="1"/>
    </xf>
    <xf numFmtId="0" fontId="22" fillId="25" borderId="10" xfId="62" applyFont="1" applyFill="1" applyBorder="1" applyAlignment="1">
      <alignment horizontal="center"/>
    </xf>
    <xf numFmtId="0" fontId="13" fillId="0" borderId="10" xfId="62" applyBorder="1"/>
    <xf numFmtId="166" fontId="133" fillId="26" borderId="0" xfId="0" applyNumberFormat="1" applyFont="1" applyFill="1" applyBorder="1" applyAlignment="1">
      <alignment horizontal="right" indent="1"/>
    </xf>
    <xf numFmtId="0" fontId="13" fillId="25" borderId="18" xfId="70" applyFill="1" applyBorder="1" applyAlignment="1">
      <alignment horizontal="center"/>
    </xf>
    <xf numFmtId="0" fontId="22" fillId="25" borderId="18" xfId="70" applyFont="1" applyFill="1" applyBorder="1" applyAlignment="1">
      <alignment horizontal="center"/>
    </xf>
    <xf numFmtId="0" fontId="20" fillId="25" borderId="0" xfId="70" applyFont="1" applyFill="1" applyBorder="1" applyAlignment="1">
      <alignment vertical="center"/>
    </xf>
    <xf numFmtId="0" fontId="93" fillId="25" borderId="0" xfId="0" applyFont="1" applyFill="1" applyBorder="1" applyAlignment="1"/>
    <xf numFmtId="0" fontId="27" fillId="24" borderId="0" xfId="40" applyFont="1" applyFill="1" applyBorder="1" applyAlignment="1">
      <alignment wrapText="1"/>
    </xf>
    <xf numFmtId="0" fontId="120" fillId="24" borderId="0" xfId="66" applyFont="1" applyFill="1" applyBorder="1" applyAlignment="1">
      <alignment horizontal="left" vertical="center"/>
    </xf>
    <xf numFmtId="0" fontId="57" fillId="25" borderId="0" xfId="63" applyFont="1" applyFill="1" applyBorder="1" applyAlignment="1">
      <alignment horizontal="left" vertical="center" wrapText="1"/>
    </xf>
    <xf numFmtId="170" fontId="120" fillId="26" borderId="0" xfId="70" applyNumberFormat="1" applyFont="1" applyFill="1" applyBorder="1" applyAlignment="1">
      <alignment horizontal="right" vertical="center" wrapText="1"/>
    </xf>
    <xf numFmtId="165" fontId="120" fillId="26" borderId="0" xfId="70" applyNumberFormat="1" applyFont="1" applyFill="1" applyBorder="1" applyAlignment="1">
      <alignment horizontal="right" vertical="center" wrapText="1" indent="2"/>
    </xf>
    <xf numFmtId="3" fontId="120" fillId="26" borderId="0" xfId="70" applyNumberFormat="1" applyFont="1" applyFill="1" applyBorder="1" applyAlignment="1">
      <alignment horizontal="right" vertical="center" wrapText="1"/>
    </xf>
    <xf numFmtId="166" fontId="120" fillId="25" borderId="0" xfId="70" applyNumberFormat="1" applyFont="1" applyFill="1" applyBorder="1" applyAlignment="1">
      <alignment horizontal="right" vertical="center" wrapText="1" indent="2"/>
    </xf>
    <xf numFmtId="0" fontId="47" fillId="25" borderId="0" xfId="70" applyFont="1" applyFill="1" applyBorder="1" applyAlignment="1">
      <alignment vertical="center"/>
    </xf>
    <xf numFmtId="0" fontId="120" fillId="25" borderId="0" xfId="63" applyFont="1" applyFill="1" applyBorder="1" applyAlignment="1">
      <alignment horizontal="left" vertical="center" wrapText="1"/>
    </xf>
    <xf numFmtId="0" fontId="120" fillId="24" borderId="0" xfId="40" applyFont="1" applyFill="1" applyBorder="1" applyAlignment="1">
      <alignment horizontal="left" vertical="center"/>
    </xf>
    <xf numFmtId="4" fontId="47" fillId="25" borderId="0" xfId="63" applyNumberFormat="1" applyFont="1" applyFill="1" applyBorder="1" applyAlignment="1">
      <alignment horizontal="left" vertical="center" wrapText="1"/>
    </xf>
    <xf numFmtId="170" fontId="47" fillId="26" borderId="0" xfId="70" applyNumberFormat="1" applyFont="1" applyFill="1" applyBorder="1" applyAlignment="1">
      <alignment horizontal="right" vertical="center" wrapText="1"/>
    </xf>
    <xf numFmtId="165" fontId="47" fillId="26" borderId="0" xfId="70" applyNumberFormat="1" applyFont="1" applyFill="1" applyBorder="1" applyAlignment="1">
      <alignment horizontal="right" vertical="center" wrapText="1" indent="2"/>
    </xf>
    <xf numFmtId="3" fontId="47" fillId="26" borderId="0" xfId="70" applyNumberFormat="1" applyFont="1" applyFill="1" applyBorder="1" applyAlignment="1">
      <alignment horizontal="right" vertical="center" wrapText="1"/>
    </xf>
    <xf numFmtId="166" fontId="47" fillId="25" borderId="0" xfId="70" applyNumberFormat="1" applyFont="1" applyFill="1" applyBorder="1" applyAlignment="1">
      <alignment horizontal="right" vertical="center" wrapText="1" indent="2"/>
    </xf>
    <xf numFmtId="4" fontId="47" fillId="26" borderId="0" xfId="63" applyNumberFormat="1" applyFont="1" applyFill="1" applyBorder="1" applyAlignment="1">
      <alignment horizontal="left" vertical="center" wrapText="1"/>
    </xf>
    <xf numFmtId="170" fontId="120" fillId="26" borderId="0" xfId="70" applyNumberFormat="1" applyFont="1" applyFill="1" applyBorder="1" applyAlignment="1">
      <alignment horizontal="right" vertical="center"/>
    </xf>
    <xf numFmtId="165" fontId="120" fillId="26" borderId="0" xfId="70" applyNumberFormat="1" applyFont="1" applyFill="1" applyBorder="1" applyAlignment="1">
      <alignment horizontal="right" vertical="center" indent="2"/>
    </xf>
    <xf numFmtId="0" fontId="120" fillId="27" borderId="0" xfId="66" applyFont="1" applyFill="1" applyBorder="1" applyAlignment="1">
      <alignment horizontal="left" vertical="center"/>
    </xf>
    <xf numFmtId="0" fontId="120" fillId="27" borderId="0" xfId="40" applyFont="1" applyFill="1" applyBorder="1" applyAlignment="1">
      <alignment vertical="center"/>
    </xf>
    <xf numFmtId="170" fontId="47" fillId="26" borderId="0" xfId="70" applyNumberFormat="1" applyFont="1" applyFill="1" applyBorder="1" applyAlignment="1">
      <alignment horizontal="right" vertical="center"/>
    </xf>
    <xf numFmtId="165" fontId="47" fillId="26" borderId="0" xfId="70" applyNumberFormat="1" applyFont="1" applyFill="1" applyBorder="1" applyAlignment="1">
      <alignment horizontal="right" vertical="center" indent="2"/>
    </xf>
    <xf numFmtId="0" fontId="47" fillId="26" borderId="0" xfId="70" applyFont="1" applyFill="1" applyAlignment="1">
      <alignment vertical="center" wrapText="1"/>
    </xf>
    <xf numFmtId="0" fontId="47" fillId="26" borderId="0" xfId="70" applyFont="1" applyFill="1" applyBorder="1" applyAlignment="1">
      <alignment vertical="center" wrapText="1"/>
    </xf>
    <xf numFmtId="0" fontId="47" fillId="26" borderId="0" xfId="63" applyFont="1" applyFill="1" applyBorder="1" applyAlignment="1">
      <alignment horizontal="left" vertical="center" wrapText="1"/>
    </xf>
    <xf numFmtId="0" fontId="47" fillId="26" borderId="0" xfId="70" quotePrefix="1" applyFont="1" applyFill="1" applyBorder="1" applyAlignment="1">
      <alignment vertical="center" wrapText="1"/>
    </xf>
    <xf numFmtId="0" fontId="47" fillId="25" borderId="0" xfId="70" quotePrefix="1" applyFont="1" applyFill="1" applyBorder="1" applyAlignment="1">
      <alignment vertical="center" wrapText="1"/>
    </xf>
    <xf numFmtId="0" fontId="47" fillId="25" borderId="0" xfId="70" applyFont="1" applyFill="1" applyBorder="1" applyAlignment="1">
      <alignment vertical="center" wrapText="1"/>
    </xf>
    <xf numFmtId="0" fontId="122" fillId="0" borderId="0" xfId="70" applyFont="1"/>
    <xf numFmtId="0" fontId="57" fillId="25" borderId="0" xfId="70" applyFont="1" applyFill="1" applyBorder="1" applyAlignment="1">
      <alignment vertical="top"/>
    </xf>
    <xf numFmtId="0" fontId="47" fillId="25" borderId="0" xfId="70" applyFont="1" applyFill="1" applyBorder="1" applyAlignment="1">
      <alignment vertical="top"/>
    </xf>
    <xf numFmtId="1" fontId="47" fillId="25" borderId="0" xfId="70" applyNumberFormat="1" applyFont="1" applyFill="1" applyBorder="1" applyAlignment="1">
      <alignment vertical="top"/>
    </xf>
    <xf numFmtId="0" fontId="122" fillId="25" borderId="0" xfId="70" applyNumberFormat="1" applyFont="1" applyFill="1" applyBorder="1" applyAlignment="1">
      <alignment vertical="top"/>
    </xf>
    <xf numFmtId="0" fontId="122" fillId="26" borderId="32" xfId="62" applyFont="1" applyFill="1" applyBorder="1" applyAlignment="1">
      <alignment vertical="center"/>
    </xf>
    <xf numFmtId="0" fontId="127" fillId="26" borderId="31" xfId="62" applyFont="1" applyFill="1" applyBorder="1" applyAlignment="1">
      <alignment vertical="center"/>
    </xf>
    <xf numFmtId="0" fontId="79" fillId="25" borderId="0" xfId="62" applyFont="1" applyFill="1" applyBorder="1" applyAlignment="1">
      <alignment vertical="center"/>
    </xf>
    <xf numFmtId="176" fontId="34" fillId="27" borderId="68" xfId="220" applyNumberFormat="1" applyFont="1" applyFill="1" applyBorder="1" applyAlignment="1">
      <alignment horizontal="center" wrapText="1"/>
    </xf>
    <xf numFmtId="164" fontId="0" fillId="0" borderId="0" xfId="0" applyNumberFormat="1" applyAlignment="1"/>
    <xf numFmtId="0" fontId="22" fillId="25" borderId="12" xfId="62" applyFont="1" applyFill="1" applyBorder="1" applyAlignment="1">
      <alignment horizontal="center"/>
    </xf>
    <xf numFmtId="165" fontId="14" fillId="26" borderId="0" xfId="0" applyNumberFormat="1" applyFont="1" applyFill="1" applyBorder="1" applyAlignment="1">
      <alignment horizontal="right" indent="1"/>
    </xf>
    <xf numFmtId="166" fontId="137" fillId="26" borderId="0" xfId="62" applyNumberFormat="1" applyFont="1" applyFill="1" applyBorder="1" applyAlignment="1">
      <alignment horizontal="right" indent="1"/>
    </xf>
    <xf numFmtId="166" fontId="137" fillId="26" borderId="10" xfId="62" applyNumberFormat="1" applyFont="1" applyFill="1" applyBorder="1" applyAlignment="1">
      <alignment horizontal="right" indent="1"/>
    </xf>
    <xf numFmtId="3" fontId="120" fillId="27" borderId="0" xfId="40" applyNumberFormat="1" applyFont="1" applyFill="1" applyBorder="1" applyAlignment="1">
      <alignment vertical="center" wrapText="1"/>
    </xf>
    <xf numFmtId="3" fontId="131" fillId="26" borderId="0" xfId="70" applyNumberFormat="1" applyFont="1" applyFill="1" applyBorder="1" applyAlignment="1">
      <alignment horizontal="right"/>
    </xf>
    <xf numFmtId="3" fontId="19" fillId="25" borderId="0" xfId="70" applyNumberFormat="1" applyFont="1" applyFill="1" applyBorder="1" applyAlignment="1">
      <alignment horizontal="right"/>
    </xf>
    <xf numFmtId="3" fontId="14" fillId="25" borderId="0" xfId="70" applyNumberFormat="1" applyFont="1" applyFill="1" applyBorder="1" applyAlignment="1">
      <alignment horizontal="right"/>
    </xf>
    <xf numFmtId="3" fontId="19" fillId="26" borderId="0" xfId="70" applyNumberFormat="1" applyFont="1" applyFill="1" applyBorder="1" applyAlignment="1">
      <alignment horizontal="right" vertical="center"/>
    </xf>
    <xf numFmtId="3" fontId="14" fillId="26" borderId="0" xfId="70" applyNumberFormat="1" applyFont="1" applyFill="1" applyBorder="1" applyAlignment="1">
      <alignment horizontal="right" vertical="center"/>
    </xf>
    <xf numFmtId="3" fontId="14" fillId="26" borderId="0" xfId="70" applyNumberFormat="1" applyFont="1" applyFill="1" applyBorder="1" applyAlignment="1">
      <alignment horizontal="right"/>
    </xf>
    <xf numFmtId="164" fontId="119" fillId="36" borderId="0" xfId="40" applyNumberFormat="1" applyFont="1" applyFill="1" applyBorder="1" applyAlignment="1">
      <alignment vertical="center" readingOrder="1"/>
    </xf>
    <xf numFmtId="0" fontId="20" fillId="25" borderId="22" xfId="70" applyFont="1" applyFill="1" applyBorder="1" applyAlignment="1">
      <alignment horizontal="left"/>
    </xf>
    <xf numFmtId="0" fontId="19" fillId="25" borderId="22" xfId="70" applyFont="1" applyFill="1" applyBorder="1" applyAlignment="1">
      <alignment horizontal="left"/>
    </xf>
    <xf numFmtId="0" fontId="14" fillId="25" borderId="22" xfId="70" applyFont="1" applyFill="1" applyBorder="1"/>
    <xf numFmtId="0" fontId="23" fillId="25" borderId="22" xfId="70" applyFont="1" applyFill="1" applyBorder="1"/>
    <xf numFmtId="0" fontId="129" fillId="25" borderId="0" xfId="70" applyFont="1" applyFill="1" applyBorder="1"/>
    <xf numFmtId="0" fontId="47" fillId="0" borderId="0" xfId="70" applyFont="1" applyBorder="1"/>
    <xf numFmtId="172" fontId="23" fillId="25" borderId="0" xfId="70" applyNumberFormat="1" applyFont="1" applyFill="1" applyBorder="1" applyAlignment="1"/>
    <xf numFmtId="0" fontId="122" fillId="25" borderId="20" xfId="70" applyFont="1" applyFill="1" applyBorder="1" applyAlignment="1">
      <alignment vertical="center"/>
    </xf>
    <xf numFmtId="0" fontId="25" fillId="37" borderId="78" xfId="70" applyFont="1" applyFill="1" applyBorder="1" applyAlignment="1">
      <alignment horizontal="center" vertical="center"/>
    </xf>
    <xf numFmtId="0" fontId="20" fillId="25" borderId="22" xfId="70" applyFont="1" applyFill="1" applyBorder="1" applyAlignment="1"/>
    <xf numFmtId="0" fontId="20" fillId="25" borderId="23" xfId="70" applyFont="1" applyFill="1" applyBorder="1" applyAlignment="1"/>
    <xf numFmtId="0" fontId="80" fillId="25" borderId="0" xfId="70" applyFont="1" applyFill="1" applyBorder="1"/>
    <xf numFmtId="0" fontId="83" fillId="25" borderId="0" xfId="70" applyFont="1" applyFill="1" applyBorder="1" applyAlignment="1">
      <alignment vertical="center"/>
    </xf>
    <xf numFmtId="0" fontId="35" fillId="25" borderId="0" xfId="70" applyFont="1" applyFill="1" applyBorder="1"/>
    <xf numFmtId="0" fontId="79" fillId="25" borderId="0" xfId="70" applyFont="1" applyFill="1" applyBorder="1"/>
    <xf numFmtId="3" fontId="13" fillId="26" borderId="19" xfId="70" applyNumberFormat="1" applyFill="1" applyBorder="1" applyAlignment="1">
      <alignment horizontal="center"/>
    </xf>
    <xf numFmtId="3" fontId="22" fillId="26" borderId="19" xfId="40" applyNumberFormat="1" applyFont="1" applyFill="1" applyBorder="1" applyAlignment="1">
      <alignment horizontal="right" wrapText="1"/>
    </xf>
    <xf numFmtId="164" fontId="79" fillId="26" borderId="19" xfId="40" applyNumberFormat="1" applyFont="1" applyFill="1" applyBorder="1" applyAlignment="1">
      <alignment horizontal="right" indent="1"/>
    </xf>
    <xf numFmtId="0" fontId="80" fillId="26" borderId="19" xfId="70" applyFont="1" applyFill="1" applyBorder="1"/>
    <xf numFmtId="0" fontId="13" fillId="26" borderId="19" xfId="70" applyFill="1" applyBorder="1"/>
    <xf numFmtId="165" fontId="80" fillId="26" borderId="19" xfId="70" applyNumberFormat="1" applyFont="1" applyFill="1" applyBorder="1" applyAlignment="1">
      <alignment horizontal="center" vertical="center"/>
    </xf>
    <xf numFmtId="165" fontId="13" fillId="26" borderId="19" xfId="70" applyNumberFormat="1" applyFont="1" applyFill="1" applyBorder="1" applyAlignment="1">
      <alignment horizontal="center" vertical="center"/>
    </xf>
    <xf numFmtId="0" fontId="83" fillId="26" borderId="19" xfId="70" applyFont="1" applyFill="1" applyBorder="1" applyAlignment="1">
      <alignment vertical="center"/>
    </xf>
    <xf numFmtId="165" fontId="35" fillId="26" borderId="19" xfId="70" applyNumberFormat="1" applyFont="1" applyFill="1" applyBorder="1" applyAlignment="1">
      <alignment horizontal="center" vertical="center"/>
    </xf>
    <xf numFmtId="165" fontId="79" fillId="26" borderId="19" xfId="70" applyNumberFormat="1" applyFont="1" applyFill="1" applyBorder="1" applyAlignment="1">
      <alignment horizontal="center" vertical="center"/>
    </xf>
    <xf numFmtId="0" fontId="125" fillId="25" borderId="19" xfId="68" applyNumberFormat="1" applyFont="1" applyFill="1" applyBorder="1" applyAlignment="1" applyProtection="1">
      <alignment vertical="justify" wrapText="1"/>
      <protection locked="0"/>
    </xf>
    <xf numFmtId="3" fontId="20" fillId="26" borderId="19" xfId="70" applyNumberFormat="1" applyFont="1" applyFill="1" applyBorder="1" applyAlignment="1">
      <alignment horizontal="center"/>
    </xf>
    <xf numFmtId="3" fontId="22" fillId="26" borderId="18" xfId="40" applyNumberFormat="1" applyFont="1" applyFill="1" applyBorder="1" applyAlignment="1">
      <alignment horizontal="right" wrapText="1"/>
    </xf>
    <xf numFmtId="0" fontId="0" fillId="26" borderId="23" xfId="51" applyFont="1" applyFill="1" applyBorder="1"/>
    <xf numFmtId="0" fontId="0" fillId="26" borderId="20" xfId="51" applyFont="1" applyFill="1" applyBorder="1"/>
    <xf numFmtId="0" fontId="13" fillId="26" borderId="20" xfId="51" applyFont="1" applyFill="1" applyBorder="1"/>
    <xf numFmtId="0" fontId="50" fillId="26" borderId="20" xfId="51" applyFont="1" applyFill="1" applyBorder="1"/>
    <xf numFmtId="0" fontId="103" fillId="27" borderId="20" xfId="61" applyFont="1" applyFill="1" applyBorder="1" applyAlignment="1">
      <alignment horizontal="left" indent="1"/>
    </xf>
    <xf numFmtId="0" fontId="104" fillId="26" borderId="20" xfId="51" applyFont="1" applyFill="1" applyBorder="1"/>
    <xf numFmtId="49" fontId="16" fillId="25" borderId="0" xfId="51" applyNumberFormat="1" applyFont="1" applyFill="1" applyBorder="1"/>
    <xf numFmtId="0" fontId="20" fillId="25" borderId="0" xfId="51" applyFont="1" applyFill="1" applyBorder="1" applyAlignment="1">
      <alignment horizontal="center"/>
    </xf>
    <xf numFmtId="0" fontId="21" fillId="26" borderId="0" xfId="51" applyFont="1" applyFill="1" applyBorder="1"/>
    <xf numFmtId="0" fontId="16" fillId="26" borderId="0" xfId="51" applyFont="1" applyFill="1" applyBorder="1"/>
    <xf numFmtId="0" fontId="37" fillId="26" borderId="0" xfId="51" applyFont="1" applyFill="1" applyBorder="1"/>
    <xf numFmtId="0" fontId="17" fillId="26" borderId="0" xfId="51" applyFont="1" applyFill="1" applyBorder="1"/>
    <xf numFmtId="0" fontId="74" fillId="26" borderId="0" xfId="51" applyFont="1" applyFill="1" applyBorder="1"/>
    <xf numFmtId="0" fontId="68" fillId="26" borderId="0" xfId="51" applyFont="1" applyFill="1" applyBorder="1"/>
    <xf numFmtId="0" fontId="20" fillId="25" borderId="0" xfId="51" applyFont="1" applyFill="1" applyBorder="1"/>
    <xf numFmtId="0" fontId="68" fillId="25" borderId="0" xfId="51" applyFont="1" applyFill="1" applyBorder="1"/>
    <xf numFmtId="172" fontId="23" fillId="25" borderId="0" xfId="52" applyNumberFormat="1" applyFont="1" applyFill="1" applyBorder="1" applyAlignment="1"/>
    <xf numFmtId="0" fontId="23" fillId="25" borderId="0" xfId="51" applyNumberFormat="1" applyFont="1" applyFill="1" applyBorder="1" applyAlignment="1"/>
    <xf numFmtId="0" fontId="25" fillId="29" borderId="20" xfId="52" applyFont="1" applyFill="1" applyBorder="1" applyAlignment="1">
      <alignment horizontal="center" vertical="center"/>
    </xf>
    <xf numFmtId="4" fontId="47" fillId="26" borderId="0" xfId="70" applyNumberFormat="1" applyFont="1" applyFill="1" applyBorder="1" applyAlignment="1">
      <alignment horizontal="right" vertical="center"/>
    </xf>
    <xf numFmtId="0" fontId="121" fillId="27" borderId="0" xfId="40" applyFont="1" applyFill="1" applyBorder="1" applyAlignment="1">
      <alignment vertical="center"/>
    </xf>
    <xf numFmtId="0" fontId="13" fillId="25" borderId="20" xfId="70" applyFill="1" applyBorder="1" applyAlignment="1">
      <alignment vertical="top"/>
    </xf>
    <xf numFmtId="0" fontId="23" fillId="25" borderId="0" xfId="70" applyFont="1" applyFill="1" applyBorder="1" applyAlignment="1">
      <alignment vertical="top"/>
    </xf>
    <xf numFmtId="0" fontId="22" fillId="25" borderId="0" xfId="70" applyFont="1" applyFill="1" applyBorder="1" applyAlignment="1">
      <alignment horizontal="right" vertical="top"/>
    </xf>
    <xf numFmtId="0" fontId="121" fillId="27" borderId="0" xfId="40" applyFont="1" applyFill="1" applyBorder="1" applyAlignment="1">
      <alignment vertical="top"/>
    </xf>
    <xf numFmtId="164" fontId="23" fillId="27" borderId="48" xfId="40" applyNumberFormat="1" applyFont="1" applyFill="1" applyBorder="1" applyAlignment="1">
      <alignment horizontal="center" wrapText="1"/>
    </xf>
    <xf numFmtId="2" fontId="119" fillId="26" borderId="0" xfId="70" applyNumberFormat="1" applyFont="1" applyFill="1" applyBorder="1" applyAlignment="1">
      <alignment horizontal="center" vertical="center"/>
    </xf>
    <xf numFmtId="2" fontId="119" fillId="26" borderId="0" xfId="70" applyNumberFormat="1" applyFont="1" applyFill="1" applyBorder="1" applyAlignment="1">
      <alignment horizontal="center"/>
    </xf>
    <xf numFmtId="0" fontId="27" fillId="25" borderId="0" xfId="62" applyFont="1" applyFill="1" applyBorder="1" applyAlignment="1">
      <alignment vertical="center" wrapText="1"/>
    </xf>
    <xf numFmtId="0" fontId="22" fillId="25" borderId="51" xfId="70" applyFont="1" applyFill="1" applyBorder="1" applyAlignment="1"/>
    <xf numFmtId="0" fontId="22" fillId="25" borderId="80" xfId="70" applyFont="1" applyFill="1" applyBorder="1" applyAlignment="1" applyProtection="1">
      <alignment horizontal="center"/>
    </xf>
    <xf numFmtId="0" fontId="22" fillId="25" borderId="52" xfId="0" applyFont="1" applyFill="1" applyBorder="1" applyAlignment="1">
      <alignment horizontal="center"/>
    </xf>
    <xf numFmtId="0" fontId="22" fillId="25" borderId="56" xfId="62" applyFont="1" applyFill="1" applyBorder="1" applyAlignment="1">
      <alignment horizontal="center"/>
    </xf>
    <xf numFmtId="49" fontId="22" fillId="25" borderId="80" xfId="62" applyNumberFormat="1" applyFont="1" applyFill="1" applyBorder="1" applyAlignment="1">
      <alignment horizontal="center" vertical="center" wrapText="1"/>
    </xf>
    <xf numFmtId="0" fontId="22" fillId="26" borderId="13" xfId="62" applyFont="1" applyFill="1" applyBorder="1" applyAlignment="1">
      <alignment horizontal="center" vertical="center"/>
    </xf>
    <xf numFmtId="0" fontId="22" fillId="26" borderId="81" xfId="70" applyFont="1" applyFill="1" applyBorder="1" applyAlignment="1">
      <alignment horizontal="center"/>
    </xf>
    <xf numFmtId="0" fontId="22" fillId="25" borderId="72" xfId="70" applyFont="1" applyFill="1" applyBorder="1" applyAlignment="1">
      <alignment horizontal="center" vertical="center" wrapText="1"/>
    </xf>
    <xf numFmtId="0" fontId="22" fillId="25" borderId="82" xfId="70" applyFont="1" applyFill="1" applyBorder="1" applyAlignment="1">
      <alignment horizontal="center" vertical="center" wrapText="1"/>
    </xf>
    <xf numFmtId="0" fontId="22" fillId="26" borderId="13" xfId="62" applyFont="1" applyFill="1" applyBorder="1" applyAlignment="1">
      <alignment horizontal="center" vertical="center"/>
    </xf>
    <xf numFmtId="3" fontId="20" fillId="26" borderId="0" xfId="70" applyNumberFormat="1" applyFont="1" applyFill="1" applyBorder="1" applyAlignment="1">
      <alignment horizontal="right"/>
    </xf>
    <xf numFmtId="3" fontId="121" fillId="26" borderId="0" xfId="70" quotePrefix="1" applyNumberFormat="1" applyFont="1" applyFill="1" applyBorder="1" applyAlignment="1">
      <alignment horizontal="right"/>
    </xf>
    <xf numFmtId="0" fontId="120" fillId="26" borderId="13" xfId="0" applyFont="1" applyFill="1" applyBorder="1" applyAlignment="1">
      <alignment wrapText="1"/>
    </xf>
    <xf numFmtId="0" fontId="22" fillId="26" borderId="13" xfId="70" applyFont="1" applyFill="1" applyBorder="1" applyAlignment="1">
      <alignment wrapText="1"/>
    </xf>
    <xf numFmtId="0" fontId="22" fillId="26" borderId="13" xfId="70" applyFont="1" applyFill="1" applyBorder="1" applyAlignment="1"/>
    <xf numFmtId="0" fontId="22" fillId="25" borderId="13" xfId="70" applyFont="1" applyFill="1" applyBorder="1" applyAlignment="1">
      <alignment horizontal="center" wrapText="1"/>
    </xf>
    <xf numFmtId="0" fontId="22" fillId="25" borderId="83" xfId="70" applyFont="1" applyFill="1" applyBorder="1" applyAlignment="1"/>
    <xf numFmtId="0" fontId="22" fillId="25" borderId="18" xfId="63" applyFont="1" applyFill="1" applyBorder="1" applyAlignment="1">
      <alignment horizontal="left"/>
    </xf>
    <xf numFmtId="0" fontId="13" fillId="0" borderId="0" xfId="63" applyAlignment="1"/>
    <xf numFmtId="0" fontId="20" fillId="25" borderId="0" xfId="63" applyFont="1" applyFill="1" applyBorder="1" applyAlignment="1">
      <alignment horizontal="left"/>
    </xf>
    <xf numFmtId="0" fontId="17" fillId="25" borderId="21" xfId="63" applyFont="1" applyFill="1" applyBorder="1"/>
    <xf numFmtId="0" fontId="13" fillId="25" borderId="0" xfId="63" applyFill="1" applyBorder="1" applyAlignment="1"/>
    <xf numFmtId="0" fontId="17" fillId="25" borderId="19" xfId="63" applyFont="1" applyFill="1" applyBorder="1"/>
    <xf numFmtId="0" fontId="50" fillId="26" borderId="33" xfId="63" applyFont="1" applyFill="1" applyBorder="1" applyAlignment="1">
      <alignment horizontal="left" vertical="center"/>
    </xf>
    <xf numFmtId="0" fontId="13" fillId="25" borderId="0" xfId="63" applyFont="1" applyFill="1" applyBorder="1"/>
    <xf numFmtId="0" fontId="23" fillId="25" borderId="0" xfId="63" applyFont="1" applyFill="1" applyBorder="1" applyAlignment="1">
      <alignment horizontal="center" vertical="center" wrapText="1"/>
    </xf>
    <xf numFmtId="0" fontId="13" fillId="25" borderId="0" xfId="63" applyFill="1" applyBorder="1"/>
    <xf numFmtId="0" fontId="23" fillId="0" borderId="0" xfId="63" applyFont="1" applyBorder="1" applyAlignment="1">
      <alignment horizontal="center" vertical="center" wrapText="1"/>
    </xf>
    <xf numFmtId="0" fontId="22" fillId="25" borderId="79" xfId="70" applyFont="1" applyFill="1" applyBorder="1" applyAlignment="1"/>
    <xf numFmtId="0" fontId="22" fillId="25" borderId="80" xfId="62" applyFont="1" applyFill="1" applyBorder="1" applyAlignment="1">
      <alignment horizontal="center"/>
    </xf>
    <xf numFmtId="0" fontId="22" fillId="25" borderId="57" xfId="62" applyFont="1" applyFill="1" applyBorder="1" applyAlignment="1">
      <alignment horizontal="center"/>
    </xf>
    <xf numFmtId="0" fontId="22" fillId="25" borderId="0" xfId="62" applyFont="1" applyFill="1" applyBorder="1" applyAlignment="1"/>
    <xf numFmtId="49" fontId="22" fillId="25" borderId="84" xfId="62" applyNumberFormat="1" applyFont="1" applyFill="1" applyBorder="1" applyAlignment="1">
      <alignment horizontal="center" vertical="center" wrapText="1"/>
    </xf>
    <xf numFmtId="166" fontId="137" fillId="26" borderId="85" xfId="62" applyNumberFormat="1" applyFont="1" applyFill="1" applyBorder="1" applyAlignment="1">
      <alignment horizontal="right" indent="1"/>
    </xf>
    <xf numFmtId="166" fontId="137" fillId="26" borderId="86" xfId="62" applyNumberFormat="1" applyFont="1" applyFill="1" applyBorder="1" applyAlignment="1">
      <alignment horizontal="right" indent="1"/>
    </xf>
    <xf numFmtId="166" fontId="133" fillId="26" borderId="67" xfId="0" applyNumberFormat="1" applyFont="1" applyFill="1" applyBorder="1" applyAlignment="1">
      <alignment horizontal="right" indent="1"/>
    </xf>
    <xf numFmtId="166" fontId="133" fillId="26" borderId="77" xfId="0" applyNumberFormat="1" applyFont="1" applyFill="1" applyBorder="1" applyAlignment="1">
      <alignment horizontal="right" indent="1"/>
    </xf>
    <xf numFmtId="0" fontId="22" fillId="25" borderId="80" xfId="51" applyFont="1" applyFill="1" applyBorder="1" applyAlignment="1">
      <alignment horizontal="center" vertical="center"/>
    </xf>
    <xf numFmtId="49" fontId="22" fillId="25" borderId="80" xfId="51" applyNumberFormat="1" applyFont="1" applyFill="1" applyBorder="1" applyAlignment="1">
      <alignment horizontal="center" vertical="center" wrapText="1"/>
    </xf>
    <xf numFmtId="0" fontId="27" fillId="24" borderId="0" xfId="61" applyFont="1" applyFill="1" applyBorder="1" applyAlignment="1">
      <alignment horizontal="left" wrapText="1"/>
    </xf>
    <xf numFmtId="0" fontId="126" fillId="0" borderId="0" xfId="0" applyFont="1"/>
    <xf numFmtId="0" fontId="22" fillId="25" borderId="80" xfId="0" applyFont="1" applyFill="1" applyBorder="1" applyAlignment="1">
      <alignment horizontal="center"/>
    </xf>
    <xf numFmtId="0" fontId="50" fillId="26" borderId="32" xfId="63" applyFont="1" applyFill="1" applyBorder="1" applyAlignment="1">
      <alignment horizontal="left" vertical="center"/>
    </xf>
    <xf numFmtId="0" fontId="138" fillId="25" borderId="0" xfId="70" applyFont="1" applyFill="1" applyBorder="1" applyAlignment="1">
      <alignment horizontal="left" vertical="center"/>
    </xf>
    <xf numFmtId="0" fontId="16" fillId="25" borderId="0" xfId="0" applyFont="1" applyFill="1" applyBorder="1"/>
    <xf numFmtId="0" fontId="21" fillId="25" borderId="0" xfId="0" applyFont="1" applyFill="1" applyBorder="1"/>
    <xf numFmtId="0" fontId="92" fillId="25" borderId="0" xfId="70" applyFont="1" applyFill="1" applyBorder="1" applyAlignment="1">
      <alignment horizontal="left" vertical="center"/>
    </xf>
    <xf numFmtId="1" fontId="22" fillId="25" borderId="13" xfId="0" applyNumberFormat="1" applyFont="1" applyFill="1" applyBorder="1" applyAlignment="1">
      <alignment wrapText="1"/>
    </xf>
    <xf numFmtId="0" fontId="139" fillId="0" borderId="0" xfId="62" applyFont="1"/>
    <xf numFmtId="14" fontId="139" fillId="0" borderId="0" xfId="62" applyNumberFormat="1" applyFont="1"/>
    <xf numFmtId="0" fontId="22" fillId="26" borderId="13" xfId="62" applyFont="1" applyFill="1" applyBorder="1" applyAlignment="1">
      <alignment horizontal="center" vertical="center"/>
    </xf>
    <xf numFmtId="0" fontId="22" fillId="25" borderId="80" xfId="62" applyFont="1" applyFill="1" applyBorder="1" applyAlignment="1">
      <alignment horizontal="center"/>
    </xf>
    <xf numFmtId="0" fontId="22" fillId="25" borderId="13" xfId="70" applyFont="1" applyFill="1" applyBorder="1" applyAlignment="1">
      <alignment horizontal="center"/>
    </xf>
    <xf numFmtId="0" fontId="22" fillId="26" borderId="13" xfId="62" applyFont="1" applyFill="1" applyBorder="1" applyAlignment="1">
      <alignment horizontal="right" vertical="center"/>
    </xf>
    <xf numFmtId="0" fontId="22" fillId="25" borderId="87" xfId="70" applyFont="1" applyFill="1" applyBorder="1" applyAlignment="1">
      <alignment horizontal="center"/>
    </xf>
    <xf numFmtId="0" fontId="22" fillId="25" borderId="20" xfId="0" applyFont="1" applyFill="1" applyBorder="1" applyAlignment="1">
      <alignment horizontal="left" indent="1" readingOrder="1"/>
    </xf>
    <xf numFmtId="0" fontId="13" fillId="25" borderId="0" xfId="63" applyFill="1" applyAlignment="1"/>
    <xf numFmtId="0" fontId="13" fillId="46" borderId="0" xfId="63" applyFont="1" applyFill="1" applyBorder="1" applyAlignment="1">
      <alignment horizontal="center"/>
    </xf>
    <xf numFmtId="49" fontId="23" fillId="25" borderId="0" xfId="62" applyNumberFormat="1" applyFont="1" applyFill="1" applyBorder="1" applyAlignment="1">
      <alignment horizontal="right"/>
    </xf>
    <xf numFmtId="0" fontId="22" fillId="25" borderId="79" xfId="70" applyFont="1" applyFill="1" applyBorder="1" applyAlignment="1">
      <alignment horizontal="center" vertical="center"/>
    </xf>
    <xf numFmtId="0" fontId="22" fillId="26" borderId="87" xfId="70" applyFont="1" applyFill="1" applyBorder="1" applyAlignment="1">
      <alignment horizontal="center"/>
    </xf>
    <xf numFmtId="1" fontId="22" fillId="25" borderId="13" xfId="0" applyNumberFormat="1" applyFont="1" applyFill="1" applyBorder="1" applyAlignment="1">
      <alignment horizontal="center" wrapText="1"/>
    </xf>
    <xf numFmtId="1" fontId="22" fillId="25" borderId="72" xfId="0" applyNumberFormat="1" applyFont="1" applyFill="1" applyBorder="1" applyAlignment="1">
      <alignment wrapText="1"/>
    </xf>
    <xf numFmtId="0" fontId="22" fillId="25" borderId="13" xfId="70" applyFont="1" applyFill="1" applyBorder="1" applyAlignment="1">
      <alignment wrapText="1"/>
    </xf>
    <xf numFmtId="0" fontId="120" fillId="26" borderId="13" xfId="0" applyFont="1" applyFill="1" applyBorder="1" applyAlignment="1">
      <alignment horizontal="center" wrapText="1"/>
    </xf>
    <xf numFmtId="0" fontId="22" fillId="26" borderId="13" xfId="70" applyFont="1" applyFill="1" applyBorder="1" applyAlignment="1">
      <alignment horizontal="center" wrapText="1"/>
    </xf>
    <xf numFmtId="0" fontId="22" fillId="25" borderId="79" xfId="70" applyFont="1" applyFill="1" applyBorder="1" applyAlignment="1">
      <alignment horizontal="center"/>
    </xf>
    <xf numFmtId="0" fontId="22" fillId="25" borderId="66" xfId="0" applyFont="1" applyFill="1" applyBorder="1" applyAlignment="1">
      <alignment horizontal="center"/>
    </xf>
    <xf numFmtId="0" fontId="13" fillId="25" borderId="0" xfId="62" applyFill="1" applyAlignment="1"/>
    <xf numFmtId="0" fontId="13" fillId="0" borderId="0" xfId="62" applyAlignment="1"/>
    <xf numFmtId="0" fontId="56" fillId="25" borderId="0" xfId="62" applyFont="1" applyFill="1" applyAlignment="1">
      <alignment vertical="center"/>
    </xf>
    <xf numFmtId="0" fontId="56" fillId="25" borderId="0" xfId="62" applyFont="1" applyFill="1" applyBorder="1" applyAlignment="1">
      <alignment vertical="center"/>
    </xf>
    <xf numFmtId="0" fontId="56" fillId="0" borderId="0" xfId="62" applyFont="1" applyAlignment="1">
      <alignment vertical="center"/>
    </xf>
    <xf numFmtId="0" fontId="13" fillId="0" borderId="0" xfId="62" applyBorder="1" applyAlignment="1"/>
    <xf numFmtId="0" fontId="22" fillId="26" borderId="13" xfId="62" applyFont="1" applyFill="1" applyBorder="1" applyAlignment="1">
      <alignment horizontal="center" vertical="center"/>
    </xf>
    <xf numFmtId="0" fontId="50" fillId="26" borderId="31" xfId="63" applyFont="1" applyFill="1" applyBorder="1" applyAlignment="1">
      <alignment horizontal="left" vertical="center"/>
    </xf>
    <xf numFmtId="0" fontId="22" fillId="25" borderId="0" xfId="63" applyFont="1" applyFill="1" applyBorder="1" applyAlignment="1">
      <alignment horizontal="center" vertical="center" wrapText="1"/>
    </xf>
    <xf numFmtId="0" fontId="22" fillId="0" borderId="0" xfId="63" applyFont="1" applyBorder="1" applyAlignment="1">
      <alignment horizontal="center" vertical="center" wrapText="1"/>
    </xf>
    <xf numFmtId="0" fontId="25" fillId="30" borderId="19" xfId="63" applyFont="1" applyFill="1" applyBorder="1" applyAlignment="1">
      <alignment horizontal="center" vertical="center"/>
    </xf>
    <xf numFmtId="0" fontId="120" fillId="26" borderId="72" xfId="0" applyFont="1" applyFill="1" applyBorder="1" applyAlignment="1">
      <alignment wrapText="1"/>
    </xf>
    <xf numFmtId="0" fontId="22" fillId="26" borderId="72" xfId="70" applyFont="1" applyFill="1" applyBorder="1" applyAlignment="1"/>
    <xf numFmtId="0" fontId="13" fillId="25" borderId="0" xfId="72" applyFill="1" applyBorder="1"/>
    <xf numFmtId="0" fontId="16" fillId="25" borderId="19" xfId="72" applyFont="1" applyFill="1" applyBorder="1"/>
    <xf numFmtId="0" fontId="16" fillId="25" borderId="0" xfId="72" applyFont="1" applyFill="1" applyBorder="1"/>
    <xf numFmtId="0" fontId="16" fillId="25" borderId="19" xfId="72" applyFont="1" applyFill="1" applyBorder="1" applyAlignment="1">
      <alignment vertical="center"/>
    </xf>
    <xf numFmtId="0" fontId="16" fillId="25" borderId="19" xfId="72" applyFont="1" applyFill="1" applyBorder="1" applyAlignment="1"/>
    <xf numFmtId="0" fontId="16" fillId="25" borderId="0" xfId="72" applyFont="1" applyFill="1" applyBorder="1" applyAlignment="1"/>
    <xf numFmtId="0" fontId="25" fillId="0" borderId="0" xfId="71" applyFont="1" applyFill="1" applyBorder="1" applyAlignment="1">
      <alignment horizontal="center" vertical="center"/>
    </xf>
    <xf numFmtId="0" fontId="22" fillId="26" borderId="72" xfId="70" applyFont="1" applyFill="1" applyBorder="1" applyAlignment="1">
      <alignment horizontal="center"/>
    </xf>
    <xf numFmtId="3" fontId="47" fillId="0" borderId="0" xfId="40" applyNumberFormat="1" applyFont="1" applyFill="1" applyBorder="1" applyAlignment="1">
      <alignment horizontal="right" wrapText="1"/>
    </xf>
    <xf numFmtId="0" fontId="13" fillId="0" borderId="0" xfId="227" applyProtection="1">
      <protection locked="0"/>
    </xf>
    <xf numFmtId="0" fontId="13" fillId="0" borderId="0" xfId="227" applyAlignment="1" applyProtection="1">
      <alignment vertical="center"/>
      <protection locked="0"/>
    </xf>
    <xf numFmtId="0" fontId="65" fillId="0" borderId="0" xfId="227" applyFont="1" applyProtection="1">
      <protection locked="0"/>
    </xf>
    <xf numFmtId="0" fontId="24" fillId="25" borderId="0" xfId="227" applyFont="1" applyFill="1" applyBorder="1" applyProtection="1"/>
    <xf numFmtId="0" fontId="50" fillId="0" borderId="0" xfId="227" applyFont="1" applyProtection="1">
      <protection locked="0"/>
    </xf>
    <xf numFmtId="0" fontId="24" fillId="0" borderId="0" xfId="227" applyFont="1" applyProtection="1">
      <protection locked="0"/>
    </xf>
    <xf numFmtId="0" fontId="22" fillId="25" borderId="0" xfId="227" applyFont="1" applyFill="1" applyBorder="1" applyAlignment="1" applyProtection="1">
      <alignment horizontal="left"/>
    </xf>
    <xf numFmtId="0" fontId="34" fillId="0" borderId="0" xfId="227" applyFont="1" applyProtection="1">
      <protection locked="0"/>
    </xf>
    <xf numFmtId="0" fontId="32" fillId="0" borderId="0" xfId="227" applyFont="1" applyProtection="1">
      <protection locked="0"/>
    </xf>
    <xf numFmtId="0" fontId="17" fillId="25" borderId="19" xfId="63" applyFont="1" applyFill="1" applyBorder="1" applyAlignment="1">
      <alignment horizontal="right" vertical="center"/>
    </xf>
    <xf numFmtId="0" fontId="142" fillId="25" borderId="19" xfId="63" applyFont="1" applyFill="1" applyBorder="1"/>
    <xf numFmtId="0" fontId="22" fillId="25" borderId="89" xfId="70" applyFont="1" applyFill="1" applyBorder="1" applyAlignment="1"/>
    <xf numFmtId="0" fontId="20" fillId="25" borderId="0" xfId="62" applyFont="1" applyFill="1" applyBorder="1" applyAlignment="1">
      <alignment horizontal="left" vertical="center"/>
    </xf>
    <xf numFmtId="0" fontId="13" fillId="25" borderId="19" xfId="72" applyFill="1" applyBorder="1" applyAlignment="1">
      <alignment vertical="center"/>
    </xf>
    <xf numFmtId="0" fontId="13" fillId="25" borderId="0" xfId="72" applyFill="1" applyBorder="1" applyAlignment="1">
      <alignment vertical="center"/>
    </xf>
    <xf numFmtId="3" fontId="90" fillId="26" borderId="0" xfId="71" applyNumberFormat="1" applyFont="1" applyFill="1" applyBorder="1" applyAlignment="1">
      <alignment horizontal="right" vertical="center"/>
    </xf>
    <xf numFmtId="0" fontId="22" fillId="25" borderId="72" xfId="70" applyFont="1" applyFill="1" applyBorder="1" applyAlignment="1">
      <alignment horizontal="center"/>
    </xf>
    <xf numFmtId="0" fontId="0" fillId="26" borderId="18" xfId="0" applyFill="1" applyBorder="1"/>
    <xf numFmtId="0" fontId="0" fillId="0" borderId="0" xfId="0" applyFill="1" applyBorder="1"/>
    <xf numFmtId="0" fontId="145" fillId="0" borderId="0" xfId="0" applyFont="1" applyFill="1" applyBorder="1"/>
    <xf numFmtId="0" fontId="20" fillId="26" borderId="23" xfId="0" applyFont="1" applyFill="1" applyBorder="1" applyAlignment="1">
      <alignment horizontal="left"/>
    </xf>
    <xf numFmtId="0" fontId="20" fillId="26" borderId="0" xfId="0" applyFont="1" applyFill="1" applyBorder="1" applyAlignment="1">
      <alignment horizontal="left"/>
    </xf>
    <xf numFmtId="0" fontId="0" fillId="26" borderId="0" xfId="0" applyFill="1" applyBorder="1"/>
    <xf numFmtId="0" fontId="0" fillId="26" borderId="20" xfId="0" applyFill="1" applyBorder="1"/>
    <xf numFmtId="0" fontId="21" fillId="26" borderId="0" xfId="0" applyFont="1" applyFill="1" applyBorder="1" applyAlignment="1">
      <alignment horizontal="justify" vertical="top" wrapText="1"/>
    </xf>
    <xf numFmtId="0" fontId="50" fillId="0" borderId="0" xfId="0" applyFont="1" applyFill="1" applyBorder="1" applyAlignment="1">
      <alignment horizontal="left"/>
    </xf>
    <xf numFmtId="0" fontId="148" fillId="26" borderId="22" xfId="0" applyFont="1" applyFill="1" applyBorder="1" applyAlignment="1">
      <alignment vertical="top" wrapText="1"/>
    </xf>
    <xf numFmtId="0" fontId="0" fillId="26" borderId="22" xfId="0" applyFill="1" applyBorder="1"/>
    <xf numFmtId="0" fontId="129" fillId="26" borderId="22" xfId="0" applyFont="1" applyFill="1" applyBorder="1" applyAlignment="1">
      <alignment vertical="top" wrapText="1"/>
    </xf>
    <xf numFmtId="1" fontId="0" fillId="0" borderId="0" xfId="0" applyNumberFormat="1" applyFill="1" applyBorder="1"/>
    <xf numFmtId="165" fontId="0" fillId="0" borderId="0" xfId="0" quotePrefix="1" applyNumberFormat="1" applyFill="1" applyBorder="1" applyAlignment="1">
      <alignment horizontal="right"/>
    </xf>
    <xf numFmtId="0" fontId="22" fillId="0" borderId="0" xfId="40" applyFont="1" applyFill="1" applyBorder="1"/>
    <xf numFmtId="166" fontId="61" fillId="0" borderId="0" xfId="40" applyNumberFormat="1" applyFont="1" applyFill="1" applyBorder="1" applyAlignment="1">
      <alignment horizontal="center" wrapText="1"/>
    </xf>
    <xf numFmtId="0" fontId="147" fillId="26" borderId="0" xfId="0" applyFont="1" applyFill="1" applyAlignment="1">
      <alignment horizontal="center" vertical="center"/>
    </xf>
    <xf numFmtId="0" fontId="129" fillId="26" borderId="0" xfId="0" applyFont="1" applyFill="1" applyBorder="1" applyAlignment="1">
      <alignment vertical="top" wrapText="1"/>
    </xf>
    <xf numFmtId="0" fontId="16" fillId="26" borderId="0" xfId="0" applyFont="1" applyFill="1" applyBorder="1"/>
    <xf numFmtId="0" fontId="22" fillId="0" borderId="0" xfId="40" applyFont="1" applyFill="1" applyBorder="1" applyAlignment="1">
      <alignment horizontal="left"/>
    </xf>
    <xf numFmtId="168" fontId="23" fillId="0" borderId="0" xfId="0" applyNumberFormat="1" applyFont="1" applyFill="1" applyBorder="1" applyAlignment="1">
      <alignment horizontal="center"/>
    </xf>
    <xf numFmtId="0" fontId="152" fillId="26" borderId="0" xfId="0" applyFont="1" applyFill="1" applyBorder="1" applyAlignment="1">
      <alignment vertical="top" wrapText="1"/>
    </xf>
    <xf numFmtId="0" fontId="54" fillId="0" borderId="0" xfId="0" applyFont="1" applyFill="1" applyBorder="1"/>
    <xf numFmtId="0" fontId="50" fillId="0" borderId="0" xfId="0" applyFont="1"/>
    <xf numFmtId="0" fontId="152" fillId="26" borderId="0" xfId="0" applyFont="1" applyFill="1" applyBorder="1" applyAlignment="1">
      <alignment vertical="center" wrapText="1"/>
    </xf>
    <xf numFmtId="0" fontId="154" fillId="26" borderId="0" xfId="0" applyFont="1" applyFill="1" applyBorder="1" applyAlignment="1">
      <alignment horizontal="justify" vertical="top" wrapText="1"/>
    </xf>
    <xf numFmtId="0" fontId="32" fillId="0" borderId="0" xfId="0" applyFont="1" applyFill="1" applyBorder="1"/>
    <xf numFmtId="165" fontId="0" fillId="0" borderId="0" xfId="0" applyNumberFormat="1" applyFill="1" applyBorder="1" applyAlignment="1">
      <alignment horizontal="right"/>
    </xf>
    <xf numFmtId="165" fontId="0" fillId="0" borderId="0" xfId="0" applyNumberFormat="1" applyFill="1" applyBorder="1"/>
    <xf numFmtId="3" fontId="22" fillId="0" borderId="0" xfId="0" applyNumberFormat="1" applyFont="1" applyFill="1" applyBorder="1" applyAlignment="1">
      <alignment horizontal="center"/>
    </xf>
    <xf numFmtId="3" fontId="0" fillId="0" borderId="0" xfId="0" applyNumberFormat="1" applyFill="1" applyBorder="1"/>
    <xf numFmtId="0" fontId="152" fillId="26" borderId="0" xfId="0" applyFont="1" applyFill="1" applyBorder="1" applyAlignment="1" applyProtection="1">
      <alignment vertical="top" wrapText="1"/>
      <protection locked="0"/>
    </xf>
    <xf numFmtId="166" fontId="23" fillId="0" borderId="0" xfId="40" applyNumberFormat="1" applyFont="1" applyFill="1" applyBorder="1" applyAlignment="1">
      <alignment horizontal="right" wrapText="1"/>
    </xf>
    <xf numFmtId="49" fontId="0" fillId="0" borderId="0" xfId="0" applyNumberFormat="1" applyFill="1" applyBorder="1"/>
    <xf numFmtId="0" fontId="21" fillId="26" borderId="0" xfId="0" applyFont="1" applyFill="1" applyBorder="1" applyAlignment="1">
      <alignment vertical="top" wrapText="1"/>
    </xf>
    <xf numFmtId="166" fontId="0" fillId="0" borderId="0" xfId="0" applyNumberFormat="1" applyFill="1" applyBorder="1"/>
    <xf numFmtId="165" fontId="50" fillId="0" borderId="0" xfId="0" applyNumberFormat="1" applyFont="1" applyFill="1" applyBorder="1" applyAlignment="1">
      <alignment horizontal="center"/>
    </xf>
    <xf numFmtId="0" fontId="149" fillId="26" borderId="0" xfId="0" applyFont="1" applyFill="1" applyBorder="1" applyAlignment="1">
      <alignment vertical="top" wrapText="1"/>
    </xf>
    <xf numFmtId="0" fontId="22" fillId="0" borderId="0" xfId="40" applyFont="1" applyFill="1" applyBorder="1" applyAlignment="1">
      <alignment horizontal="left" wrapText="1"/>
    </xf>
    <xf numFmtId="3" fontId="117" fillId="0" borderId="0" xfId="40" applyNumberFormat="1" applyFont="1" applyFill="1" applyBorder="1" applyAlignment="1">
      <alignment horizontal="center" wrapText="1"/>
    </xf>
    <xf numFmtId="165" fontId="32" fillId="0" borderId="0" xfId="0" quotePrefix="1" applyNumberFormat="1" applyFont="1" applyFill="1" applyBorder="1" applyAlignment="1">
      <alignment horizontal="right"/>
    </xf>
    <xf numFmtId="165" fontId="32" fillId="0" borderId="0" xfId="0" applyNumberFormat="1" applyFont="1" applyFill="1" applyBorder="1"/>
    <xf numFmtId="0" fontId="21" fillId="26" borderId="0" xfId="0" applyFont="1" applyFill="1" applyBorder="1" applyAlignment="1">
      <alignment horizontal="justify" vertical="center" wrapText="1"/>
    </xf>
    <xf numFmtId="0" fontId="160" fillId="26" borderId="0" xfId="0" applyFont="1" applyFill="1"/>
    <xf numFmtId="0" fontId="21" fillId="26" borderId="0" xfId="0" applyFont="1" applyFill="1" applyBorder="1" applyAlignment="1">
      <alignment horizontal="center" vertical="top" wrapText="1"/>
    </xf>
    <xf numFmtId="49" fontId="0" fillId="0" borderId="0" xfId="0" applyNumberFormat="1" applyFill="1" applyBorder="1" applyAlignment="1">
      <alignment wrapText="1"/>
    </xf>
    <xf numFmtId="0" fontId="147" fillId="26" borderId="0" xfId="0" applyFont="1" applyFill="1" applyBorder="1" applyAlignment="1">
      <alignment vertical="top" wrapText="1"/>
    </xf>
    <xf numFmtId="0" fontId="163" fillId="26" borderId="0" xfId="0" applyFont="1" applyFill="1" applyBorder="1" applyAlignment="1">
      <alignment vertical="top" wrapText="1"/>
    </xf>
    <xf numFmtId="3" fontId="61" fillId="0" borderId="0" xfId="40" applyNumberFormat="1" applyFont="1" applyFill="1" applyBorder="1" applyAlignment="1">
      <alignment horizontal="center" wrapText="1"/>
    </xf>
    <xf numFmtId="0" fontId="152" fillId="26" borderId="0" xfId="0" applyFont="1" applyFill="1" applyBorder="1" applyAlignment="1">
      <alignment horizontal="justify" vertical="top" wrapText="1"/>
    </xf>
    <xf numFmtId="0" fontId="161" fillId="26" borderId="0" xfId="0" applyFont="1" applyFill="1" applyBorder="1" applyAlignment="1">
      <alignment horizontal="justify" vertical="center" wrapText="1"/>
    </xf>
    <xf numFmtId="0" fontId="164" fillId="26" borderId="0" xfId="0" applyFont="1" applyFill="1"/>
    <xf numFmtId="0" fontId="163" fillId="26" borderId="0" xfId="0" applyFont="1" applyFill="1" applyBorder="1" applyAlignment="1">
      <alignment vertical="center" wrapText="1"/>
    </xf>
    <xf numFmtId="0" fontId="165" fillId="26" borderId="0" xfId="0" applyFont="1" applyFill="1" applyBorder="1" applyAlignment="1">
      <alignment horizontal="justify" vertical="center" wrapText="1"/>
    </xf>
    <xf numFmtId="0" fontId="166" fillId="26" borderId="0" xfId="0" applyFont="1" applyFill="1"/>
    <xf numFmtId="0" fontId="162" fillId="26" borderId="0" xfId="0" applyFont="1" applyFill="1" applyBorder="1" applyAlignment="1">
      <alignment horizontal="justify" vertical="top" wrapText="1"/>
    </xf>
    <xf numFmtId="0" fontId="161" fillId="26" borderId="0" xfId="0" applyFont="1" applyFill="1" applyBorder="1" applyAlignment="1">
      <alignment vertical="top" wrapText="1"/>
    </xf>
    <xf numFmtId="0" fontId="14" fillId="0" borderId="0" xfId="0" applyFont="1"/>
    <xf numFmtId="0" fontId="22" fillId="0" borderId="0" xfId="40" applyFont="1" applyFill="1" applyBorder="1" applyAlignment="1"/>
    <xf numFmtId="164" fontId="23" fillId="0" borderId="0" xfId="40" applyNumberFormat="1" applyFont="1" applyFill="1" applyBorder="1" applyAlignment="1">
      <alignment horizontal="center" wrapText="1"/>
    </xf>
    <xf numFmtId="0" fontId="19" fillId="0" borderId="0" xfId="329" applyFont="1" applyFill="1" applyBorder="1" applyAlignment="1">
      <alignment horizontal="right"/>
    </xf>
    <xf numFmtId="0" fontId="19" fillId="0" borderId="0" xfId="329" applyFont="1" applyFill="1" applyBorder="1"/>
    <xf numFmtId="0" fontId="19" fillId="0" borderId="0" xfId="329" applyFont="1" applyFill="1" applyBorder="1" applyAlignment="1">
      <alignment horizontal="center"/>
    </xf>
    <xf numFmtId="0" fontId="14" fillId="0" borderId="0" xfId="329" applyFont="1" applyFill="1" applyBorder="1" applyAlignment="1">
      <alignment horizontal="center"/>
    </xf>
    <xf numFmtId="165" fontId="14" fillId="0" borderId="0" xfId="329" applyNumberFormat="1" applyFont="1" applyFill="1" applyBorder="1" applyAlignment="1">
      <alignment horizontal="center"/>
    </xf>
    <xf numFmtId="178" fontId="14" fillId="0" borderId="0" xfId="329" applyNumberFormat="1" applyFont="1" applyFill="1" applyBorder="1" applyAlignment="1"/>
    <xf numFmtId="0" fontId="19" fillId="0" borderId="0" xfId="329" applyFont="1" applyFill="1" applyBorder="1" applyAlignment="1"/>
    <xf numFmtId="165" fontId="19" fillId="0" borderId="0" xfId="329" applyNumberFormat="1" applyFont="1" applyFill="1" applyBorder="1" applyAlignment="1">
      <alignment horizontal="center"/>
    </xf>
    <xf numFmtId="178" fontId="19" fillId="0" borderId="0" xfId="329" applyNumberFormat="1" applyFont="1" applyFill="1" applyBorder="1" applyAlignment="1"/>
    <xf numFmtId="0" fontId="0" fillId="26" borderId="18" xfId="0" applyFill="1" applyBorder="1" applyAlignment="1">
      <alignment horizontal="left"/>
    </xf>
    <xf numFmtId="0" fontId="0" fillId="26" borderId="21" xfId="0" applyFill="1" applyBorder="1"/>
    <xf numFmtId="0" fontId="0" fillId="26" borderId="19" xfId="0" applyFill="1" applyBorder="1"/>
    <xf numFmtId="0" fontId="37" fillId="26" borderId="0" xfId="0" applyFont="1" applyFill="1" applyBorder="1" applyAlignment="1">
      <alignment horizontal="right" vertical="top" wrapText="1"/>
    </xf>
    <xf numFmtId="0" fontId="158" fillId="26" borderId="0" xfId="0" applyFont="1" applyFill="1" applyAlignment="1">
      <alignment horizontal="center" vertical="center"/>
    </xf>
    <xf numFmtId="0" fontId="16" fillId="26" borderId="19" xfId="0" applyFont="1" applyFill="1" applyBorder="1"/>
    <xf numFmtId="0" fontId="162" fillId="26" borderId="0" xfId="0" applyFont="1" applyFill="1" applyBorder="1" applyAlignment="1">
      <alignment vertical="top" wrapText="1"/>
    </xf>
    <xf numFmtId="0" fontId="161" fillId="26" borderId="0" xfId="0" applyFont="1" applyFill="1" applyBorder="1" applyAlignment="1">
      <alignment horizontal="justify" vertical="top" wrapText="1"/>
    </xf>
    <xf numFmtId="0" fontId="162" fillId="26" borderId="0" xfId="0" applyFont="1" applyFill="1" applyBorder="1" applyAlignment="1">
      <alignment vertical="center" wrapText="1"/>
    </xf>
    <xf numFmtId="0" fontId="148" fillId="26" borderId="0" xfId="0" applyFont="1" applyFill="1" applyBorder="1" applyAlignment="1">
      <alignment vertical="top" wrapText="1"/>
    </xf>
    <xf numFmtId="0" fontId="170" fillId="26" borderId="0" xfId="0" applyFont="1" applyFill="1" applyBorder="1" applyAlignment="1">
      <alignment horizontal="justify" vertical="top" wrapText="1"/>
    </xf>
    <xf numFmtId="0" fontId="0" fillId="26" borderId="0" xfId="0" applyFill="1" applyAlignment="1">
      <alignment vertical="center"/>
    </xf>
    <xf numFmtId="0" fontId="172" fillId="26" borderId="0" xfId="0" applyFont="1" applyFill="1" applyAlignment="1">
      <alignment horizontal="center" vertical="center"/>
    </xf>
    <xf numFmtId="0" fontId="173" fillId="26" borderId="0" xfId="0" applyFont="1" applyFill="1"/>
    <xf numFmtId="0" fontId="13" fillId="26" borderId="0" xfId="0" applyFont="1" applyFill="1"/>
    <xf numFmtId="0" fontId="32" fillId="26" borderId="0" xfId="0" applyFont="1" applyFill="1" applyBorder="1"/>
    <xf numFmtId="0" fontId="163" fillId="26" borderId="0" xfId="0" applyFont="1" applyFill="1" applyBorder="1" applyAlignment="1">
      <alignment horizontal="justify" vertical="top" wrapText="1"/>
    </xf>
    <xf numFmtId="0" fontId="153" fillId="26" borderId="0" xfId="0" applyFont="1" applyFill="1" applyBorder="1" applyAlignment="1">
      <alignment horizontal="justify" vertical="top" wrapText="1"/>
    </xf>
    <xf numFmtId="0" fontId="153" fillId="26" borderId="0" xfId="0" applyFont="1" applyFill="1" applyBorder="1" applyAlignment="1">
      <alignment horizontal="justify" vertical="center" wrapText="1"/>
    </xf>
    <xf numFmtId="0" fontId="163" fillId="26" borderId="0" xfId="0" applyFont="1" applyFill="1" applyBorder="1" applyAlignment="1">
      <alignment horizontal="justify" vertical="center" wrapText="1"/>
    </xf>
    <xf numFmtId="0" fontId="174" fillId="26" borderId="0" xfId="0" applyFont="1" applyFill="1" applyBorder="1" applyAlignment="1">
      <alignment horizontal="justify" vertical="center" wrapText="1"/>
    </xf>
    <xf numFmtId="0" fontId="27" fillId="26" borderId="91" xfId="0" applyFont="1" applyFill="1" applyBorder="1" applyAlignment="1">
      <alignment horizontal="center" vertical="center"/>
    </xf>
    <xf numFmtId="0" fontId="162" fillId="0" borderId="0" xfId="0" applyFont="1" applyFill="1" applyBorder="1" applyAlignment="1">
      <alignment horizontal="justify" vertical="top" wrapText="1"/>
    </xf>
    <xf numFmtId="0" fontId="22" fillId="26" borderId="13" xfId="70" applyFont="1" applyFill="1" applyBorder="1" applyAlignment="1">
      <alignment horizontal="center"/>
    </xf>
    <xf numFmtId="0" fontId="92" fillId="25" borderId="0" xfId="71" applyFont="1" applyFill="1" applyBorder="1" applyAlignment="1">
      <alignment horizontal="left" vertical="center"/>
    </xf>
    <xf numFmtId="3" fontId="82" fillId="24" borderId="0" xfId="40" applyNumberFormat="1" applyFont="1" applyFill="1" applyBorder="1" applyAlignment="1">
      <alignment horizontal="left" vertical="center" wrapText="1" indent="1"/>
    </xf>
    <xf numFmtId="0" fontId="143" fillId="25" borderId="0" xfId="62" applyFont="1" applyFill="1" applyBorder="1" applyAlignment="1">
      <alignment vertical="center"/>
    </xf>
    <xf numFmtId="0" fontId="22" fillId="25" borderId="0" xfId="78" applyFont="1" applyFill="1" applyBorder="1" applyAlignment="1">
      <alignment horizontal="center" vertical="center"/>
    </xf>
    <xf numFmtId="0" fontId="22" fillId="25" borderId="11" xfId="78" applyFont="1" applyFill="1" applyBorder="1" applyAlignment="1">
      <alignment horizontal="center" vertical="center"/>
    </xf>
    <xf numFmtId="0" fontId="175" fillId="27" borderId="0" xfId="40" applyFont="1" applyFill="1" applyBorder="1" applyAlignment="1">
      <alignment horizontal="left" vertical="center"/>
    </xf>
    <xf numFmtId="0" fontId="23" fillId="25" borderId="0" xfId="62" applyFont="1" applyFill="1" applyBorder="1" applyAlignment="1">
      <alignment wrapText="1"/>
    </xf>
    <xf numFmtId="0" fontId="38" fillId="25" borderId="0" xfId="62" applyFont="1" applyFill="1" applyBorder="1" applyAlignment="1"/>
    <xf numFmtId="0" fontId="22" fillId="26" borderId="13" xfId="70" applyFont="1" applyFill="1" applyBorder="1" applyAlignment="1">
      <alignment horizontal="center" vertical="center"/>
    </xf>
    <xf numFmtId="0" fontId="19" fillId="26" borderId="13" xfId="70" applyFont="1" applyFill="1" applyBorder="1" applyAlignment="1">
      <alignment vertical="center"/>
    </xf>
    <xf numFmtId="0" fontId="22" fillId="26" borderId="13" xfId="62" applyFont="1" applyFill="1" applyBorder="1" applyAlignment="1">
      <alignment vertical="center"/>
    </xf>
    <xf numFmtId="0" fontId="20" fillId="0" borderId="0" xfId="70" applyFont="1"/>
    <xf numFmtId="0" fontId="17" fillId="25" borderId="19" xfId="63" applyFont="1" applyFill="1" applyBorder="1" applyAlignment="1"/>
    <xf numFmtId="0" fontId="13" fillId="0" borderId="0" xfId="227"/>
    <xf numFmtId="0" fontId="13" fillId="0" borderId="0" xfId="227" applyFill="1" applyProtection="1">
      <protection locked="0"/>
    </xf>
    <xf numFmtId="0" fontId="120" fillId="25" borderId="0" xfId="70" applyFont="1" applyFill="1" applyBorder="1" applyAlignment="1">
      <alignment horizontal="left" indent="1"/>
    </xf>
    <xf numFmtId="0" fontId="22" fillId="25" borderId="18" xfId="70" applyFont="1" applyFill="1" applyBorder="1" applyAlignment="1">
      <alignment horizontal="right"/>
    </xf>
    <xf numFmtId="0" fontId="120" fillId="25" borderId="18" xfId="70" applyFont="1" applyFill="1" applyBorder="1" applyAlignment="1">
      <alignment horizontal="left" indent="6"/>
    </xf>
    <xf numFmtId="0" fontId="50" fillId="0" borderId="0" xfId="227" applyFont="1" applyFill="1" applyProtection="1">
      <protection locked="0"/>
    </xf>
    <xf numFmtId="0" fontId="24" fillId="0" borderId="0" xfId="227" applyFont="1" applyFill="1" applyProtection="1">
      <protection locked="0"/>
    </xf>
    <xf numFmtId="0" fontId="120" fillId="25" borderId="0" xfId="70" applyFont="1" applyFill="1" applyBorder="1" applyAlignment="1">
      <alignment horizontal="left" indent="1"/>
    </xf>
    <xf numFmtId="0" fontId="27" fillId="26" borderId="60" xfId="70" applyFont="1" applyFill="1" applyBorder="1" applyAlignment="1">
      <alignment vertical="top"/>
    </xf>
    <xf numFmtId="0" fontId="14" fillId="26" borderId="0" xfId="70" applyFont="1" applyFill="1"/>
    <xf numFmtId="0" fontId="22" fillId="26" borderId="0" xfId="70" applyFont="1" applyFill="1" applyBorder="1" applyAlignment="1"/>
    <xf numFmtId="0" fontId="27" fillId="26" borderId="0" xfId="70" applyFont="1" applyFill="1" applyBorder="1" applyAlignment="1">
      <alignment vertical="top"/>
    </xf>
    <xf numFmtId="3" fontId="131" fillId="25" borderId="0" xfId="70" applyNumberFormat="1" applyFont="1" applyFill="1" applyBorder="1" applyAlignment="1">
      <alignment horizontal="right"/>
    </xf>
    <xf numFmtId="0" fontId="13" fillId="25" borderId="0" xfId="70" applyFill="1" applyAlignment="1">
      <alignment horizontal="left" vertical="center" indent="1"/>
    </xf>
    <xf numFmtId="0" fontId="122" fillId="25" borderId="0" xfId="70" applyFont="1" applyFill="1" applyBorder="1" applyAlignment="1">
      <alignment horizontal="left" vertical="center" indent="1"/>
    </xf>
    <xf numFmtId="0" fontId="123" fillId="24" borderId="0" xfId="40" applyFont="1" applyFill="1" applyBorder="1" applyAlignment="1">
      <alignment horizontal="left" vertical="center" wrapText="1" indent="1"/>
    </xf>
    <xf numFmtId="0" fontId="13" fillId="0" borderId="0" xfId="70" applyAlignment="1">
      <alignment horizontal="left" vertical="center" indent="1"/>
    </xf>
    <xf numFmtId="0" fontId="123" fillId="27" borderId="0" xfId="40" applyFont="1" applyFill="1" applyBorder="1" applyAlignment="1">
      <alignment horizontal="left" vertical="center" wrapText="1" indent="1"/>
    </xf>
    <xf numFmtId="0" fontId="119" fillId="0" borderId="0" xfId="70" applyFont="1" applyAlignment="1">
      <alignment horizontal="left" vertical="center" indent="1"/>
    </xf>
    <xf numFmtId="0" fontId="123" fillId="24" borderId="0" xfId="40" applyFont="1" applyFill="1" applyBorder="1" applyAlignment="1">
      <alignment horizontal="left" vertical="center" indent="1"/>
    </xf>
    <xf numFmtId="0" fontId="119" fillId="25" borderId="19" xfId="70" applyFont="1" applyFill="1" applyBorder="1" applyAlignment="1">
      <alignment horizontal="left" vertical="center" indent="1"/>
    </xf>
    <xf numFmtId="0" fontId="38" fillId="24" borderId="0" xfId="40" applyFont="1" applyFill="1" applyBorder="1" applyAlignment="1">
      <alignment horizontal="left" vertical="center" wrapText="1" indent="1"/>
    </xf>
    <xf numFmtId="2" fontId="133" fillId="0" borderId="0" xfId="330" applyNumberFormat="1" applyFont="1" applyAlignment="1">
      <alignment horizontal="center" vertical="center"/>
    </xf>
    <xf numFmtId="0" fontId="88" fillId="26" borderId="0" xfId="70" applyFont="1" applyFill="1" applyBorder="1" applyAlignment="1"/>
    <xf numFmtId="0" fontId="120" fillId="25" borderId="0" xfId="70" applyFont="1" applyFill="1" applyBorder="1" applyAlignment="1">
      <alignment horizontal="left" vertical="center" indent="1"/>
    </xf>
    <xf numFmtId="0" fontId="13" fillId="0" borderId="0" xfId="70" applyAlignment="1">
      <alignment horizontal="left" vertical="center"/>
    </xf>
    <xf numFmtId="0" fontId="81" fillId="25" borderId="19" xfId="70" applyFont="1" applyFill="1" applyBorder="1"/>
    <xf numFmtId="0" fontId="47" fillId="24" borderId="0" xfId="40" applyFont="1" applyFill="1" applyBorder="1" applyAlignment="1">
      <alignment horizontal="left" indent="2"/>
    </xf>
    <xf numFmtId="0" fontId="19" fillId="26" borderId="0" xfId="70" applyFont="1" applyFill="1" applyBorder="1" applyAlignment="1">
      <alignment horizontal="left" indent="1"/>
    </xf>
    <xf numFmtId="0" fontId="13" fillId="26" borderId="0" xfId="70" applyFont="1" applyFill="1"/>
    <xf numFmtId="0" fontId="149" fillId="25" borderId="19" xfId="70" applyFont="1" applyFill="1" applyBorder="1" applyAlignment="1">
      <alignment horizontal="left" vertical="center" indent="1"/>
    </xf>
    <xf numFmtId="0" fontId="13" fillId="0" borderId="0" xfId="70" applyFill="1" applyBorder="1" applyAlignment="1">
      <alignment horizontal="left" vertical="center" indent="1"/>
    </xf>
    <xf numFmtId="0" fontId="20" fillId="24" borderId="0" xfId="40" applyFont="1" applyFill="1" applyBorder="1" applyAlignment="1">
      <alignment horizontal="left" vertical="center" wrapText="1" indent="1"/>
    </xf>
    <xf numFmtId="0" fontId="20" fillId="24" borderId="19" xfId="40" applyFont="1" applyFill="1" applyBorder="1" applyAlignment="1">
      <alignment horizontal="left" vertical="center" wrapText="1" indent="1"/>
    </xf>
    <xf numFmtId="0" fontId="114" fillId="0" borderId="0" xfId="70" applyFont="1" applyFill="1"/>
    <xf numFmtId="166" fontId="110" fillId="0" borderId="0" xfId="70" applyNumberFormat="1" applyFont="1" applyFill="1" applyBorder="1" applyAlignment="1">
      <alignment vertical="center"/>
    </xf>
    <xf numFmtId="0" fontId="57" fillId="26" borderId="0" xfId="70" applyFont="1" applyFill="1" applyBorder="1" applyAlignment="1">
      <alignment vertical="top"/>
    </xf>
    <xf numFmtId="0" fontId="51" fillId="27" borderId="0" xfId="40" applyFont="1" applyFill="1" applyBorder="1" applyAlignment="1">
      <alignment vertical="top" wrapText="1"/>
    </xf>
    <xf numFmtId="0" fontId="138" fillId="26" borderId="0" xfId="70" applyFont="1" applyFill="1" applyBorder="1" applyAlignment="1">
      <alignment horizontal="left" vertical="top"/>
    </xf>
    <xf numFmtId="0" fontId="13" fillId="25" borderId="0" xfId="227" applyFill="1"/>
    <xf numFmtId="0" fontId="13" fillId="25" borderId="18" xfId="227" applyFill="1" applyBorder="1"/>
    <xf numFmtId="0" fontId="13" fillId="25" borderId="18" xfId="227" applyFill="1" applyBorder="1" applyAlignment="1">
      <alignment horizontal="left"/>
    </xf>
    <xf numFmtId="0" fontId="13" fillId="0" borderId="18" xfId="227" applyBorder="1"/>
    <xf numFmtId="0" fontId="22" fillId="26" borderId="18" xfId="227" applyFont="1" applyFill="1" applyBorder="1" applyAlignment="1"/>
    <xf numFmtId="0" fontId="13" fillId="25" borderId="0" xfId="227" applyFill="1" applyBorder="1"/>
    <xf numFmtId="0" fontId="20" fillId="25" borderId="0" xfId="227" applyFont="1" applyFill="1" applyBorder="1" applyAlignment="1">
      <alignment horizontal="left"/>
    </xf>
    <xf numFmtId="0" fontId="13" fillId="25" borderId="21" xfId="227" applyFill="1" applyBorder="1"/>
    <xf numFmtId="0" fontId="27" fillId="25" borderId="0" xfId="227" applyFont="1" applyFill="1" applyBorder="1" applyAlignment="1">
      <alignment horizontal="right"/>
    </xf>
    <xf numFmtId="0" fontId="13" fillId="25" borderId="19" xfId="227" applyFill="1" applyBorder="1"/>
    <xf numFmtId="0" fontId="13" fillId="25" borderId="0" xfId="227" applyFill="1" applyBorder="1" applyAlignment="1">
      <alignment vertical="center"/>
    </xf>
    <xf numFmtId="0" fontId="26" fillId="25" borderId="0" xfId="227" applyFont="1" applyFill="1" applyBorder="1" applyAlignment="1">
      <alignment vertical="center"/>
    </xf>
    <xf numFmtId="0" fontId="24" fillId="25" borderId="0" xfId="227" applyFont="1" applyFill="1" applyBorder="1" applyAlignment="1">
      <alignment vertical="center"/>
    </xf>
    <xf numFmtId="0" fontId="15" fillId="25" borderId="0" xfId="227" applyFont="1" applyFill="1" applyBorder="1" applyAlignment="1">
      <alignment vertical="center"/>
    </xf>
    <xf numFmtId="0" fontId="13" fillId="25" borderId="0" xfId="227" applyFill="1" applyAlignment="1">
      <alignment vertical="center"/>
    </xf>
    <xf numFmtId="0" fontId="13" fillId="0" borderId="0" xfId="227" applyAlignment="1">
      <alignment vertical="center"/>
    </xf>
    <xf numFmtId="0" fontId="21" fillId="25" borderId="0" xfId="227" applyFont="1" applyFill="1" applyBorder="1"/>
    <xf numFmtId="0" fontId="16" fillId="25" borderId="0" xfId="227" applyFont="1" applyFill="1" applyBorder="1"/>
    <xf numFmtId="3" fontId="42" fillId="25" borderId="0" xfId="227" applyNumberFormat="1" applyFont="1" applyFill="1" applyBorder="1" applyAlignment="1">
      <alignment horizontal="right" vertical="center"/>
    </xf>
    <xf numFmtId="0" fontId="22" fillId="25" borderId="0" xfId="227" applyFont="1" applyFill="1" applyBorder="1" applyAlignment="1">
      <alignment horizontal="center"/>
    </xf>
    <xf numFmtId="0" fontId="16" fillId="25" borderId="19" xfId="227" applyFont="1" applyFill="1" applyBorder="1"/>
    <xf numFmtId="0" fontId="39" fillId="25" borderId="0" xfId="227" applyFont="1" applyFill="1" applyBorder="1" applyAlignment="1">
      <alignment vertical="center"/>
    </xf>
    <xf numFmtId="0" fontId="42" fillId="25" borderId="0" xfId="227" applyFont="1" applyFill="1" applyBorder="1" applyAlignment="1">
      <alignment horizontal="left" vertical="center"/>
    </xf>
    <xf numFmtId="0" fontId="40" fillId="25" borderId="0" xfId="227" applyFont="1" applyFill="1" applyBorder="1" applyAlignment="1">
      <alignment horizontal="left" vertical="center"/>
    </xf>
    <xf numFmtId="0" fontId="41" fillId="25" borderId="19" xfId="227" applyFont="1" applyFill="1" applyBorder="1" applyAlignment="1">
      <alignment vertical="center"/>
    </xf>
    <xf numFmtId="0" fontId="39" fillId="25" borderId="0" xfId="227" applyFont="1" applyFill="1" applyAlignment="1">
      <alignment vertical="center"/>
    </xf>
    <xf numFmtId="0" fontId="39" fillId="0" borderId="0" xfId="227" applyFont="1" applyAlignment="1">
      <alignment vertical="center"/>
    </xf>
    <xf numFmtId="0" fontId="23" fillId="25" borderId="0" xfId="227" applyFont="1" applyFill="1" applyBorder="1"/>
    <xf numFmtId="3" fontId="23" fillId="25" borderId="0" xfId="227" applyNumberFormat="1" applyFont="1" applyFill="1" applyBorder="1"/>
    <xf numFmtId="0" fontId="14" fillId="25" borderId="0" xfId="227" applyFont="1" applyFill="1" applyBorder="1"/>
    <xf numFmtId="0" fontId="40" fillId="25" borderId="0" xfId="227" applyFont="1" applyFill="1" applyBorder="1" applyAlignment="1">
      <alignment horizontal="left"/>
    </xf>
    <xf numFmtId="164" fontId="13" fillId="25" borderId="0" xfId="227" applyNumberFormat="1" applyFill="1" applyBorder="1"/>
    <xf numFmtId="0" fontId="39" fillId="25" borderId="0" xfId="227" applyFont="1" applyFill="1" applyBorder="1"/>
    <xf numFmtId="0" fontId="42" fillId="25" borderId="0" xfId="227" applyFont="1" applyFill="1" applyBorder="1" applyAlignment="1">
      <alignment horizontal="left"/>
    </xf>
    <xf numFmtId="3" fontId="42" fillId="25" borderId="0" xfId="227" applyNumberFormat="1" applyFont="1" applyFill="1" applyBorder="1" applyAlignment="1">
      <alignment horizontal="right"/>
    </xf>
    <xf numFmtId="0" fontId="41" fillId="25" borderId="19" xfId="227" applyFont="1" applyFill="1" applyBorder="1"/>
    <xf numFmtId="0" fontId="39" fillId="25" borderId="0" xfId="227" applyFont="1" applyFill="1"/>
    <xf numFmtId="0" fontId="39" fillId="0" borderId="0" xfId="227" applyFont="1"/>
    <xf numFmtId="3" fontId="23" fillId="25" borderId="0" xfId="227" applyNumberFormat="1" applyFont="1" applyFill="1" applyBorder="1" applyAlignment="1">
      <alignment horizontal="right"/>
    </xf>
    <xf numFmtId="0" fontId="13" fillId="26" borderId="0" xfId="227" applyFill="1" applyBorder="1"/>
    <xf numFmtId="0" fontId="22" fillId="27" borderId="0" xfId="40" applyFont="1" applyFill="1" applyBorder="1" applyAlignment="1">
      <alignment horizontal="left" indent="1"/>
    </xf>
    <xf numFmtId="0" fontId="23" fillId="26" borderId="0" xfId="227" applyFont="1" applyFill="1" applyBorder="1"/>
    <xf numFmtId="3" fontId="23" fillId="26" borderId="0" xfId="227" applyNumberFormat="1" applyFont="1" applyFill="1" applyBorder="1"/>
    <xf numFmtId="3" fontId="23" fillId="26" borderId="0" xfId="227" applyNumberFormat="1" applyFont="1" applyFill="1" applyBorder="1" applyAlignment="1">
      <alignment horizontal="right"/>
    </xf>
    <xf numFmtId="0" fontId="20" fillId="26" borderId="0" xfId="227" applyFont="1" applyFill="1" applyBorder="1"/>
    <xf numFmtId="0" fontId="38" fillId="27" borderId="0" xfId="40" applyFont="1" applyFill="1" applyBorder="1" applyAlignment="1">
      <alignment horizontal="left" vertical="center" indent="1"/>
    </xf>
    <xf numFmtId="0" fontId="27" fillId="26" borderId="0" xfId="227" applyFont="1" applyFill="1" applyBorder="1"/>
    <xf numFmtId="3" fontId="27" fillId="26" borderId="0" xfId="227" applyNumberFormat="1" applyFont="1" applyFill="1" applyBorder="1" applyAlignment="1">
      <alignment horizontal="right"/>
    </xf>
    <xf numFmtId="3" fontId="27" fillId="26" borderId="0" xfId="227" applyNumberFormat="1" applyFont="1" applyFill="1" applyBorder="1"/>
    <xf numFmtId="3" fontId="27" fillId="25" borderId="0" xfId="227" applyNumberFormat="1" applyFont="1" applyFill="1" applyBorder="1"/>
    <xf numFmtId="0" fontId="20" fillId="25" borderId="19" xfId="227" applyFont="1" applyFill="1" applyBorder="1"/>
    <xf numFmtId="0" fontId="20" fillId="25" borderId="0" xfId="227" applyFont="1" applyFill="1" applyBorder="1"/>
    <xf numFmtId="0" fontId="20" fillId="0" borderId="0" xfId="227" applyFont="1"/>
    <xf numFmtId="3" fontId="14" fillId="25" borderId="0" xfId="227" applyNumberFormat="1" applyFont="1" applyFill="1" applyBorder="1"/>
    <xf numFmtId="0" fontId="13" fillId="26" borderId="0" xfId="227" applyFill="1"/>
    <xf numFmtId="0" fontId="20" fillId="26" borderId="41" xfId="227" applyFont="1" applyFill="1" applyBorder="1" applyAlignment="1">
      <alignment horizontal="center" vertical="center"/>
    </xf>
    <xf numFmtId="0" fontId="13" fillId="0" borderId="0" xfId="227" applyBorder="1"/>
    <xf numFmtId="0" fontId="13" fillId="0" borderId="0" xfId="227" applyFill="1"/>
    <xf numFmtId="0" fontId="13" fillId="25" borderId="20" xfId="227" applyFill="1" applyBorder="1"/>
    <xf numFmtId="0" fontId="13" fillId="25" borderId="20" xfId="227" applyFill="1" applyBorder="1" applyAlignment="1">
      <alignment vertical="center"/>
    </xf>
    <xf numFmtId="0" fontId="39" fillId="25" borderId="20" xfId="227" applyFont="1" applyFill="1" applyBorder="1"/>
    <xf numFmtId="3" fontId="44" fillId="25" borderId="0" xfId="227" applyNumberFormat="1" applyFont="1" applyFill="1" applyBorder="1" applyAlignment="1">
      <alignment horizontal="center"/>
    </xf>
    <xf numFmtId="0" fontId="41" fillId="25" borderId="0" xfId="227" applyFont="1" applyFill="1" applyBorder="1"/>
    <xf numFmtId="3" fontId="42" fillId="25" borderId="0" xfId="227" applyNumberFormat="1" applyFont="1" applyFill="1" applyBorder="1" applyAlignment="1">
      <alignment horizontal="center"/>
    </xf>
    <xf numFmtId="0" fontId="39" fillId="25" borderId="20" xfId="227" applyFont="1" applyFill="1" applyBorder="1" applyAlignment="1">
      <alignment vertical="center"/>
    </xf>
    <xf numFmtId="0" fontId="41" fillId="25" borderId="0" xfId="227" applyFont="1" applyFill="1" applyBorder="1" applyAlignment="1">
      <alignment vertical="center"/>
    </xf>
    <xf numFmtId="3" fontId="27" fillId="25" borderId="0" xfId="227" applyNumberFormat="1" applyFont="1" applyFill="1"/>
    <xf numFmtId="166" fontId="20" fillId="27" borderId="0" xfId="40" applyNumberFormat="1" applyFont="1" applyFill="1" applyBorder="1" applyAlignment="1">
      <alignment wrapText="1"/>
    </xf>
    <xf numFmtId="4" fontId="20" fillId="26" borderId="0" xfId="70" applyNumberFormat="1" applyFont="1" applyFill="1" applyAlignment="1"/>
    <xf numFmtId="3" fontId="178" fillId="25" borderId="0" xfId="70" applyNumberFormat="1" applyFont="1" applyFill="1" applyBorder="1" applyAlignment="1"/>
    <xf numFmtId="3" fontId="179" fillId="25" borderId="0" xfId="70" applyNumberFormat="1" applyFont="1" applyFill="1" applyBorder="1" applyAlignment="1"/>
    <xf numFmtId="166" fontId="20" fillId="26" borderId="0" xfId="70" applyNumberFormat="1" applyFont="1" applyFill="1" applyBorder="1" applyAlignment="1"/>
    <xf numFmtId="4" fontId="20" fillId="27" borderId="0" xfId="40" applyNumberFormat="1" applyFont="1" applyFill="1" applyBorder="1" applyAlignment="1">
      <alignment wrapText="1"/>
    </xf>
    <xf numFmtId="0" fontId="23" fillId="35" borderId="0" xfId="62" applyFont="1" applyFill="1" applyBorder="1" applyAlignment="1">
      <alignment vertical="center"/>
    </xf>
    <xf numFmtId="164" fontId="37" fillId="35" borderId="0" xfId="40" applyNumberFormat="1" applyFont="1" applyFill="1" applyBorder="1" applyAlignment="1">
      <alignment horizontal="left" vertical="center" wrapText="1"/>
    </xf>
    <xf numFmtId="0" fontId="23" fillId="35" borderId="0" xfId="62" applyFont="1" applyFill="1" applyBorder="1" applyAlignment="1">
      <alignment vertical="center" wrapText="1"/>
    </xf>
    <xf numFmtId="3" fontId="79" fillId="26" borderId="0" xfId="70" applyNumberFormat="1" applyFont="1" applyFill="1" applyBorder="1" applyAlignment="1">
      <alignment horizontal="right" vertical="center"/>
    </xf>
    <xf numFmtId="0" fontId="13" fillId="26" borderId="0" xfId="63" applyFill="1" applyAlignment="1"/>
    <xf numFmtId="0" fontId="27" fillId="25" borderId="48" xfId="63" applyFont="1" applyFill="1" applyBorder="1" applyAlignment="1">
      <alignment horizontal="right"/>
    </xf>
    <xf numFmtId="1" fontId="23" fillId="26" borderId="0" xfId="63" applyNumberFormat="1" applyFont="1" applyFill="1" applyBorder="1" applyAlignment="1">
      <alignment horizontal="center" vertical="center" wrapText="1"/>
    </xf>
    <xf numFmtId="0" fontId="49" fillId="25" borderId="0" xfId="63" applyFont="1" applyFill="1" applyBorder="1" applyAlignment="1">
      <alignment horizontal="right" wrapText="1"/>
    </xf>
    <xf numFmtId="0" fontId="79" fillId="25" borderId="0" xfId="63" applyFont="1" applyFill="1" applyBorder="1" applyAlignment="1">
      <alignment horizontal="left"/>
    </xf>
    <xf numFmtId="1" fontId="23" fillId="26" borderId="0" xfId="63" applyNumberFormat="1" applyFont="1" applyFill="1" applyBorder="1" applyAlignment="1">
      <alignment horizontal="right" wrapText="1"/>
    </xf>
    <xf numFmtId="0" fontId="23" fillId="0" borderId="0" xfId="63" applyFont="1" applyBorder="1" applyAlignment="1">
      <alignment horizontal="right" wrapText="1"/>
    </xf>
    <xf numFmtId="0" fontId="29" fillId="25" borderId="0" xfId="63" applyFont="1" applyFill="1" applyBorder="1" applyAlignment="1">
      <alignment horizontal="center" wrapText="1"/>
    </xf>
    <xf numFmtId="0" fontId="79" fillId="24" borderId="0" xfId="66" applyFont="1" applyFill="1" applyBorder="1" applyAlignment="1">
      <alignment horizontal="left"/>
    </xf>
    <xf numFmtId="1" fontId="29" fillId="26" borderId="0" xfId="63" applyNumberFormat="1" applyFont="1" applyFill="1" applyBorder="1" applyAlignment="1">
      <alignment horizontal="center" wrapText="1"/>
    </xf>
    <xf numFmtId="0" fontId="29" fillId="0" borderId="0" xfId="63" applyFont="1" applyBorder="1" applyAlignment="1">
      <alignment horizontal="center" wrapText="1"/>
    </xf>
    <xf numFmtId="0" fontId="79" fillId="24" borderId="0" xfId="66" applyFont="1" applyFill="1" applyBorder="1" applyAlignment="1">
      <alignment horizontal="left" vertical="top"/>
    </xf>
    <xf numFmtId="1" fontId="22" fillId="26" borderId="0" xfId="63" applyNumberFormat="1" applyFont="1" applyFill="1" applyBorder="1" applyAlignment="1">
      <alignment horizontal="center" vertical="center" wrapText="1"/>
    </xf>
    <xf numFmtId="1" fontId="49" fillId="26" borderId="0" xfId="63" applyNumberFormat="1" applyFont="1" applyFill="1" applyBorder="1" applyAlignment="1">
      <alignment horizontal="center" vertical="center" wrapText="1"/>
    </xf>
    <xf numFmtId="0" fontId="22" fillId="26" borderId="0" xfId="63" applyFont="1" applyFill="1" applyBorder="1" applyAlignment="1">
      <alignment horizontal="center" vertical="center" wrapText="1"/>
    </xf>
    <xf numFmtId="0" fontId="50" fillId="26" borderId="0" xfId="63" applyFont="1" applyFill="1" applyBorder="1"/>
    <xf numFmtId="0" fontId="51" fillId="27" borderId="0" xfId="66" applyFont="1" applyFill="1" applyBorder="1" applyAlignment="1">
      <alignment horizontal="left"/>
    </xf>
    <xf numFmtId="0" fontId="49" fillId="26" borderId="0" xfId="70" applyFont="1" applyFill="1" applyBorder="1" applyAlignment="1"/>
    <xf numFmtId="0" fontId="14" fillId="26" borderId="0" xfId="63" applyFont="1" applyFill="1" applyAlignment="1"/>
    <xf numFmtId="0" fontId="13" fillId="25" borderId="0" xfId="63" applyFont="1" applyFill="1" applyAlignment="1">
      <alignment vertical="center"/>
    </xf>
    <xf numFmtId="0" fontId="20" fillId="25" borderId="0" xfId="62" applyFont="1" applyFill="1" applyBorder="1" applyAlignment="1">
      <alignment vertical="top"/>
    </xf>
    <xf numFmtId="170" fontId="79" fillId="26" borderId="0" xfId="71" applyNumberFormat="1" applyFont="1" applyFill="1" applyBorder="1" applyAlignment="1">
      <alignment horizontal="right" vertical="center"/>
    </xf>
    <xf numFmtId="170" fontId="14" fillId="26" borderId="0" xfId="62" applyNumberFormat="1" applyFont="1" applyFill="1" applyBorder="1" applyAlignment="1">
      <alignment horizontal="right" vertical="center"/>
    </xf>
    <xf numFmtId="0" fontId="13" fillId="25" borderId="0" xfId="62" applyFill="1" applyAlignment="1">
      <alignment wrapText="1"/>
    </xf>
    <xf numFmtId="0" fontId="13" fillId="25" borderId="0" xfId="62" applyFill="1" applyBorder="1" applyAlignment="1">
      <alignment wrapText="1"/>
    </xf>
    <xf numFmtId="0" fontId="16" fillId="25" borderId="19" xfId="72" applyFont="1" applyFill="1" applyBorder="1" applyAlignment="1">
      <alignment wrapText="1"/>
    </xf>
    <xf numFmtId="3" fontId="16" fillId="25" borderId="0" xfId="72" applyNumberFormat="1" applyFont="1" applyFill="1" applyBorder="1" applyAlignment="1">
      <alignment wrapText="1"/>
    </xf>
    <xf numFmtId="0" fontId="13" fillId="0" borderId="0" xfId="62" applyAlignment="1">
      <alignment wrapText="1"/>
    </xf>
    <xf numFmtId="172" fontId="13" fillId="25" borderId="0" xfId="62" applyNumberFormat="1" applyFill="1" applyBorder="1"/>
    <xf numFmtId="0" fontId="14" fillId="0" borderId="0" xfId="219" applyFont="1"/>
    <xf numFmtId="0" fontId="133" fillId="0" borderId="0" xfId="330" applyFont="1" applyFill="1"/>
    <xf numFmtId="0" fontId="13" fillId="0" borderId="0" xfId="70" applyProtection="1">
      <protection locked="0"/>
    </xf>
    <xf numFmtId="0" fontId="13" fillId="0" borderId="0" xfId="70" applyAlignment="1" applyProtection="1">
      <alignment vertical="center"/>
      <protection locked="0"/>
    </xf>
    <xf numFmtId="0" fontId="50" fillId="0" borderId="0" xfId="70" applyFont="1" applyFill="1" applyProtection="1">
      <protection locked="0"/>
    </xf>
    <xf numFmtId="0" fontId="13" fillId="0" borderId="0" xfId="70" applyFill="1" applyProtection="1">
      <protection locked="0"/>
    </xf>
    <xf numFmtId="0" fontId="27" fillId="0" borderId="0" xfId="70" applyFont="1" applyBorder="1" applyAlignment="1" applyProtection="1"/>
    <xf numFmtId="0" fontId="13" fillId="0" borderId="0" xfId="70" applyFill="1" applyAlignment="1" applyProtection="1">
      <alignment vertical="center"/>
      <protection locked="0"/>
    </xf>
    <xf numFmtId="0" fontId="65" fillId="0" borderId="0" xfId="227" applyFont="1" applyFill="1" applyProtection="1">
      <protection locked="0"/>
    </xf>
    <xf numFmtId="0" fontId="24" fillId="0" borderId="0" xfId="70" applyFont="1" applyProtection="1">
      <protection locked="0"/>
    </xf>
    <xf numFmtId="0" fontId="24" fillId="0" borderId="0" xfId="70" applyFont="1" applyFill="1" applyProtection="1">
      <protection locked="0"/>
    </xf>
    <xf numFmtId="0" fontId="65" fillId="0" borderId="0" xfId="70" applyFont="1" applyFill="1" applyProtection="1">
      <protection locked="0"/>
    </xf>
    <xf numFmtId="0" fontId="14" fillId="0" borderId="0" xfId="0" applyFont="1" applyAlignment="1">
      <alignment horizontal="right"/>
    </xf>
    <xf numFmtId="0" fontId="50" fillId="0" borderId="0" xfId="0" applyFont="1" applyFill="1" applyBorder="1" applyAlignment="1">
      <alignment horizontal="center"/>
    </xf>
    <xf numFmtId="0" fontId="16" fillId="26" borderId="0" xfId="0" applyFont="1" applyFill="1" applyBorder="1" applyAlignment="1">
      <alignment horizontal="justify" vertical="top" wrapText="1"/>
    </xf>
    <xf numFmtId="0" fontId="0" fillId="0" borderId="20" xfId="0" applyFill="1" applyBorder="1"/>
    <xf numFmtId="0" fontId="13" fillId="0" borderId="22" xfId="0" applyFont="1" applyBorder="1" applyAlignment="1">
      <alignment vertical="top"/>
    </xf>
    <xf numFmtId="0" fontId="13" fillId="0" borderId="0" xfId="0" applyFont="1" applyBorder="1" applyAlignment="1">
      <alignment vertical="top"/>
    </xf>
    <xf numFmtId="0" fontId="37" fillId="0" borderId="0" xfId="0" applyFont="1" applyFill="1" applyBorder="1" applyAlignment="1">
      <alignment horizontal="right" vertical="top" wrapText="1"/>
    </xf>
    <xf numFmtId="0" fontId="0" fillId="0" borderId="0" xfId="0" applyFill="1" applyBorder="1" applyAlignment="1">
      <alignment vertical="center"/>
    </xf>
    <xf numFmtId="0" fontId="119" fillId="0" borderId="0" xfId="70" applyFont="1" applyFill="1" applyAlignment="1">
      <alignment horizontal="left" indent="1"/>
    </xf>
    <xf numFmtId="0" fontId="23" fillId="24" borderId="0" xfId="40" applyFont="1" applyFill="1" applyBorder="1" applyAlignment="1" applyProtection="1">
      <alignment horizontal="left" indent="1"/>
    </xf>
    <xf numFmtId="3" fontId="90" fillId="25" borderId="0" xfId="63" applyNumberFormat="1" applyFont="1" applyFill="1" applyBorder="1" applyAlignment="1">
      <alignment horizontal="right"/>
    </xf>
    <xf numFmtId="0" fontId="13" fillId="0" borderId="0" xfId="70" applyFont="1" applyAlignment="1">
      <alignment vertical="center"/>
    </xf>
    <xf numFmtId="0" fontId="111" fillId="0" borderId="0" xfId="63" applyFont="1" applyFill="1" applyBorder="1" applyAlignment="1"/>
    <xf numFmtId="0" fontId="173" fillId="0" borderId="0" xfId="63" applyFont="1" applyFill="1" applyBorder="1" applyAlignment="1"/>
    <xf numFmtId="0" fontId="173" fillId="0" borderId="0" xfId="63" applyFont="1" applyAlignment="1"/>
    <xf numFmtId="0" fontId="13" fillId="25" borderId="0" xfId="63" applyFont="1" applyFill="1" applyBorder="1" applyAlignment="1">
      <alignment vertical="center"/>
    </xf>
    <xf numFmtId="0" fontId="13" fillId="26" borderId="0" xfId="63" applyFont="1" applyFill="1" applyAlignment="1">
      <alignment vertical="center"/>
    </xf>
    <xf numFmtId="0" fontId="111" fillId="0" borderId="0" xfId="63" applyFont="1" applyFill="1" applyBorder="1" applyAlignment="1">
      <alignment vertical="center"/>
    </xf>
    <xf numFmtId="0" fontId="173" fillId="0" borderId="0" xfId="63" applyFont="1" applyFill="1" applyBorder="1" applyAlignment="1">
      <alignment vertical="center"/>
    </xf>
    <xf numFmtId="0" fontId="173" fillId="0" borderId="0" xfId="63" applyFont="1" applyAlignment="1">
      <alignment vertical="center"/>
    </xf>
    <xf numFmtId="0" fontId="13" fillId="0" borderId="0" xfId="63" applyFont="1" applyAlignment="1">
      <alignment vertical="center"/>
    </xf>
    <xf numFmtId="0" fontId="13" fillId="25" borderId="0" xfId="63" applyFont="1" applyFill="1"/>
    <xf numFmtId="0" fontId="21" fillId="25" borderId="0" xfId="63" applyFont="1" applyFill="1" applyBorder="1"/>
    <xf numFmtId="0" fontId="13" fillId="26" borderId="0" xfId="63" applyFont="1" applyFill="1"/>
    <xf numFmtId="0" fontId="111" fillId="0" borderId="0" xfId="63" applyFont="1" applyFill="1" applyBorder="1"/>
    <xf numFmtId="0" fontId="173" fillId="0" borderId="0" xfId="63" applyFont="1" applyFill="1" applyBorder="1"/>
    <xf numFmtId="0" fontId="173" fillId="0" borderId="0" xfId="63" applyFont="1"/>
    <xf numFmtId="0" fontId="13" fillId="0" borderId="0" xfId="63" applyFont="1"/>
    <xf numFmtId="0" fontId="21" fillId="26" borderId="0" xfId="63" applyFont="1" applyFill="1" applyBorder="1"/>
    <xf numFmtId="1" fontId="22" fillId="26" borderId="80" xfId="63" applyNumberFormat="1" applyFont="1" applyFill="1" applyBorder="1" applyAlignment="1">
      <alignment horizontal="center" vertical="center"/>
    </xf>
    <xf numFmtId="0" fontId="22" fillId="26" borderId="10" xfId="63" applyFont="1" applyFill="1" applyBorder="1" applyAlignment="1"/>
    <xf numFmtId="0" fontId="22" fillId="26" borderId="49" xfId="63" applyFont="1" applyFill="1" applyBorder="1" applyAlignment="1"/>
    <xf numFmtId="0" fontId="17" fillId="26" borderId="0" xfId="63" applyFont="1" applyFill="1" applyBorder="1"/>
    <xf numFmtId="0" fontId="17" fillId="25" borderId="0" xfId="63" applyFont="1" applyFill="1" applyBorder="1"/>
    <xf numFmtId="0" fontId="80" fillId="25" borderId="0" xfId="63" applyFont="1" applyFill="1"/>
    <xf numFmtId="0" fontId="80" fillId="25" borderId="0" xfId="63" applyFont="1" applyFill="1" applyBorder="1"/>
    <xf numFmtId="0" fontId="79" fillId="27" borderId="0" xfId="40" applyFont="1" applyFill="1" applyBorder="1" applyAlignment="1"/>
    <xf numFmtId="3" fontId="79" fillId="27" borderId="0" xfId="40" applyNumberFormat="1" applyFont="1" applyFill="1" applyBorder="1" applyAlignment="1">
      <alignment horizontal="right" wrapText="1"/>
    </xf>
    <xf numFmtId="0" fontId="88" fillId="25" borderId="19" xfId="63" applyFont="1" applyFill="1" applyBorder="1" applyAlignment="1">
      <alignment horizontal="right" vertical="center"/>
    </xf>
    <xf numFmtId="0" fontId="80" fillId="26" borderId="0" xfId="63" applyFont="1" applyFill="1"/>
    <xf numFmtId="0" fontId="80" fillId="0" borderId="0" xfId="63" applyFont="1"/>
    <xf numFmtId="0" fontId="88" fillId="25" borderId="19" xfId="63" applyFont="1" applyFill="1" applyBorder="1"/>
    <xf numFmtId="0" fontId="80" fillId="25" borderId="0" xfId="63" applyFont="1" applyFill="1" applyAlignment="1"/>
    <xf numFmtId="0" fontId="80" fillId="25" borderId="0" xfId="63" applyFont="1" applyFill="1" applyBorder="1" applyAlignment="1"/>
    <xf numFmtId="4" fontId="79" fillId="27" borderId="0" xfId="40" applyNumberFormat="1" applyFont="1" applyFill="1" applyBorder="1" applyAlignment="1">
      <alignment horizontal="right" wrapText="1"/>
    </xf>
    <xf numFmtId="0" fontId="88" fillId="25" borderId="19" xfId="63" applyFont="1" applyFill="1" applyBorder="1" applyAlignment="1"/>
    <xf numFmtId="0" fontId="80" fillId="26" borderId="0" xfId="63" applyFont="1" applyFill="1" applyAlignment="1"/>
    <xf numFmtId="0" fontId="80" fillId="0" borderId="0" xfId="63" applyFont="1" applyAlignment="1"/>
    <xf numFmtId="0" fontId="79" fillId="27" borderId="0" xfId="66" applyFont="1" applyFill="1" applyBorder="1" applyAlignment="1">
      <alignment horizontal="left" indent="1"/>
    </xf>
    <xf numFmtId="0" fontId="82" fillId="27" borderId="0" xfId="66" applyFont="1" applyFill="1" applyBorder="1" applyAlignment="1">
      <alignment horizontal="left" indent="4"/>
    </xf>
    <xf numFmtId="0" fontId="79" fillId="0" borderId="0" xfId="66" applyFont="1" applyFill="1" applyBorder="1" applyAlignment="1">
      <alignment horizontal="left" indent="1"/>
    </xf>
    <xf numFmtId="4" fontId="79" fillId="0" borderId="0" xfId="40" applyNumberFormat="1" applyFont="1" applyFill="1" applyBorder="1" applyAlignment="1">
      <alignment horizontal="right" wrapText="1"/>
    </xf>
    <xf numFmtId="0" fontId="79" fillId="27" borderId="0" xfId="66" applyFont="1" applyFill="1" applyBorder="1" applyAlignment="1">
      <alignment horizontal="left"/>
    </xf>
    <xf numFmtId="0" fontId="79" fillId="0" borderId="0" xfId="40" applyFont="1" applyFill="1" applyBorder="1" applyAlignment="1">
      <alignment horizontal="left" indent="1"/>
    </xf>
    <xf numFmtId="0" fontId="79" fillId="27" borderId="0" xfId="40" applyFont="1" applyFill="1" applyBorder="1"/>
    <xf numFmtId="4" fontId="90" fillId="27" borderId="0" xfId="40" applyNumberFormat="1" applyFont="1" applyFill="1" applyBorder="1" applyAlignment="1">
      <alignment horizontal="right" wrapText="1"/>
    </xf>
    <xf numFmtId="0" fontId="114" fillId="0" borderId="0" xfId="63" applyFont="1" applyFill="1" applyBorder="1"/>
    <xf numFmtId="0" fontId="114" fillId="0" borderId="0" xfId="63" applyFont="1"/>
    <xf numFmtId="0" fontId="97" fillId="0" borderId="0" xfId="63" applyFont="1" applyFill="1" applyBorder="1" applyAlignment="1">
      <alignment horizontal="center" vertical="center" wrapText="1"/>
    </xf>
    <xf numFmtId="0" fontId="76" fillId="0" borderId="0" xfId="63" applyFont="1" applyFill="1" applyBorder="1" applyAlignment="1">
      <alignment horizontal="center" vertical="center" wrapText="1"/>
    </xf>
    <xf numFmtId="0" fontId="111" fillId="0" borderId="0" xfId="63" applyFont="1" applyFill="1" applyBorder="1" applyAlignment="1">
      <alignment horizontal="left"/>
    </xf>
    <xf numFmtId="0" fontId="114" fillId="0" borderId="0" xfId="63" applyFont="1" applyFill="1" applyBorder="1" applyAlignment="1">
      <alignment horizontal="left"/>
    </xf>
    <xf numFmtId="0" fontId="144" fillId="46" borderId="0" xfId="63" applyFont="1" applyFill="1" applyBorder="1" applyAlignment="1">
      <alignment horizontal="center" vertical="center"/>
    </xf>
    <xf numFmtId="1" fontId="22" fillId="26" borderId="52" xfId="63" applyNumberFormat="1" applyFont="1" applyFill="1" applyBorder="1" applyAlignment="1">
      <alignment horizontal="center" vertical="center"/>
    </xf>
    <xf numFmtId="1" fontId="22" fillId="26" borderId="52" xfId="63" applyNumberFormat="1" applyFont="1" applyFill="1" applyBorder="1" applyAlignment="1">
      <alignment horizontal="right" vertical="center"/>
    </xf>
    <xf numFmtId="1" fontId="22" fillId="26" borderId="52" xfId="63" applyNumberFormat="1" applyFont="1" applyFill="1" applyBorder="1" applyAlignment="1">
      <alignment horizontal="center" vertical="center" wrapText="1"/>
    </xf>
    <xf numFmtId="1" fontId="22" fillId="26" borderId="0" xfId="63" applyNumberFormat="1" applyFont="1" applyFill="1" applyBorder="1" applyAlignment="1">
      <alignment horizontal="center" vertical="center"/>
    </xf>
    <xf numFmtId="1" fontId="22" fillId="26" borderId="0" xfId="63" applyNumberFormat="1" applyFont="1" applyFill="1" applyBorder="1" applyAlignment="1">
      <alignment horizontal="right" vertical="center"/>
    </xf>
    <xf numFmtId="0" fontId="29" fillId="25" borderId="0" xfId="70" applyFont="1" applyFill="1" applyBorder="1" applyAlignment="1">
      <alignment horizontal="right"/>
    </xf>
    <xf numFmtId="3" fontId="79" fillId="25" borderId="0" xfId="63" applyNumberFormat="1" applyFont="1" applyFill="1" applyBorder="1" applyAlignment="1">
      <alignment horizontal="right"/>
    </xf>
    <xf numFmtId="0" fontId="97" fillId="0" borderId="0" xfId="63" applyFont="1" applyFill="1" applyBorder="1" applyAlignment="1">
      <alignment horizontal="right" wrapText="1"/>
    </xf>
    <xf numFmtId="0" fontId="76" fillId="0" borderId="0" xfId="63" applyFont="1" applyFill="1" applyBorder="1" applyAlignment="1">
      <alignment horizontal="right" wrapText="1"/>
    </xf>
    <xf numFmtId="0" fontId="183" fillId="0" borderId="0" xfId="63" applyFont="1" applyFill="1" applyBorder="1" applyAlignment="1">
      <alignment horizontal="center" vertical="center" wrapText="1"/>
    </xf>
    <xf numFmtId="3" fontId="14" fillId="25" borderId="0" xfId="63" applyNumberFormat="1" applyFont="1" applyFill="1" applyBorder="1" applyAlignment="1">
      <alignment horizontal="right"/>
    </xf>
    <xf numFmtId="0" fontId="169" fillId="0" borderId="0" xfId="63" applyFont="1" applyFill="1" applyBorder="1" applyAlignment="1">
      <alignment horizontal="center" wrapText="1"/>
    </xf>
    <xf numFmtId="0" fontId="131" fillId="0" borderId="0" xfId="63" applyFont="1" applyFill="1" applyBorder="1" applyAlignment="1">
      <alignment horizontal="center" wrapText="1"/>
    </xf>
    <xf numFmtId="179" fontId="14" fillId="25" borderId="0" xfId="63" applyNumberFormat="1" applyFont="1" applyFill="1" applyBorder="1" applyAlignment="1">
      <alignment horizontal="right"/>
    </xf>
    <xf numFmtId="0" fontId="169" fillId="0" borderId="0" xfId="63" applyFont="1" applyFill="1" applyBorder="1" applyAlignment="1">
      <alignment horizontal="center" vertical="center" wrapText="1"/>
    </xf>
    <xf numFmtId="0" fontId="131" fillId="0" borderId="0" xfId="63" applyFont="1" applyFill="1" applyBorder="1" applyAlignment="1">
      <alignment horizontal="center" vertical="center" wrapText="1"/>
    </xf>
    <xf numFmtId="0" fontId="183" fillId="0" borderId="0" xfId="63" applyFont="1" applyBorder="1" applyAlignment="1">
      <alignment horizontal="center" vertical="center" wrapText="1"/>
    </xf>
    <xf numFmtId="0" fontId="131" fillId="0" borderId="0" xfId="63" applyFont="1" applyBorder="1" applyAlignment="1">
      <alignment horizontal="center" vertical="center" wrapText="1"/>
    </xf>
    <xf numFmtId="0" fontId="14" fillId="25" borderId="0" xfId="63" applyFont="1" applyFill="1" applyBorder="1" applyAlignment="1">
      <alignment vertical="top" wrapText="1"/>
    </xf>
    <xf numFmtId="0" fontId="14" fillId="25" borderId="0" xfId="63" applyFont="1" applyFill="1" applyBorder="1" applyAlignment="1">
      <alignment horizontal="right" vertical="top" wrapText="1" indent="1"/>
    </xf>
    <xf numFmtId="0" fontId="14" fillId="25" borderId="0" xfId="63" applyFont="1" applyFill="1" applyBorder="1" applyAlignment="1">
      <alignment horizontal="right" vertical="top" wrapText="1"/>
    </xf>
    <xf numFmtId="165" fontId="79" fillId="25" borderId="0" xfId="63" applyNumberFormat="1" applyFont="1" applyFill="1" applyBorder="1" applyAlignment="1">
      <alignment vertical="top" wrapText="1"/>
    </xf>
    <xf numFmtId="165" fontId="79" fillId="0" borderId="0" xfId="63" applyNumberFormat="1" applyFont="1" applyFill="1" applyBorder="1" applyAlignment="1">
      <alignment vertical="top" wrapText="1"/>
    </xf>
    <xf numFmtId="180" fontId="14" fillId="26" borderId="0" xfId="63" applyNumberFormat="1" applyFont="1" applyFill="1" applyBorder="1" applyAlignment="1">
      <alignment vertical="top" wrapText="1"/>
    </xf>
    <xf numFmtId="1" fontId="169" fillId="0" borderId="0" xfId="63" applyNumberFormat="1" applyFont="1" applyFill="1" applyBorder="1" applyAlignment="1">
      <alignment horizontal="center" vertical="center" wrapText="1"/>
    </xf>
    <xf numFmtId="0" fontId="185" fillId="0" borderId="0" xfId="227" applyNumberFormat="1" applyFont="1" applyFill="1" applyBorder="1" applyAlignment="1" applyProtection="1"/>
    <xf numFmtId="0" fontId="185" fillId="0" borderId="0" xfId="227" applyNumberFormat="1" applyFont="1" applyFill="1" applyBorder="1" applyAlignment="1" applyProtection="1">
      <alignment wrapText="1"/>
    </xf>
    <xf numFmtId="0" fontId="20" fillId="25" borderId="0" xfId="63" applyFont="1" applyFill="1" applyBorder="1" applyAlignment="1">
      <alignment horizontal="left" vertical="top" wrapText="1"/>
    </xf>
    <xf numFmtId="180" fontId="180" fillId="47" borderId="0" xfId="63" applyNumberFormat="1" applyFont="1" applyFill="1" applyBorder="1" applyAlignment="1">
      <alignment vertical="top" wrapText="1"/>
    </xf>
    <xf numFmtId="0" fontId="90" fillId="25" borderId="0" xfId="63" applyFont="1" applyFill="1" applyBorder="1" applyAlignment="1">
      <alignment horizontal="left" vertical="top" wrapText="1"/>
    </xf>
    <xf numFmtId="3" fontId="90" fillId="25" borderId="0" xfId="63" applyNumberFormat="1" applyFont="1" applyFill="1" applyBorder="1" applyAlignment="1">
      <alignment horizontal="right" indent="1"/>
    </xf>
    <xf numFmtId="0" fontId="22" fillId="26" borderId="0" xfId="70" applyFont="1" applyFill="1" applyBorder="1" applyAlignment="1">
      <alignment horizontal="center" vertical="center"/>
    </xf>
    <xf numFmtId="0" fontId="50" fillId="26" borderId="0" xfId="70" applyFont="1" applyFill="1" applyBorder="1" applyAlignment="1">
      <alignment vertical="center"/>
    </xf>
    <xf numFmtId="0" fontId="38" fillId="25" borderId="0" xfId="63" applyFont="1" applyFill="1" applyBorder="1" applyAlignment="1"/>
    <xf numFmtId="0" fontId="90" fillId="26" borderId="0" xfId="63" applyFont="1" applyFill="1" applyBorder="1" applyAlignment="1">
      <alignment horizontal="left" vertical="center" wrapText="1"/>
    </xf>
    <xf numFmtId="3" fontId="96" fillId="30" borderId="0" xfId="63" applyNumberFormat="1" applyFont="1" applyFill="1" applyBorder="1" applyAlignment="1">
      <alignment horizontal="center" vertical="center"/>
    </xf>
    <xf numFmtId="3" fontId="186" fillId="47" borderId="0" xfId="63" applyNumberFormat="1" applyFont="1" applyFill="1" applyBorder="1" applyAlignment="1">
      <alignment vertical="center"/>
    </xf>
    <xf numFmtId="0" fontId="90" fillId="47" borderId="0" xfId="63" applyFont="1" applyFill="1" applyBorder="1" applyAlignment="1">
      <alignment horizontal="left" vertical="center" wrapText="1"/>
    </xf>
    <xf numFmtId="3" fontId="90" fillId="25" borderId="0" xfId="63" applyNumberFormat="1" applyFont="1" applyFill="1" applyBorder="1" applyAlignment="1">
      <alignment horizontal="right" vertical="center"/>
    </xf>
    <xf numFmtId="0" fontId="17" fillId="25" borderId="19" xfId="63" applyFont="1" applyFill="1" applyBorder="1" applyAlignment="1">
      <alignment vertical="center"/>
    </xf>
    <xf numFmtId="0" fontId="169" fillId="0" borderId="0" xfId="70" applyFont="1" applyFill="1" applyBorder="1" applyAlignment="1">
      <alignment horizontal="center" vertical="center"/>
    </xf>
    <xf numFmtId="0" fontId="183" fillId="0" borderId="0" xfId="70" applyFont="1" applyFill="1" applyBorder="1" applyAlignment="1">
      <alignment horizontal="center" vertical="center"/>
    </xf>
    <xf numFmtId="0" fontId="183" fillId="0" borderId="0" xfId="70" applyFont="1" applyBorder="1" applyAlignment="1">
      <alignment horizontal="center" vertical="center"/>
    </xf>
    <xf numFmtId="0" fontId="22" fillId="0" borderId="0" xfId="70" applyFont="1" applyBorder="1" applyAlignment="1">
      <alignment horizontal="center" vertical="center"/>
    </xf>
    <xf numFmtId="0" fontId="93" fillId="25" borderId="0" xfId="63" applyFont="1" applyFill="1" applyBorder="1" applyAlignment="1"/>
    <xf numFmtId="3" fontId="90" fillId="25" borderId="0" xfId="63" applyNumberFormat="1" applyFont="1" applyFill="1" applyBorder="1" applyAlignment="1"/>
    <xf numFmtId="0" fontId="27" fillId="25" borderId="0" xfId="63" applyFont="1" applyFill="1" applyBorder="1" applyAlignment="1">
      <alignment horizontal="left" vertical="center"/>
    </xf>
    <xf numFmtId="3" fontId="90" fillId="25" borderId="0" xfId="63" applyNumberFormat="1" applyFont="1" applyFill="1" applyBorder="1" applyAlignment="1">
      <alignment horizontal="right" indent="3"/>
    </xf>
    <xf numFmtId="172" fontId="14" fillId="26" borderId="0" xfId="63" applyNumberFormat="1" applyFont="1" applyFill="1" applyAlignment="1"/>
    <xf numFmtId="0" fontId="13" fillId="25" borderId="0" xfId="227" applyFill="1" applyBorder="1" applyProtection="1"/>
    <xf numFmtId="0" fontId="13" fillId="25" borderId="18" xfId="227" applyFill="1" applyBorder="1" applyProtection="1"/>
    <xf numFmtId="0" fontId="24" fillId="25" borderId="18" xfId="227" applyFont="1" applyFill="1" applyBorder="1" applyAlignment="1" applyProtection="1">
      <alignment horizontal="left"/>
    </xf>
    <xf numFmtId="0" fontId="13" fillId="26" borderId="0" xfId="227" applyFill="1" applyBorder="1" applyProtection="1"/>
    <xf numFmtId="0" fontId="13" fillId="25" borderId="0" xfId="227" applyFill="1" applyProtection="1"/>
    <xf numFmtId="0" fontId="13" fillId="25" borderId="23" xfId="227" applyFill="1" applyBorder="1" applyProtection="1"/>
    <xf numFmtId="0" fontId="13" fillId="25" borderId="22" xfId="227" applyFill="1" applyBorder="1" applyProtection="1"/>
    <xf numFmtId="0" fontId="13" fillId="25" borderId="20" xfId="227" applyFill="1" applyBorder="1" applyProtection="1"/>
    <xf numFmtId="0" fontId="13" fillId="0" borderId="0" xfId="227" applyBorder="1" applyProtection="1"/>
    <xf numFmtId="0" fontId="69" fillId="25" borderId="0" xfId="227" applyFont="1" applyFill="1" applyBorder="1" applyProtection="1"/>
    <xf numFmtId="0" fontId="13" fillId="25" borderId="0" xfId="227" applyFill="1" applyAlignment="1" applyProtection="1">
      <alignment vertical="center"/>
    </xf>
    <xf numFmtId="0" fontId="13" fillId="25" borderId="20" xfId="227" applyFill="1" applyBorder="1" applyAlignment="1" applyProtection="1">
      <alignment vertical="center"/>
    </xf>
    <xf numFmtId="0" fontId="84" fillId="26" borderId="15" xfId="227" applyFont="1" applyFill="1" applyBorder="1" applyAlignment="1" applyProtection="1">
      <alignment vertical="center"/>
    </xf>
    <xf numFmtId="0" fontId="105" fillId="26" borderId="16" xfId="227" applyFont="1" applyFill="1" applyBorder="1" applyAlignment="1" applyProtection="1">
      <alignment vertical="center"/>
    </xf>
    <xf numFmtId="0" fontId="105" fillId="26" borderId="17" xfId="227" applyFont="1" applyFill="1" applyBorder="1" applyAlignment="1" applyProtection="1">
      <alignment vertical="center"/>
    </xf>
    <xf numFmtId="0" fontId="24" fillId="25" borderId="20" xfId="227" applyFont="1" applyFill="1" applyBorder="1" applyProtection="1"/>
    <xf numFmtId="0" fontId="22" fillId="25" borderId="0" xfId="227" applyFont="1" applyFill="1" applyBorder="1" applyAlignment="1" applyProtection="1">
      <alignment horizontal="center" vertical="center"/>
    </xf>
    <xf numFmtId="0" fontId="22" fillId="25" borderId="13" xfId="227" applyFont="1" applyFill="1" applyBorder="1" applyAlignment="1" applyProtection="1">
      <alignment vertical="center"/>
    </xf>
    <xf numFmtId="0" fontId="22" fillId="25" borderId="72" xfId="227" applyFont="1" applyFill="1" applyBorder="1" applyAlignment="1" applyProtection="1">
      <alignment horizontal="right"/>
    </xf>
    <xf numFmtId="0" fontId="22" fillId="25" borderId="13" xfId="227" applyFont="1" applyFill="1" applyBorder="1" applyAlignment="1" applyProtection="1"/>
    <xf numFmtId="0" fontId="21" fillId="25" borderId="0" xfId="227" applyFont="1" applyFill="1" applyBorder="1" applyProtection="1"/>
    <xf numFmtId="0" fontId="65" fillId="25" borderId="0" xfId="227" applyFont="1" applyFill="1" applyProtection="1"/>
    <xf numFmtId="0" fontId="65" fillId="25" borderId="20" xfId="227" applyFont="1" applyFill="1" applyBorder="1" applyProtection="1"/>
    <xf numFmtId="0" fontId="16" fillId="25" borderId="0" xfId="227" applyFont="1" applyFill="1" applyBorder="1" applyProtection="1"/>
    <xf numFmtId="0" fontId="24" fillId="0" borderId="0" xfId="227" applyFont="1" applyBorder="1" applyProtection="1"/>
    <xf numFmtId="0" fontId="68" fillId="25" borderId="0" xfId="227" applyFont="1" applyFill="1" applyBorder="1" applyProtection="1"/>
    <xf numFmtId="0" fontId="66" fillId="25" borderId="0" xfId="227" applyFont="1" applyFill="1" applyProtection="1"/>
    <xf numFmtId="0" fontId="66" fillId="25" borderId="20" xfId="227" applyFont="1" applyFill="1" applyBorder="1" applyProtection="1"/>
    <xf numFmtId="0" fontId="72" fillId="25" borderId="0" xfId="227" applyFont="1" applyFill="1" applyBorder="1" applyProtection="1"/>
    <xf numFmtId="0" fontId="66" fillId="0" borderId="0" xfId="227" applyFont="1" applyProtection="1">
      <protection locked="0"/>
    </xf>
    <xf numFmtId="0" fontId="27" fillId="0" borderId="0" xfId="227" applyFont="1" applyBorder="1" applyAlignment="1" applyProtection="1"/>
    <xf numFmtId="0" fontId="13" fillId="25" borderId="0" xfId="227" applyFill="1" applyBorder="1" applyAlignment="1" applyProtection="1">
      <alignment vertical="center"/>
    </xf>
    <xf numFmtId="166" fontId="79" fillId="25" borderId="0" xfId="227" applyNumberFormat="1" applyFont="1" applyFill="1" applyBorder="1" applyAlignment="1" applyProtection="1"/>
    <xf numFmtId="166" fontId="79" fillId="26" borderId="0" xfId="227" applyNumberFormat="1" applyFont="1" applyFill="1" applyBorder="1" applyAlignment="1" applyProtection="1"/>
    <xf numFmtId="166" fontId="22" fillId="25" borderId="0" xfId="227" applyNumberFormat="1" applyFont="1" applyFill="1" applyBorder="1" applyAlignment="1" applyProtection="1"/>
    <xf numFmtId="166" fontId="22" fillId="26" borderId="0" xfId="227" applyNumberFormat="1" applyFont="1" applyFill="1" applyBorder="1" applyAlignment="1" applyProtection="1"/>
    <xf numFmtId="0" fontId="50" fillId="25" borderId="0" xfId="227" applyFont="1" applyFill="1" applyProtection="1"/>
    <xf numFmtId="0" fontId="50" fillId="25" borderId="20" xfId="227" applyFont="1" applyFill="1" applyBorder="1" applyProtection="1"/>
    <xf numFmtId="0" fontId="17" fillId="25" borderId="0" xfId="227" applyFont="1" applyFill="1" applyBorder="1" applyProtection="1"/>
    <xf numFmtId="0" fontId="22" fillId="24" borderId="0" xfId="40" applyFont="1" applyFill="1" applyBorder="1" applyAlignment="1" applyProtection="1"/>
    <xf numFmtId="0" fontId="70" fillId="25" borderId="20" xfId="227" applyFont="1" applyFill="1" applyBorder="1" applyAlignment="1" applyProtection="1">
      <alignment horizontal="center"/>
    </xf>
    <xf numFmtId="0" fontId="38" fillId="25" borderId="0" xfId="227" applyFont="1" applyFill="1" applyBorder="1" applyProtection="1"/>
    <xf numFmtId="0" fontId="85" fillId="25" borderId="0" xfId="227" applyFont="1" applyFill="1" applyBorder="1" applyAlignment="1" applyProtection="1">
      <alignment horizontal="left" vertical="center"/>
    </xf>
    <xf numFmtId="1" fontId="23" fillId="25" borderId="0" xfId="227" applyNumberFormat="1" applyFont="1" applyFill="1" applyBorder="1" applyAlignment="1" applyProtection="1">
      <alignment horizontal="center"/>
    </xf>
    <xf numFmtId="3" fontId="23" fillId="25" borderId="0" xfId="227" applyNumberFormat="1" applyFont="1" applyFill="1" applyBorder="1" applyAlignment="1" applyProtection="1">
      <alignment horizontal="center"/>
    </xf>
    <xf numFmtId="166" fontId="22" fillId="0" borderId="0" xfId="227" applyNumberFormat="1" applyFont="1" applyFill="1" applyBorder="1" applyAlignment="1" applyProtection="1"/>
    <xf numFmtId="166" fontId="23" fillId="0" borderId="0" xfId="227" applyNumberFormat="1" applyFont="1" applyFill="1" applyBorder="1" applyAlignment="1" applyProtection="1"/>
    <xf numFmtId="0" fontId="13" fillId="0" borderId="18" xfId="227" applyFill="1" applyBorder="1" applyProtection="1"/>
    <xf numFmtId="0" fontId="22" fillId="25" borderId="0" xfId="227" applyFont="1" applyFill="1" applyBorder="1" applyAlignment="1" applyProtection="1">
      <alignment horizontal="right"/>
    </xf>
    <xf numFmtId="0" fontId="20" fillId="25" borderId="22" xfId="227" applyFont="1" applyFill="1" applyBorder="1" applyAlignment="1" applyProtection="1">
      <alignment horizontal="left"/>
    </xf>
    <xf numFmtId="0" fontId="27" fillId="25" borderId="22" xfId="227" applyFont="1" applyFill="1" applyBorder="1" applyProtection="1"/>
    <xf numFmtId="0" fontId="50" fillId="25" borderId="22" xfId="227" applyFont="1" applyFill="1" applyBorder="1" applyAlignment="1" applyProtection="1">
      <alignment horizontal="left"/>
    </xf>
    <xf numFmtId="0" fontId="13" fillId="25" borderId="21" xfId="227" applyFill="1" applyBorder="1" applyProtection="1"/>
    <xf numFmtId="0" fontId="13" fillId="25" borderId="19" xfId="227" applyFill="1" applyBorder="1" applyProtection="1"/>
    <xf numFmtId="0" fontId="22" fillId="25" borderId="0" xfId="227" applyFont="1" applyFill="1" applyBorder="1" applyAlignment="1" applyProtection="1">
      <alignment horizontal="center"/>
    </xf>
    <xf numFmtId="0" fontId="13" fillId="25" borderId="0" xfId="227" applyFill="1" applyBorder="1" applyAlignment="1" applyProtection="1">
      <alignment vertical="justify"/>
    </xf>
    <xf numFmtId="0" fontId="16" fillId="25" borderId="19" xfId="227" applyFont="1" applyFill="1" applyBorder="1" applyProtection="1"/>
    <xf numFmtId="0" fontId="67" fillId="25" borderId="0" xfId="227" applyFont="1" applyFill="1" applyBorder="1" applyProtection="1"/>
    <xf numFmtId="0" fontId="68" fillId="25" borderId="19" xfId="227" applyFont="1" applyFill="1" applyBorder="1" applyProtection="1"/>
    <xf numFmtId="0" fontId="14" fillId="25" borderId="0" xfId="227" applyFont="1" applyFill="1" applyBorder="1" applyProtection="1"/>
    <xf numFmtId="0" fontId="24" fillId="25" borderId="0" xfId="227" applyFont="1" applyFill="1" applyProtection="1"/>
    <xf numFmtId="0" fontId="23" fillId="25" borderId="0" xfId="227" applyFont="1" applyFill="1" applyBorder="1" applyProtection="1"/>
    <xf numFmtId="0" fontId="21" fillId="25" borderId="19" xfId="227" applyFont="1" applyFill="1" applyBorder="1" applyProtection="1"/>
    <xf numFmtId="0" fontId="17" fillId="25" borderId="19" xfId="227" applyFont="1" applyFill="1" applyBorder="1" applyProtection="1"/>
    <xf numFmtId="165" fontId="23" fillId="25" borderId="0" xfId="227" applyNumberFormat="1" applyFont="1" applyFill="1" applyBorder="1" applyAlignment="1" applyProtection="1">
      <alignment horizontal="center"/>
    </xf>
    <xf numFmtId="165" fontId="14" fillId="25" borderId="0" xfId="227" applyNumberFormat="1" applyFont="1" applyFill="1" applyBorder="1" applyAlignment="1" applyProtection="1">
      <alignment horizontal="center"/>
    </xf>
    <xf numFmtId="0" fontId="65" fillId="25" borderId="0" xfId="227" applyFont="1" applyFill="1" applyBorder="1" applyProtection="1"/>
    <xf numFmtId="166" fontId="79" fillId="0" borderId="0" xfId="227" applyNumberFormat="1" applyFont="1" applyFill="1" applyBorder="1" applyAlignment="1" applyProtection="1">
      <alignment horizontal="right"/>
    </xf>
    <xf numFmtId="0" fontId="22" fillId="27" borderId="0" xfId="40" applyFont="1" applyFill="1" applyBorder="1" applyAlignment="1" applyProtection="1">
      <alignment horizontal="left" indent="1"/>
    </xf>
    <xf numFmtId="166" fontId="22" fillId="0" borderId="0" xfId="227" applyNumberFormat="1" applyFont="1" applyFill="1" applyBorder="1" applyAlignment="1" applyProtection="1">
      <alignment horizontal="right"/>
    </xf>
    <xf numFmtId="0" fontId="24" fillId="25" borderId="0" xfId="227" applyFont="1" applyFill="1" applyBorder="1" applyAlignment="1" applyProtection="1">
      <alignment vertical="center"/>
    </xf>
    <xf numFmtId="166" fontId="23" fillId="0" borderId="0" xfId="227" applyNumberFormat="1" applyFont="1" applyFill="1" applyBorder="1" applyAlignment="1" applyProtection="1">
      <alignment horizontal="right"/>
    </xf>
    <xf numFmtId="168" fontId="64" fillId="25" borderId="0" xfId="227" applyNumberFormat="1" applyFont="1" applyFill="1" applyBorder="1" applyAlignment="1" applyProtection="1">
      <alignment horizontal="center"/>
    </xf>
    <xf numFmtId="165" fontId="117" fillId="25" borderId="0" xfId="227" applyNumberFormat="1" applyFont="1" applyFill="1" applyBorder="1" applyAlignment="1" applyProtection="1">
      <alignment horizontal="center"/>
    </xf>
    <xf numFmtId="165" fontId="27" fillId="25" borderId="0" xfId="227" applyNumberFormat="1" applyFont="1" applyFill="1" applyBorder="1" applyAlignment="1" applyProtection="1">
      <alignment horizontal="right"/>
    </xf>
    <xf numFmtId="0" fontId="50" fillId="25" borderId="0" xfId="227" applyFont="1" applyFill="1" applyBorder="1" applyProtection="1"/>
    <xf numFmtId="0" fontId="25" fillId="29" borderId="19" xfId="227" applyFont="1" applyFill="1" applyBorder="1" applyAlignment="1" applyProtection="1">
      <alignment horizontal="center" vertical="center"/>
    </xf>
    <xf numFmtId="0" fontId="13" fillId="25" borderId="0" xfId="227" applyFill="1" applyBorder="1" applyAlignment="1" applyProtection="1">
      <alignment horizontal="left"/>
    </xf>
    <xf numFmtId="0" fontId="13" fillId="26" borderId="0" xfId="227" applyFill="1" applyProtection="1"/>
    <xf numFmtId="0" fontId="13" fillId="0" borderId="0" xfId="227" applyProtection="1"/>
    <xf numFmtId="0" fontId="20" fillId="25" borderId="23" xfId="227" applyFont="1" applyFill="1" applyBorder="1" applyAlignment="1" applyProtection="1">
      <alignment horizontal="left"/>
    </xf>
    <xf numFmtId="0" fontId="27" fillId="25" borderId="22" xfId="227" applyFont="1" applyFill="1" applyBorder="1" applyAlignment="1" applyProtection="1">
      <alignment horizontal="right"/>
    </xf>
    <xf numFmtId="0" fontId="20" fillId="25" borderId="20" xfId="227" applyFont="1" applyFill="1" applyBorder="1" applyAlignment="1" applyProtection="1">
      <alignment horizontal="left"/>
    </xf>
    <xf numFmtId="0" fontId="27" fillId="0" borderId="0" xfId="227" applyFont="1" applyBorder="1" applyAlignment="1" applyProtection="1">
      <alignment vertical="center"/>
    </xf>
    <xf numFmtId="0" fontId="20" fillId="25" borderId="0" xfId="227" applyFont="1" applyFill="1" applyBorder="1" applyAlignment="1" applyProtection="1">
      <alignment horizontal="left"/>
    </xf>
    <xf numFmtId="0" fontId="50" fillId="25" borderId="0" xfId="227" applyFont="1" applyFill="1" applyBorder="1" applyAlignment="1" applyProtection="1">
      <alignment horizontal="left"/>
    </xf>
    <xf numFmtId="0" fontId="84" fillId="26" borderId="15" xfId="227" applyFont="1" applyFill="1" applyBorder="1" applyAlignment="1" applyProtection="1"/>
    <xf numFmtId="0" fontId="13" fillId="25" borderId="0" xfId="227" applyFill="1" applyBorder="1" applyAlignment="1" applyProtection="1"/>
    <xf numFmtId="0" fontId="22" fillId="25" borderId="0" xfId="227" applyFont="1" applyFill="1" applyBorder="1" applyAlignment="1" applyProtection="1">
      <alignment horizontal="center" vertical="distributed"/>
    </xf>
    <xf numFmtId="0" fontId="34" fillId="25" borderId="0" xfId="227" applyFont="1" applyFill="1" applyProtection="1"/>
    <xf numFmtId="0" fontId="34" fillId="25" borderId="20" xfId="227" applyFont="1" applyFill="1" applyBorder="1" applyProtection="1"/>
    <xf numFmtId="0" fontId="34" fillId="25" borderId="0" xfId="227" applyFont="1" applyFill="1" applyBorder="1" applyProtection="1"/>
    <xf numFmtId="0" fontId="34" fillId="0" borderId="0" xfId="227" applyFont="1" applyFill="1" applyProtection="1">
      <protection locked="0"/>
    </xf>
    <xf numFmtId="0" fontId="32" fillId="25" borderId="0" xfId="227" applyFont="1" applyFill="1" applyProtection="1"/>
    <xf numFmtId="0" fontId="32" fillId="0" borderId="0" xfId="227" applyFont="1" applyFill="1" applyProtection="1">
      <protection locked="0"/>
    </xf>
    <xf numFmtId="0" fontId="32" fillId="25" borderId="20" xfId="227" applyFont="1" applyFill="1" applyBorder="1" applyProtection="1"/>
    <xf numFmtId="164" fontId="22" fillId="25" borderId="0" xfId="227" applyNumberFormat="1" applyFont="1" applyFill="1" applyBorder="1" applyAlignment="1" applyProtection="1">
      <alignment horizontal="center"/>
    </xf>
    <xf numFmtId="164" fontId="64" fillId="25" borderId="0" xfId="227" applyNumberFormat="1" applyFont="1" applyFill="1" applyBorder="1" applyAlignment="1" applyProtection="1">
      <alignment horizontal="center"/>
    </xf>
    <xf numFmtId="0" fontId="64" fillId="25" borderId="0" xfId="227" applyFont="1" applyFill="1" applyBorder="1" applyAlignment="1" applyProtection="1">
      <alignment horizontal="left"/>
    </xf>
    <xf numFmtId="1" fontId="22" fillId="25" borderId="0" xfId="227" applyNumberFormat="1" applyFont="1" applyFill="1" applyBorder="1" applyAlignment="1" applyProtection="1">
      <alignment horizontal="center"/>
    </xf>
    <xf numFmtId="0" fontId="35" fillId="25" borderId="20" xfId="227" applyFont="1" applyFill="1" applyBorder="1" applyProtection="1"/>
    <xf numFmtId="0" fontId="118" fillId="25" borderId="0" xfId="227" applyFont="1" applyFill="1" applyProtection="1"/>
    <xf numFmtId="164" fontId="71" fillId="25" borderId="0" xfId="227" applyNumberFormat="1" applyFont="1" applyFill="1" applyBorder="1" applyAlignment="1" applyProtection="1">
      <alignment horizontal="center"/>
    </xf>
    <xf numFmtId="0" fontId="118" fillId="0" borderId="0" xfId="227" applyFont="1" applyProtection="1">
      <protection locked="0"/>
    </xf>
    <xf numFmtId="0" fontId="25" fillId="29" borderId="20" xfId="227" applyFont="1" applyFill="1" applyBorder="1" applyAlignment="1" applyProtection="1">
      <alignment horizontal="center" vertical="center"/>
    </xf>
    <xf numFmtId="166" fontId="14" fillId="0" borderId="0" xfId="0" applyNumberFormat="1" applyFont="1" applyFill="1" applyBorder="1" applyAlignment="1">
      <alignment horizontal="right" indent="2"/>
    </xf>
    <xf numFmtId="1" fontId="22" fillId="0" borderId="52" xfId="63" applyNumberFormat="1" applyFont="1" applyFill="1" applyBorder="1" applyAlignment="1">
      <alignment horizontal="center" vertical="center" wrapText="1"/>
    </xf>
    <xf numFmtId="165" fontId="79" fillId="25" borderId="0" xfId="63" applyNumberFormat="1" applyFont="1" applyFill="1" applyBorder="1" applyAlignment="1">
      <alignment horizontal="right" vertical="top" wrapText="1"/>
    </xf>
    <xf numFmtId="180" fontId="14" fillId="26" borderId="0" xfId="63" applyNumberFormat="1" applyFont="1" applyFill="1" applyBorder="1" applyAlignment="1">
      <alignment horizontal="center" vertical="top" wrapText="1"/>
    </xf>
    <xf numFmtId="3" fontId="90" fillId="0" borderId="0" xfId="63" applyNumberFormat="1" applyFont="1" applyFill="1" applyBorder="1" applyAlignment="1">
      <alignment horizontal="right"/>
    </xf>
    <xf numFmtId="0" fontId="27" fillId="25" borderId="0" xfId="62" applyFont="1" applyFill="1" applyBorder="1" applyAlignment="1">
      <alignment wrapText="1"/>
    </xf>
    <xf numFmtId="0" fontId="20" fillId="25" borderId="22" xfId="62" applyFont="1" applyFill="1" applyBorder="1" applyAlignment="1">
      <alignment horizontal="left"/>
    </xf>
    <xf numFmtId="0" fontId="22" fillId="25" borderId="80" xfId="78" applyFont="1" applyFill="1" applyBorder="1" applyAlignment="1">
      <alignment horizontal="center" vertical="center" wrapText="1"/>
    </xf>
    <xf numFmtId="0" fontId="175" fillId="27" borderId="0" xfId="40" applyFont="1" applyFill="1" applyBorder="1" applyAlignment="1">
      <alignment vertical="center"/>
    </xf>
    <xf numFmtId="0" fontId="23" fillId="27" borderId="0" xfId="40" applyFont="1" applyFill="1" applyBorder="1" applyAlignment="1">
      <alignment vertical="center" wrapText="1"/>
    </xf>
    <xf numFmtId="0" fontId="114" fillId="26" borderId="0" xfId="0" applyFont="1" applyFill="1"/>
    <xf numFmtId="0" fontId="114" fillId="26" borderId="0" xfId="0" applyFont="1" applyFill="1" applyAlignment="1">
      <alignment horizontal="justify"/>
    </xf>
    <xf numFmtId="0" fontId="149" fillId="26" borderId="0" xfId="0" applyFont="1" applyFill="1" applyBorder="1" applyAlignment="1">
      <alignment horizontal="justify" vertical="top" wrapText="1"/>
    </xf>
    <xf numFmtId="0" fontId="22" fillId="26" borderId="13" xfId="62" applyFont="1" applyFill="1" applyBorder="1" applyAlignment="1">
      <alignment horizontal="center" vertical="center"/>
    </xf>
    <xf numFmtId="0" fontId="37" fillId="26" borderId="0" xfId="0" applyFont="1" applyFill="1" applyBorder="1" applyAlignment="1">
      <alignment horizontal="right" vertical="top"/>
    </xf>
    <xf numFmtId="0" fontId="22" fillId="25" borderId="80" xfId="0" applyFont="1" applyFill="1" applyBorder="1" applyAlignment="1">
      <alignment horizontal="center" vertical="center"/>
    </xf>
    <xf numFmtId="0" fontId="22" fillId="26" borderId="13" xfId="62" applyFont="1" applyFill="1" applyBorder="1" applyAlignment="1">
      <alignment horizontal="left" vertical="center"/>
    </xf>
    <xf numFmtId="0" fontId="169" fillId="26" borderId="13" xfId="62" applyFont="1" applyFill="1" applyBorder="1" applyAlignment="1">
      <alignment horizontal="center" vertical="center"/>
    </xf>
    <xf numFmtId="0" fontId="27" fillId="25" borderId="0" xfId="227" applyFont="1" applyFill="1" applyBorder="1" applyAlignment="1" applyProtection="1">
      <alignment horizontal="right"/>
    </xf>
    <xf numFmtId="0" fontId="23" fillId="24" borderId="0" xfId="40" applyFont="1" applyFill="1" applyBorder="1" applyAlignment="1" applyProtection="1">
      <alignment horizontal="left" indent="1"/>
    </xf>
    <xf numFmtId="165" fontId="23" fillId="24" borderId="0" xfId="40" applyNumberFormat="1" applyFont="1" applyFill="1" applyBorder="1" applyAlignment="1" applyProtection="1">
      <alignment horizontal="right" wrapText="1" indent="2"/>
    </xf>
    <xf numFmtId="165" fontId="23" fillId="27" borderId="0" xfId="40" applyNumberFormat="1" applyFont="1" applyFill="1" applyBorder="1" applyAlignment="1" applyProtection="1">
      <alignment horizontal="right" wrapText="1" indent="2"/>
    </xf>
    <xf numFmtId="0" fontId="22" fillId="25" borderId="69" xfId="0" applyFont="1" applyFill="1" applyBorder="1" applyAlignment="1">
      <alignment horizontal="center"/>
    </xf>
    <xf numFmtId="165" fontId="19" fillId="26" borderId="10" xfId="0" applyNumberFormat="1" applyFont="1" applyFill="1" applyBorder="1" applyAlignment="1">
      <alignment horizontal="right" vertical="center" indent="2"/>
    </xf>
    <xf numFmtId="166" fontId="19" fillId="0" borderId="10" xfId="0" applyNumberFormat="1" applyFont="1" applyFill="1" applyBorder="1" applyAlignment="1">
      <alignment horizontal="right" vertical="center" indent="2"/>
    </xf>
    <xf numFmtId="0" fontId="158" fillId="26" borderId="18" xfId="0" applyFont="1" applyFill="1" applyBorder="1" applyAlignment="1">
      <alignment vertical="center" wrapText="1"/>
    </xf>
    <xf numFmtId="0" fontId="13" fillId="26" borderId="0" xfId="70" applyFill="1" applyProtection="1">
      <protection locked="0"/>
    </xf>
    <xf numFmtId="0" fontId="13" fillId="26" borderId="0" xfId="227" applyFill="1" applyProtection="1">
      <protection locked="0"/>
    </xf>
    <xf numFmtId="0" fontId="22" fillId="25" borderId="13" xfId="0" applyFont="1" applyFill="1" applyBorder="1" applyAlignment="1" applyProtection="1">
      <alignment vertical="center"/>
    </xf>
    <xf numFmtId="0" fontId="22" fillId="25" borderId="72" xfId="0" applyFont="1" applyFill="1" applyBorder="1" applyAlignment="1" applyProtection="1">
      <alignment horizontal="right"/>
    </xf>
    <xf numFmtId="0" fontId="22" fillId="25" borderId="13" xfId="0" applyFont="1" applyFill="1" applyBorder="1" applyAlignment="1" applyProtection="1"/>
    <xf numFmtId="0" fontId="97" fillId="0" borderId="0" xfId="63" applyFont="1" applyBorder="1" applyAlignment="1">
      <alignment horizontal="center" vertical="center" wrapText="1"/>
    </xf>
    <xf numFmtId="0" fontId="97" fillId="0" borderId="0" xfId="63" applyFont="1" applyFill="1" applyBorder="1" applyAlignment="1"/>
    <xf numFmtId="0" fontId="169" fillId="0" borderId="0" xfId="63" applyFont="1" applyFill="1" applyBorder="1" applyAlignment="1">
      <alignment horizontal="center" vertical="center"/>
    </xf>
    <xf numFmtId="1" fontId="97" fillId="0" borderId="0" xfId="63" applyNumberFormat="1" applyFont="1" applyFill="1" applyBorder="1" applyAlignment="1">
      <alignment horizontal="left" vertical="center"/>
    </xf>
    <xf numFmtId="1" fontId="97" fillId="0" borderId="0" xfId="63" applyNumberFormat="1" applyFont="1" applyFill="1" applyBorder="1" applyAlignment="1">
      <alignment horizontal="left" vertical="center" wrapText="1"/>
    </xf>
    <xf numFmtId="0" fontId="97" fillId="0" borderId="0" xfId="63" applyFont="1" applyFill="1" applyBorder="1" applyAlignment="1">
      <alignment horizontal="left"/>
    </xf>
    <xf numFmtId="1" fontId="97" fillId="0" borderId="0" xfId="63" applyNumberFormat="1" applyFont="1" applyFill="1" applyBorder="1" applyAlignment="1">
      <alignment horizontal="center" vertical="center" wrapText="1"/>
    </xf>
    <xf numFmtId="0" fontId="97" fillId="0" borderId="0" xfId="63" applyFont="1" applyBorder="1" applyAlignment="1">
      <alignment horizontal="right" wrapText="1"/>
    </xf>
    <xf numFmtId="4" fontId="97" fillId="0" borderId="0" xfId="40" applyNumberFormat="1" applyFont="1" applyFill="1" applyBorder="1" applyAlignment="1">
      <alignment wrapText="1"/>
    </xf>
    <xf numFmtId="0" fontId="169" fillId="0" borderId="0" xfId="63" applyFont="1" applyBorder="1" applyAlignment="1">
      <alignment horizontal="center" wrapText="1"/>
    </xf>
    <xf numFmtId="0" fontId="169" fillId="0" borderId="0" xfId="63" applyFont="1" applyBorder="1" applyAlignment="1">
      <alignment horizontal="center" vertical="center" wrapText="1"/>
    </xf>
    <xf numFmtId="0" fontId="111" fillId="0" borderId="0" xfId="70" applyFont="1" applyFill="1" applyBorder="1" applyAlignment="1">
      <alignment vertical="center"/>
    </xf>
    <xf numFmtId="0" fontId="111" fillId="0" borderId="0" xfId="70" applyFont="1" applyFill="1" applyAlignment="1">
      <alignment vertical="center"/>
    </xf>
    <xf numFmtId="0" fontId="111" fillId="0" borderId="0" xfId="70" applyFont="1" applyFill="1" applyBorder="1"/>
    <xf numFmtId="0" fontId="111" fillId="0" borderId="0" xfId="70" applyFont="1" applyFill="1"/>
    <xf numFmtId="0" fontId="97" fillId="0" borderId="0" xfId="70" applyFont="1" applyFill="1" applyBorder="1" applyAlignment="1">
      <alignment wrapText="1"/>
    </xf>
    <xf numFmtId="166" fontId="111" fillId="0" borderId="0" xfId="70" applyNumberFormat="1" applyFont="1" applyFill="1" applyBorder="1" applyAlignment="1">
      <alignment vertical="center"/>
    </xf>
    <xf numFmtId="165" fontId="111" fillId="0" borderId="0" xfId="70" applyNumberFormat="1" applyFont="1" applyFill="1" applyBorder="1" applyAlignment="1">
      <alignment vertical="center"/>
    </xf>
    <xf numFmtId="3" fontId="79" fillId="26" borderId="0" xfId="70" applyNumberFormat="1" applyFont="1" applyFill="1" applyBorder="1" applyAlignment="1">
      <alignment horizontal="left"/>
    </xf>
    <xf numFmtId="0" fontId="120" fillId="26" borderId="0" xfId="70" applyFont="1" applyFill="1" applyBorder="1" applyAlignment="1">
      <alignment horizontal="left"/>
    </xf>
    <xf numFmtId="0" fontId="22" fillId="25" borderId="18" xfId="70" applyFont="1" applyFill="1" applyBorder="1" applyAlignment="1">
      <alignment horizontal="right"/>
    </xf>
    <xf numFmtId="0" fontId="20" fillId="25" borderId="0" xfId="70" applyFont="1" applyFill="1" applyBorder="1" applyAlignment="1">
      <alignment horizontal="left"/>
    </xf>
    <xf numFmtId="3" fontId="88" fillId="26" borderId="0" xfId="70" applyNumberFormat="1" applyFont="1" applyFill="1" applyBorder="1" applyAlignment="1">
      <alignment horizontal="left"/>
    </xf>
    <xf numFmtId="0" fontId="13" fillId="0" borderId="0" xfId="70" applyFont="1"/>
    <xf numFmtId="0" fontId="13" fillId="0" borderId="0" xfId="70" applyFont="1" applyBorder="1"/>
    <xf numFmtId="0" fontId="13" fillId="0" borderId="0" xfId="70" applyFont="1" applyFill="1"/>
    <xf numFmtId="0" fontId="13" fillId="0" borderId="0" xfId="70" applyFont="1" applyBorder="1" applyAlignment="1">
      <alignment vertical="center"/>
    </xf>
    <xf numFmtId="0" fontId="13" fillId="0" borderId="0" xfId="70" applyFont="1" applyFill="1" applyBorder="1" applyAlignment="1">
      <alignment vertical="center"/>
    </xf>
    <xf numFmtId="0" fontId="13" fillId="0" borderId="0" xfId="70" applyFont="1" applyFill="1" applyAlignment="1">
      <alignment vertical="center"/>
    </xf>
    <xf numFmtId="0" fontId="111" fillId="0" borderId="0" xfId="70" applyFont="1"/>
    <xf numFmtId="0" fontId="111" fillId="0" borderId="0" xfId="70" applyFont="1" applyBorder="1"/>
    <xf numFmtId="166" fontId="111" fillId="0" borderId="0" xfId="70" applyNumberFormat="1" applyFont="1" applyBorder="1" applyAlignment="1">
      <alignment vertical="center"/>
    </xf>
    <xf numFmtId="3" fontId="14" fillId="0" borderId="0" xfId="0" applyNumberFormat="1" applyFont="1" applyFill="1" applyBorder="1" applyAlignment="1">
      <alignment vertical="center"/>
    </xf>
    <xf numFmtId="0" fontId="114" fillId="0" borderId="0" xfId="70" applyFont="1" applyFill="1" applyAlignment="1">
      <alignment vertical="center"/>
    </xf>
    <xf numFmtId="0" fontId="133" fillId="0" borderId="0" xfId="70" applyFont="1" applyFill="1"/>
    <xf numFmtId="1" fontId="140" fillId="0" borderId="0" xfId="68" applyNumberFormat="1" applyFont="1" applyFill="1" applyAlignment="1" applyProtection="1"/>
    <xf numFmtId="3" fontId="173" fillId="0" borderId="0" xfId="70" applyNumberFormat="1" applyFont="1" applyFill="1"/>
    <xf numFmtId="176" fontId="13" fillId="0" borderId="0" xfId="58" applyNumberFormat="1" applyFont="1" applyFill="1"/>
    <xf numFmtId="9" fontId="13" fillId="0" borderId="0" xfId="58" applyFont="1" applyFill="1"/>
    <xf numFmtId="3" fontId="13" fillId="0" borderId="0" xfId="70" applyNumberFormat="1" applyFill="1"/>
    <xf numFmtId="0" fontId="173" fillId="0" borderId="0" xfId="70" applyFont="1" applyFill="1"/>
    <xf numFmtId="0" fontId="14" fillId="0" borderId="0" xfId="0" applyFont="1" applyFill="1"/>
    <xf numFmtId="3" fontId="13" fillId="0" borderId="0" xfId="70" applyNumberFormat="1" applyFill="1" applyAlignment="1">
      <alignment vertical="center"/>
    </xf>
    <xf numFmtId="176" fontId="13" fillId="0" borderId="0" xfId="58" applyNumberFormat="1" applyFont="1" applyFill="1" applyAlignment="1">
      <alignment vertical="center"/>
    </xf>
    <xf numFmtId="3" fontId="13" fillId="0" borderId="0" xfId="70" applyNumberFormat="1" applyFill="1" applyAlignment="1"/>
    <xf numFmtId="0" fontId="13" fillId="0" borderId="0" xfId="70" applyFill="1" applyAlignment="1"/>
    <xf numFmtId="0" fontId="121" fillId="0" borderId="0" xfId="40" applyFont="1" applyFill="1" applyBorder="1" applyAlignment="1">
      <alignment vertical="top"/>
    </xf>
    <xf numFmtId="0" fontId="14" fillId="0" borderId="0" xfId="0" applyFont="1" applyFill="1" applyAlignment="1">
      <alignment vertical="center"/>
    </xf>
    <xf numFmtId="0" fontId="14" fillId="0" borderId="0" xfId="0" applyFont="1" applyFill="1" applyAlignment="1">
      <alignment horizontal="left" vertical="center" indent="1"/>
    </xf>
    <xf numFmtId="0" fontId="20" fillId="0" borderId="0" xfId="0" applyFont="1" applyFill="1" applyAlignment="1">
      <alignment vertical="center"/>
    </xf>
    <xf numFmtId="0" fontId="97" fillId="0" borderId="0" xfId="330" applyFont="1" applyFill="1" applyBorder="1"/>
    <xf numFmtId="0" fontId="169" fillId="0" borderId="0" xfId="330" applyFont="1" applyFill="1" applyBorder="1" applyAlignment="1">
      <alignment horizontal="right" wrapText="1"/>
    </xf>
    <xf numFmtId="2" fontId="97" fillId="0" borderId="0" xfId="330" applyNumberFormat="1" applyFont="1" applyFill="1" applyBorder="1" applyAlignment="1">
      <alignment horizontal="center" vertical="center"/>
    </xf>
    <xf numFmtId="2" fontId="97" fillId="0" borderId="0" xfId="330" applyNumberFormat="1" applyFont="1" applyFill="1" applyBorder="1" applyAlignment="1">
      <alignment horizontal="left" vertical="center" indent="1"/>
    </xf>
    <xf numFmtId="0" fontId="111" fillId="0" borderId="0" xfId="70" applyFont="1" applyFill="1" applyBorder="1" applyAlignment="1">
      <alignment horizontal="left" vertical="center" indent="1"/>
    </xf>
    <xf numFmtId="0" fontId="111" fillId="0" borderId="0" xfId="70" applyFont="1" applyBorder="1" applyAlignment="1">
      <alignment vertical="center"/>
    </xf>
    <xf numFmtId="0" fontId="111" fillId="0" borderId="0" xfId="70" applyFont="1" applyBorder="1" applyAlignment="1">
      <alignment horizontal="left" vertical="center" indent="1"/>
    </xf>
    <xf numFmtId="0" fontId="169" fillId="0" borderId="0" xfId="330" applyFont="1" applyBorder="1" applyAlignment="1">
      <alignment horizontal="right" wrapText="1"/>
    </xf>
    <xf numFmtId="2" fontId="97" fillId="0" borderId="0" xfId="330" applyNumberFormat="1" applyFont="1" applyBorder="1" applyAlignment="1">
      <alignment horizontal="center" vertical="center"/>
    </xf>
    <xf numFmtId="2" fontId="97" fillId="0" borderId="0" xfId="330" applyNumberFormat="1" applyFont="1" applyBorder="1" applyAlignment="1">
      <alignment horizontal="left" vertical="center"/>
    </xf>
    <xf numFmtId="0" fontId="39" fillId="0" borderId="0" xfId="70" applyFont="1" applyFill="1" applyBorder="1"/>
    <xf numFmtId="0" fontId="13" fillId="0" borderId="0" xfId="70" applyFill="1" applyAlignment="1">
      <alignment horizontal="left" vertical="center"/>
    </xf>
    <xf numFmtId="37" fontId="13" fillId="0" borderId="0" xfId="70" applyNumberFormat="1" applyFill="1" applyAlignment="1">
      <alignment horizontal="left" vertical="center"/>
    </xf>
    <xf numFmtId="44" fontId="13" fillId="0" borderId="0" xfId="70" applyNumberFormat="1" applyFill="1" applyAlignment="1">
      <alignment vertical="center"/>
    </xf>
    <xf numFmtId="0" fontId="13" fillId="0" borderId="0" xfId="70" applyFill="1" applyAlignment="1">
      <alignment horizontal="left" vertical="center" indent="1"/>
    </xf>
    <xf numFmtId="0" fontId="13" fillId="0" borderId="0" xfId="70" quotePrefix="1" applyFill="1" applyAlignment="1">
      <alignment horizontal="right"/>
    </xf>
    <xf numFmtId="0" fontId="177" fillId="0" borderId="0" xfId="330" applyFont="1" applyFill="1"/>
    <xf numFmtId="0" fontId="97" fillId="0" borderId="0" xfId="330" applyFont="1" applyFill="1" applyBorder="1" applyAlignment="1">
      <alignment horizontal="left" vertical="center" indent="1"/>
    </xf>
    <xf numFmtId="0" fontId="123" fillId="0" borderId="0" xfId="40" applyFont="1" applyFill="1" applyBorder="1" applyAlignment="1">
      <alignment vertical="top" wrapText="1"/>
    </xf>
    <xf numFmtId="0" fontId="123" fillId="0" borderId="19" xfId="40" applyFont="1" applyFill="1" applyBorder="1" applyAlignment="1">
      <alignment vertical="top" wrapText="1"/>
    </xf>
    <xf numFmtId="0" fontId="20" fillId="0" borderId="0" xfId="40" applyFont="1" applyFill="1" applyBorder="1" applyAlignment="1">
      <alignment vertical="top" wrapText="1"/>
    </xf>
    <xf numFmtId="0" fontId="20" fillId="0" borderId="19" xfId="40" applyFont="1" applyFill="1" applyBorder="1" applyAlignment="1">
      <alignment vertical="top" wrapText="1"/>
    </xf>
    <xf numFmtId="0" fontId="23" fillId="35" borderId="0" xfId="62" applyFont="1" applyFill="1" applyBorder="1" applyAlignment="1">
      <alignment vertical="center"/>
    </xf>
    <xf numFmtId="0" fontId="97" fillId="31" borderId="0" xfId="62" applyFont="1" applyFill="1" applyBorder="1" applyAlignment="1">
      <alignment horizontal="left" wrapText="1"/>
    </xf>
    <xf numFmtId="0" fontId="52" fillId="35" borderId="0" xfId="62" applyFont="1" applyFill="1" applyAlignment="1">
      <alignment horizontal="center" vertical="center"/>
    </xf>
    <xf numFmtId="164" fontId="37" fillId="35" borderId="59" xfId="40" applyNumberFormat="1" applyFont="1" applyFill="1" applyBorder="1" applyAlignment="1">
      <alignment horizontal="left" vertical="center" wrapText="1"/>
    </xf>
    <xf numFmtId="164" fontId="37" fillId="35" borderId="0" xfId="40" applyNumberFormat="1" applyFont="1" applyFill="1" applyBorder="1" applyAlignment="1">
      <alignment horizontal="left" vertical="center" wrapText="1"/>
    </xf>
    <xf numFmtId="0" fontId="23" fillId="35" borderId="0" xfId="62" applyFont="1" applyFill="1" applyBorder="1" applyAlignment="1">
      <alignment vertical="center" wrapText="1"/>
    </xf>
    <xf numFmtId="171" fontId="113" fillId="32" borderId="0" xfId="62" applyNumberFormat="1" applyFont="1" applyFill="1" applyBorder="1" applyAlignment="1">
      <alignment horizontal="center" vertical="center" wrapText="1"/>
    </xf>
    <xf numFmtId="171" fontId="113" fillId="32" borderId="0" xfId="62" applyNumberFormat="1" applyFont="1" applyFill="1" applyBorder="1" applyAlignment="1">
      <alignment horizontal="center" vertical="center"/>
    </xf>
    <xf numFmtId="164" fontId="37" fillId="35" borderId="65" xfId="40" applyNumberFormat="1" applyFont="1" applyFill="1" applyBorder="1" applyAlignment="1">
      <alignment horizontal="left" vertical="center" wrapText="1"/>
    </xf>
    <xf numFmtId="164" fontId="23" fillId="35" borderId="0" xfId="40" applyNumberFormat="1" applyFont="1" applyFill="1" applyBorder="1" applyAlignment="1">
      <alignment horizontal="justify" vertical="center" wrapText="1"/>
    </xf>
    <xf numFmtId="164" fontId="23" fillId="35" borderId="0" xfId="40" applyNumberFormat="1" applyFont="1" applyFill="1" applyBorder="1" applyAlignment="1">
      <alignment horizontal="justify" wrapText="1"/>
    </xf>
    <xf numFmtId="0" fontId="23" fillId="35" borderId="0" xfId="62" applyFont="1" applyFill="1" applyBorder="1" applyAlignment="1"/>
    <xf numFmtId="164" fontId="37" fillId="35" borderId="58" xfId="40" applyNumberFormat="1" applyFont="1" applyFill="1" applyBorder="1" applyAlignment="1">
      <alignment horizontal="left" vertical="center" wrapText="1"/>
    </xf>
    <xf numFmtId="0" fontId="21" fillId="25" borderId="0" xfId="0" applyFont="1" applyFill="1" applyBorder="1" applyAlignment="1">
      <alignment horizontal="justify" vertical="top" wrapText="1"/>
    </xf>
    <xf numFmtId="0" fontId="30" fillId="25" borderId="0" xfId="0" applyFont="1" applyFill="1" applyBorder="1" applyAlignment="1">
      <alignment horizontal="justify" vertical="top" wrapText="1"/>
    </xf>
    <xf numFmtId="0" fontId="28" fillId="25" borderId="18" xfId="0" applyFont="1" applyFill="1" applyBorder="1" applyAlignment="1">
      <alignment horizontal="right" indent="6"/>
    </xf>
    <xf numFmtId="0" fontId="22" fillId="25" borderId="0" xfId="0" applyFont="1" applyFill="1" applyBorder="1" applyAlignment="1"/>
    <xf numFmtId="0" fontId="28" fillId="25" borderId="0" xfId="0" applyFont="1" applyFill="1" applyBorder="1" applyAlignment="1"/>
    <xf numFmtId="171" fontId="23" fillId="24" borderId="0" xfId="40" applyNumberFormat="1" applyFont="1" applyFill="1" applyBorder="1" applyAlignment="1">
      <alignment horizontal="left" wrapText="1"/>
    </xf>
    <xf numFmtId="171" fontId="33" fillId="24" borderId="0" xfId="40" applyNumberFormat="1" applyFont="1" applyFill="1" applyBorder="1" applyAlignment="1">
      <alignment horizontal="left" wrapText="1"/>
    </xf>
    <xf numFmtId="0" fontId="20" fillId="25" borderId="0" xfId="0" applyFont="1" applyFill="1" applyBorder="1" applyAlignment="1"/>
    <xf numFmtId="172" fontId="23" fillId="25" borderId="0" xfId="0" applyNumberFormat="1" applyFont="1" applyFill="1" applyBorder="1" applyAlignment="1">
      <alignment horizontal="left"/>
    </xf>
    <xf numFmtId="164" fontId="28" fillId="27" borderId="0" xfId="40" applyNumberFormat="1" applyFont="1" applyFill="1" applyBorder="1" applyAlignment="1">
      <alignment horizontal="left" wrapText="1"/>
    </xf>
    <xf numFmtId="164" fontId="28" fillId="24" borderId="0" xfId="40" applyNumberFormat="1" applyFont="1" applyFill="1" applyBorder="1" applyAlignment="1">
      <alignment wrapText="1"/>
    </xf>
    <xf numFmtId="164" fontId="34" fillId="24" borderId="0" xfId="40" applyNumberFormat="1" applyFont="1" applyFill="1" applyBorder="1" applyAlignment="1">
      <alignment horizontal="left" wrapText="1"/>
    </xf>
    <xf numFmtId="164" fontId="22" fillId="24" borderId="0" xfId="40" applyNumberFormat="1" applyFont="1" applyFill="1" applyBorder="1" applyAlignment="1">
      <alignment horizontal="left" wrapText="1"/>
    </xf>
    <xf numFmtId="164" fontId="23" fillId="24" borderId="0" xfId="40" applyNumberFormat="1" applyFont="1" applyFill="1" applyBorder="1" applyAlignment="1">
      <alignment wrapText="1"/>
    </xf>
    <xf numFmtId="164" fontId="23" fillId="27" borderId="0" xfId="40" applyNumberFormat="1" applyFont="1" applyFill="1" applyBorder="1" applyAlignment="1">
      <alignment wrapText="1"/>
    </xf>
    <xf numFmtId="0" fontId="22" fillId="25" borderId="18" xfId="0" applyFont="1" applyFill="1" applyBorder="1" applyAlignment="1">
      <alignment horizontal="left" indent="5" readingOrder="1"/>
    </xf>
    <xf numFmtId="0" fontId="28" fillId="25" borderId="18" xfId="0" applyFont="1" applyFill="1" applyBorder="1" applyAlignment="1">
      <alignment horizontal="left" indent="5" readingOrder="1"/>
    </xf>
    <xf numFmtId="0" fontId="23" fillId="0" borderId="0" xfId="0" applyFont="1" applyBorder="1" applyAlignment="1">
      <alignment horizontal="justify" readingOrder="1"/>
    </xf>
    <xf numFmtId="0" fontId="22" fillId="25" borderId="0" xfId="0" applyFont="1" applyFill="1" applyBorder="1" applyAlignment="1">
      <alignment horizontal="justify" vertical="center" readingOrder="1"/>
    </xf>
    <xf numFmtId="0" fontId="22" fillId="25" borderId="0" xfId="0" applyNumberFormat="1" applyFont="1" applyFill="1" applyBorder="1" applyAlignment="1">
      <alignment horizontal="justify" vertical="center" readingOrder="1"/>
    </xf>
    <xf numFmtId="0" fontId="22" fillId="25" borderId="0" xfId="0" applyFont="1" applyFill="1" applyBorder="1" applyAlignment="1">
      <alignment horizontal="justify" vertical="center" wrapText="1" readingOrder="1"/>
    </xf>
    <xf numFmtId="172" fontId="23" fillId="25" borderId="0" xfId="0" applyNumberFormat="1" applyFont="1" applyFill="1" applyBorder="1" applyAlignment="1">
      <alignment horizontal="right"/>
    </xf>
    <xf numFmtId="172" fontId="23" fillId="25" borderId="19" xfId="0" applyNumberFormat="1" applyFont="1" applyFill="1" applyBorder="1" applyAlignment="1">
      <alignment horizontal="right"/>
    </xf>
    <xf numFmtId="0" fontId="22" fillId="26" borderId="0" xfId="0" applyFont="1" applyFill="1" applyBorder="1" applyAlignment="1">
      <alignment horizontal="justify" vertical="center" wrapText="1" readingOrder="1"/>
    </xf>
    <xf numFmtId="164" fontId="123" fillId="24" borderId="20" xfId="40" applyNumberFormat="1" applyFont="1" applyFill="1" applyBorder="1" applyAlignment="1">
      <alignment horizontal="justify" readingOrder="1"/>
    </xf>
    <xf numFmtId="164" fontId="123" fillId="24" borderId="0" xfId="40" applyNumberFormat="1" applyFont="1" applyFill="1" applyBorder="1" applyAlignment="1">
      <alignment horizontal="justify" readingOrder="1"/>
    </xf>
    <xf numFmtId="0" fontId="23" fillId="25" borderId="0" xfId="0" applyFont="1" applyFill="1" applyBorder="1" applyAlignment="1">
      <alignment horizontal="justify" vertical="center" readingOrder="1"/>
    </xf>
    <xf numFmtId="173" fontId="23" fillId="26" borderId="20" xfId="62" applyNumberFormat="1" applyFont="1" applyFill="1" applyBorder="1" applyAlignment="1">
      <alignment horizontal="right" vertical="center" wrapText="1"/>
    </xf>
    <xf numFmtId="173" fontId="23" fillId="26" borderId="0" xfId="62" applyNumberFormat="1" applyFont="1" applyFill="1" applyBorder="1" applyAlignment="1">
      <alignment horizontal="right" vertical="center" wrapText="1"/>
    </xf>
    <xf numFmtId="0" fontId="150" fillId="26" borderId="0" xfId="0" applyFont="1" applyFill="1" applyBorder="1" applyAlignment="1">
      <alignment horizontal="justify" vertical="top" wrapText="1"/>
    </xf>
    <xf numFmtId="0" fontId="22" fillId="26" borderId="18" xfId="0" applyFont="1" applyFill="1" applyBorder="1" applyAlignment="1">
      <alignment horizontal="right" indent="6"/>
    </xf>
    <xf numFmtId="0" fontId="20" fillId="26" borderId="0" xfId="0" applyFont="1" applyFill="1" applyBorder="1" applyAlignment="1"/>
    <xf numFmtId="0" fontId="146" fillId="26" borderId="18" xfId="0" applyFont="1" applyFill="1" applyBorder="1" applyAlignment="1">
      <alignment horizontal="left" vertical="center" wrapText="1"/>
    </xf>
    <xf numFmtId="0" fontId="150" fillId="26" borderId="0" xfId="0" applyFont="1" applyFill="1" applyAlignment="1">
      <alignment horizontal="justify" vertical="top"/>
    </xf>
    <xf numFmtId="0" fontId="50" fillId="0" borderId="0" xfId="0" applyFont="1" applyFill="1" applyBorder="1" applyAlignment="1">
      <alignment horizontal="center"/>
    </xf>
    <xf numFmtId="0" fontId="122" fillId="0" borderId="0" xfId="0" applyFont="1" applyAlignment="1">
      <alignment horizontal="justify"/>
    </xf>
    <xf numFmtId="0" fontId="156" fillId="26" borderId="18" xfId="0" applyFont="1" applyFill="1" applyBorder="1" applyAlignment="1">
      <alignment horizontal="left" vertical="center" wrapText="1"/>
    </xf>
    <xf numFmtId="0" fontId="37" fillId="26" borderId="0" xfId="0" applyNumberFormat="1" applyFont="1" applyFill="1" applyBorder="1" applyAlignment="1">
      <alignment horizontal="right" vertical="top" wrapText="1"/>
    </xf>
    <xf numFmtId="49" fontId="37" fillId="26" borderId="0" xfId="0" applyNumberFormat="1" applyFont="1" applyFill="1" applyBorder="1" applyAlignment="1">
      <alignment horizontal="right" vertical="top" wrapText="1"/>
    </xf>
    <xf numFmtId="0" fontId="150" fillId="26" borderId="0" xfId="0" applyFont="1" applyFill="1" applyBorder="1" applyAlignment="1">
      <alignment horizontal="justify" vertical="top"/>
    </xf>
    <xf numFmtId="0" fontId="121" fillId="26" borderId="0" xfId="0" applyFont="1" applyFill="1" applyAlignment="1">
      <alignment horizontal="left" vertical="top"/>
    </xf>
    <xf numFmtId="172" fontId="23" fillId="26" borderId="20" xfId="0" applyNumberFormat="1" applyFont="1" applyFill="1" applyBorder="1" applyAlignment="1">
      <alignment horizontal="left" vertical="center"/>
    </xf>
    <xf numFmtId="172" fontId="23" fillId="26" borderId="0" xfId="0" applyNumberFormat="1" applyFont="1" applyFill="1" applyBorder="1" applyAlignment="1">
      <alignment horizontal="left" vertical="center"/>
    </xf>
    <xf numFmtId="0" fontId="129" fillId="26" borderId="0" xfId="0" applyFont="1" applyFill="1" applyBorder="1" applyAlignment="1">
      <alignment horizontal="justify" vertical="top" wrapText="1"/>
    </xf>
    <xf numFmtId="0" fontId="148" fillId="26" borderId="0" xfId="0" applyFont="1" applyFill="1" applyBorder="1" applyAlignment="1">
      <alignment horizontal="justify" vertical="top" wrapText="1"/>
    </xf>
    <xf numFmtId="0" fontId="17" fillId="0" borderId="0" xfId="329" applyFont="1" applyFill="1" applyBorder="1" applyAlignment="1">
      <alignment horizontal="center"/>
    </xf>
    <xf numFmtId="0" fontId="156" fillId="26" borderId="18" xfId="0" applyFont="1" applyFill="1" applyBorder="1" applyAlignment="1">
      <alignment horizontal="left" wrapText="1"/>
    </xf>
    <xf numFmtId="0" fontId="13" fillId="0" borderId="22" xfId="0" applyFont="1" applyBorder="1" applyAlignment="1">
      <alignment horizontal="justify" vertical="top"/>
    </xf>
    <xf numFmtId="0" fontId="13" fillId="0" borderId="0" xfId="0" applyFont="1" applyAlignment="1">
      <alignment horizontal="justify" vertical="top"/>
    </xf>
    <xf numFmtId="0" fontId="13" fillId="0" borderId="22" xfId="0" applyFont="1" applyBorder="1" applyAlignment="1">
      <alignment horizontal="left" vertical="top" wrapText="1"/>
    </xf>
    <xf numFmtId="0" fontId="13" fillId="0" borderId="0" xfId="0" applyFont="1" applyBorder="1" applyAlignment="1">
      <alignment horizontal="left" vertical="top" wrapText="1"/>
    </xf>
    <xf numFmtId="0" fontId="0" fillId="0" borderId="0" xfId="0" applyAlignment="1">
      <alignment horizontal="justify"/>
    </xf>
    <xf numFmtId="0" fontId="13" fillId="0" borderId="0" xfId="0" applyFont="1" applyAlignment="1">
      <alignment horizontal="justify" vertical="center"/>
    </xf>
    <xf numFmtId="0" fontId="22" fillId="26" borderId="18" xfId="0" applyFont="1" applyFill="1" applyBorder="1" applyAlignment="1">
      <alignment horizontal="left" indent="6"/>
    </xf>
    <xf numFmtId="0" fontId="158" fillId="26" borderId="18" xfId="0" applyFont="1" applyFill="1" applyBorder="1" applyAlignment="1">
      <alignment horizontal="left" vertical="center" wrapText="1"/>
    </xf>
    <xf numFmtId="0" fontId="159" fillId="26" borderId="18" xfId="0" applyFont="1" applyFill="1" applyBorder="1" applyAlignment="1">
      <alignment horizontal="left" vertical="center" wrapText="1"/>
    </xf>
    <xf numFmtId="0" fontId="129" fillId="26" borderId="0" xfId="0" applyFont="1" applyFill="1" applyBorder="1" applyAlignment="1">
      <alignment horizontal="left" vertical="top" wrapText="1"/>
    </xf>
    <xf numFmtId="0" fontId="37" fillId="26" borderId="0" xfId="0" applyFont="1" applyFill="1" applyBorder="1" applyAlignment="1">
      <alignment horizontal="right" vertical="top"/>
    </xf>
    <xf numFmtId="0" fontId="158" fillId="26" borderId="0" xfId="0" applyFont="1" applyFill="1" applyAlignment="1">
      <alignment horizontal="center" vertical="top"/>
    </xf>
    <xf numFmtId="49" fontId="37" fillId="26" borderId="22" xfId="0" applyNumberFormat="1" applyFont="1" applyFill="1" applyBorder="1" applyAlignment="1">
      <alignment horizontal="right" vertical="top" wrapText="1"/>
    </xf>
    <xf numFmtId="172" fontId="23" fillId="26" borderId="0" xfId="0" applyNumberFormat="1" applyFont="1" applyFill="1" applyBorder="1" applyAlignment="1">
      <alignment horizontal="right" vertical="center"/>
    </xf>
    <xf numFmtId="172" fontId="23" fillId="26" borderId="90" xfId="0" applyNumberFormat="1" applyFont="1" applyFill="1" applyBorder="1" applyAlignment="1">
      <alignment horizontal="right" vertical="center"/>
    </xf>
    <xf numFmtId="0" fontId="150" fillId="26" borderId="0" xfId="0" applyFont="1" applyFill="1" applyAlignment="1">
      <alignment horizontal="justify" vertical="top" wrapText="1"/>
    </xf>
    <xf numFmtId="0" fontId="16" fillId="26" borderId="0" xfId="0" applyFont="1" applyFill="1" applyBorder="1" applyAlignment="1">
      <alignment horizontal="justify" vertical="top" wrapText="1"/>
    </xf>
    <xf numFmtId="0" fontId="79" fillId="25" borderId="0" xfId="227" applyFont="1" applyFill="1" applyBorder="1" applyAlignment="1" applyProtection="1">
      <alignment horizontal="left"/>
    </xf>
    <xf numFmtId="166" fontId="79" fillId="25" borderId="0" xfId="70" applyNumberFormat="1" applyFont="1" applyFill="1" applyBorder="1" applyAlignment="1" applyProtection="1">
      <alignment horizontal="right" indent="2"/>
    </xf>
    <xf numFmtId="166" fontId="79" fillId="26" borderId="0" xfId="70" applyNumberFormat="1" applyFont="1" applyFill="1" applyBorder="1" applyAlignment="1" applyProtection="1">
      <alignment horizontal="right" indent="2"/>
    </xf>
    <xf numFmtId="0" fontId="22" fillId="25" borderId="18" xfId="227" applyFont="1" applyFill="1" applyBorder="1" applyAlignment="1" applyProtection="1">
      <alignment horizontal="right" indent="5"/>
    </xf>
    <xf numFmtId="0" fontId="27" fillId="25" borderId="0" xfId="227" applyFont="1" applyFill="1" applyBorder="1" applyAlignment="1" applyProtection="1">
      <alignment horizontal="right"/>
    </xf>
    <xf numFmtId="0" fontId="27" fillId="0" borderId="0" xfId="227" applyFont="1" applyBorder="1" applyAlignment="1" applyProtection="1">
      <alignment vertical="justify" wrapText="1"/>
    </xf>
    <xf numFmtId="0" fontId="13" fillId="0" borderId="0" xfId="227" applyBorder="1" applyAlignment="1" applyProtection="1">
      <alignment vertical="justify" wrapText="1"/>
    </xf>
    <xf numFmtId="0" fontId="22" fillId="26" borderId="52" xfId="70" applyFont="1" applyFill="1" applyBorder="1" applyAlignment="1" applyProtection="1">
      <alignment horizontal="center"/>
    </xf>
    <xf numFmtId="0" fontId="22" fillId="26" borderId="94" xfId="70" applyFont="1" applyFill="1" applyBorder="1" applyAlignment="1" applyProtection="1">
      <alignment horizontal="center"/>
    </xf>
    <xf numFmtId="166" fontId="23" fillId="24" borderId="0" xfId="40" applyNumberFormat="1" applyFont="1" applyFill="1" applyBorder="1" applyAlignment="1" applyProtection="1">
      <alignment horizontal="right" wrapText="1" indent="2"/>
    </xf>
    <xf numFmtId="166" fontId="23" fillId="27" borderId="0" xfId="40" applyNumberFormat="1" applyFont="1" applyFill="1" applyBorder="1" applyAlignment="1" applyProtection="1">
      <alignment horizontal="right" wrapText="1" indent="2"/>
    </xf>
    <xf numFmtId="166" fontId="79" fillId="24" borderId="0" xfId="40" applyNumberFormat="1" applyFont="1" applyFill="1" applyBorder="1" applyAlignment="1" applyProtection="1">
      <alignment horizontal="right" wrapText="1" indent="2"/>
    </xf>
    <xf numFmtId="166" fontId="79" fillId="27" borderId="0" xfId="40" applyNumberFormat="1" applyFont="1" applyFill="1" applyBorder="1" applyAlignment="1" applyProtection="1">
      <alignment horizontal="right" wrapText="1" indent="2"/>
    </xf>
    <xf numFmtId="167" fontId="23" fillId="24" borderId="0" xfId="40" applyNumberFormat="1" applyFont="1" applyFill="1" applyBorder="1" applyAlignment="1" applyProtection="1">
      <alignment horizontal="right" wrapText="1" indent="2"/>
    </xf>
    <xf numFmtId="167" fontId="23" fillId="27" borderId="0" xfId="40" applyNumberFormat="1" applyFont="1" applyFill="1" applyBorder="1" applyAlignment="1" applyProtection="1">
      <alignment horizontal="right" wrapText="1" indent="2"/>
    </xf>
    <xf numFmtId="0" fontId="27" fillId="24" borderId="0" xfId="40" applyFont="1" applyFill="1" applyBorder="1" applyAlignment="1" applyProtection="1">
      <alignment horizontal="justify" vertical="center" wrapText="1"/>
      <protection locked="0"/>
    </xf>
    <xf numFmtId="0" fontId="27" fillId="24" borderId="0" xfId="40" applyFont="1" applyFill="1" applyBorder="1" applyAlignment="1" applyProtection="1">
      <alignment horizontal="justify" vertical="center"/>
      <protection locked="0"/>
    </xf>
    <xf numFmtId="172" fontId="23" fillId="25" borderId="0" xfId="227" applyNumberFormat="1" applyFont="1" applyFill="1" applyBorder="1" applyAlignment="1" applyProtection="1">
      <alignment horizontal="left"/>
    </xf>
    <xf numFmtId="0" fontId="27" fillId="0" borderId="0" xfId="227" applyFont="1" applyBorder="1" applyAlignment="1" applyProtection="1">
      <alignment vertical="top"/>
    </xf>
    <xf numFmtId="0" fontId="22" fillId="26" borderId="52" xfId="227" applyFont="1" applyFill="1" applyBorder="1" applyAlignment="1" applyProtection="1">
      <alignment horizontal="center"/>
    </xf>
    <xf numFmtId="166" fontId="79" fillId="25" borderId="0" xfId="227" applyNumberFormat="1" applyFont="1" applyFill="1" applyBorder="1" applyAlignment="1" applyProtection="1">
      <alignment horizontal="right" indent="2"/>
    </xf>
    <xf numFmtId="166" fontId="79" fillId="26" borderId="0" xfId="227" applyNumberFormat="1" applyFont="1" applyFill="1" applyBorder="1" applyAlignment="1" applyProtection="1">
      <alignment horizontal="right" indent="2"/>
    </xf>
    <xf numFmtId="0" fontId="22" fillId="25" borderId="0" xfId="227" applyFont="1" applyFill="1" applyBorder="1" applyAlignment="1" applyProtection="1">
      <alignment horizontal="left" indent="4"/>
    </xf>
    <xf numFmtId="0" fontId="27" fillId="25" borderId="0" xfId="227" applyFont="1" applyFill="1" applyBorder="1" applyAlignment="1" applyProtection="1">
      <alignment vertical="justify" wrapText="1"/>
    </xf>
    <xf numFmtId="0" fontId="13" fillId="25" borderId="0" xfId="227" applyFill="1" applyBorder="1" applyAlignment="1" applyProtection="1">
      <alignment vertical="justify" wrapText="1"/>
    </xf>
    <xf numFmtId="166" fontId="23" fillId="45" borderId="0" xfId="60" applyNumberFormat="1" applyFont="1" applyFill="1" applyBorder="1" applyAlignment="1" applyProtection="1">
      <alignment horizontal="right" wrapText="1" indent="2"/>
    </xf>
    <xf numFmtId="166" fontId="23" fillId="42" borderId="0" xfId="60" applyNumberFormat="1" applyFont="1" applyFill="1" applyBorder="1" applyAlignment="1" applyProtection="1">
      <alignment horizontal="right" wrapText="1" indent="2"/>
    </xf>
    <xf numFmtId="0" fontId="22" fillId="24" borderId="0" xfId="40" applyFont="1" applyFill="1" applyBorder="1" applyAlignment="1" applyProtection="1">
      <alignment horizontal="left" indent="2"/>
    </xf>
    <xf numFmtId="167" fontId="22" fillId="24" borderId="0" xfId="40" applyNumberFormat="1" applyFont="1" applyFill="1" applyBorder="1" applyAlignment="1" applyProtection="1">
      <alignment horizontal="right" wrapText="1" indent="2"/>
    </xf>
    <xf numFmtId="167" fontId="22" fillId="27" borderId="0" xfId="40" applyNumberFormat="1" applyFont="1" applyFill="1" applyBorder="1" applyAlignment="1" applyProtection="1">
      <alignment horizontal="right" wrapText="1" indent="2"/>
    </xf>
    <xf numFmtId="168" fontId="23" fillId="27" borderId="0" xfId="40" applyNumberFormat="1" applyFont="1" applyFill="1" applyBorder="1" applyAlignment="1" applyProtection="1">
      <alignment horizontal="right" wrapText="1" indent="2"/>
    </xf>
    <xf numFmtId="0" fontId="23" fillId="24" borderId="0" xfId="40" applyFont="1" applyFill="1" applyBorder="1" applyAlignment="1" applyProtection="1">
      <alignment horizontal="left" indent="1"/>
    </xf>
    <xf numFmtId="165" fontId="23" fillId="25" borderId="0" xfId="227" applyNumberFormat="1" applyFont="1" applyFill="1" applyBorder="1" applyAlignment="1" applyProtection="1">
      <alignment horizontal="right" indent="2"/>
    </xf>
    <xf numFmtId="165" fontId="23" fillId="26" borderId="0" xfId="227" applyNumberFormat="1" applyFont="1" applyFill="1" applyBorder="1" applyAlignment="1" applyProtection="1">
      <alignment horizontal="right" indent="2"/>
    </xf>
    <xf numFmtId="0" fontId="22" fillId="24" borderId="0" xfId="40" applyFont="1" applyFill="1" applyBorder="1" applyAlignment="1" applyProtection="1">
      <alignment horizontal="left" wrapText="1"/>
    </xf>
    <xf numFmtId="168" fontId="23" fillId="24" borderId="0" xfId="40" applyNumberFormat="1" applyFont="1" applyFill="1" applyBorder="1" applyAlignment="1" applyProtection="1">
      <alignment horizontal="right" wrapText="1" indent="2"/>
    </xf>
    <xf numFmtId="0" fontId="27" fillId="24" borderId="88" xfId="40" applyFont="1" applyFill="1" applyBorder="1" applyAlignment="1" applyProtection="1">
      <alignment horizontal="justify" vertical="center"/>
      <protection locked="0"/>
    </xf>
    <xf numFmtId="172" fontId="23" fillId="25" borderId="0" xfId="227" applyNumberFormat="1" applyFont="1" applyFill="1" applyBorder="1" applyAlignment="1" applyProtection="1">
      <alignment horizontal="right"/>
    </xf>
    <xf numFmtId="0" fontId="27" fillId="25" borderId="0" xfId="227" applyFont="1" applyFill="1" applyBorder="1" applyAlignment="1" applyProtection="1">
      <alignment vertical="top"/>
    </xf>
    <xf numFmtId="165" fontId="79" fillId="25" borderId="0" xfId="227" applyNumberFormat="1" applyFont="1" applyFill="1" applyBorder="1" applyAlignment="1" applyProtection="1">
      <alignment horizontal="right" indent="2"/>
    </xf>
    <xf numFmtId="165" fontId="79" fillId="26" borderId="0" xfId="227" applyNumberFormat="1" applyFont="1" applyFill="1" applyBorder="1" applyAlignment="1" applyProtection="1">
      <alignment horizontal="right" indent="2"/>
    </xf>
    <xf numFmtId="0" fontId="22" fillId="25" borderId="0" xfId="227" applyFont="1" applyFill="1" applyBorder="1" applyAlignment="1" applyProtection="1">
      <alignment horizontal="right" indent="6"/>
    </xf>
    <xf numFmtId="165" fontId="23" fillId="24" borderId="0" xfId="40" applyNumberFormat="1" applyFont="1" applyFill="1" applyBorder="1" applyAlignment="1" applyProtection="1">
      <alignment horizontal="right" wrapText="1" indent="2"/>
    </xf>
    <xf numFmtId="165" fontId="23" fillId="27" borderId="0" xfId="40" applyNumberFormat="1" applyFont="1" applyFill="1" applyBorder="1" applyAlignment="1" applyProtection="1">
      <alignment horizontal="right" wrapText="1" indent="2"/>
    </xf>
    <xf numFmtId="0" fontId="79" fillId="25" borderId="0" xfId="70" applyFont="1" applyFill="1" applyBorder="1" applyAlignment="1" applyProtection="1">
      <alignment horizontal="left"/>
    </xf>
    <xf numFmtId="165" fontId="34" fillId="25" borderId="0" xfId="227" applyNumberFormat="1" applyFont="1" applyFill="1" applyBorder="1" applyAlignment="1" applyProtection="1">
      <alignment horizontal="right" indent="2"/>
    </xf>
    <xf numFmtId="165" fontId="34" fillId="26" borderId="0" xfId="227" applyNumberFormat="1" applyFont="1" applyFill="1" applyBorder="1" applyAlignment="1" applyProtection="1">
      <alignment horizontal="right" indent="2"/>
    </xf>
    <xf numFmtId="166" fontId="79" fillId="26" borderId="10" xfId="227" applyNumberFormat="1" applyFont="1" applyFill="1" applyBorder="1" applyAlignment="1" applyProtection="1">
      <alignment horizontal="center"/>
    </xf>
    <xf numFmtId="166" fontId="79" fillId="26" borderId="0" xfId="227" applyNumberFormat="1" applyFont="1" applyFill="1" applyBorder="1" applyAlignment="1" applyProtection="1">
      <alignment horizontal="center"/>
    </xf>
    <xf numFmtId="0" fontId="22" fillId="26" borderId="52" xfId="0" applyFont="1" applyFill="1" applyBorder="1" applyAlignment="1" applyProtection="1">
      <alignment horizontal="center"/>
    </xf>
    <xf numFmtId="166" fontId="23" fillId="26" borderId="0" xfId="227" applyNumberFormat="1" applyFont="1" applyFill="1" applyBorder="1" applyAlignment="1" applyProtection="1">
      <alignment horizontal="center"/>
    </xf>
    <xf numFmtId="166" fontId="22" fillId="26" borderId="0" xfId="227" applyNumberFormat="1" applyFont="1" applyFill="1" applyBorder="1" applyAlignment="1" applyProtection="1">
      <alignment horizontal="center"/>
    </xf>
    <xf numFmtId="166" fontId="23" fillId="0" borderId="0" xfId="227" applyNumberFormat="1" applyFont="1" applyFill="1" applyBorder="1" applyAlignment="1" applyProtection="1">
      <alignment horizontal="center"/>
    </xf>
    <xf numFmtId="166" fontId="22" fillId="0" borderId="0" xfId="227" applyNumberFormat="1" applyFont="1" applyFill="1" applyBorder="1" applyAlignment="1" applyProtection="1">
      <alignment horizontal="center"/>
    </xf>
    <xf numFmtId="0" fontId="85" fillId="25" borderId="0" xfId="227" applyFont="1" applyFill="1" applyBorder="1" applyAlignment="1" applyProtection="1">
      <alignment horizontal="center"/>
    </xf>
    <xf numFmtId="0" fontId="27" fillId="25" borderId="0" xfId="62" applyFont="1" applyFill="1" applyBorder="1" applyAlignment="1">
      <alignment vertical="top" wrapText="1"/>
    </xf>
    <xf numFmtId="0" fontId="89" fillId="26" borderId="0" xfId="62" applyFont="1" applyFill="1" applyBorder="1" applyAlignment="1">
      <alignment horizontal="center" vertical="center"/>
    </xf>
    <xf numFmtId="0" fontId="89" fillId="26" borderId="0" xfId="62" applyFont="1" applyFill="1" applyBorder="1" applyAlignment="1">
      <alignment horizontal="left" vertical="center"/>
    </xf>
    <xf numFmtId="0" fontId="27" fillId="26" borderId="0" xfId="62" applyFont="1" applyFill="1" applyBorder="1" applyAlignment="1">
      <alignment horizontal="justify" wrapText="1"/>
    </xf>
    <xf numFmtId="0" fontId="89" fillId="25" borderId="24" xfId="62" applyFont="1" applyFill="1" applyBorder="1" applyAlignment="1">
      <alignment horizontal="left" vertical="center"/>
    </xf>
    <xf numFmtId="0" fontId="89" fillId="25" borderId="25" xfId="62" applyFont="1" applyFill="1" applyBorder="1" applyAlignment="1">
      <alignment horizontal="left" vertical="center"/>
    </xf>
    <xf numFmtId="0" fontId="27" fillId="25" borderId="0" xfId="62" applyFont="1" applyFill="1" applyBorder="1" applyAlignment="1">
      <alignment wrapText="1"/>
    </xf>
    <xf numFmtId="0" fontId="27" fillId="25" borderId="0" xfId="62" applyFont="1" applyFill="1" applyBorder="1" applyAlignment="1">
      <alignment vertical="center" wrapText="1"/>
    </xf>
    <xf numFmtId="0" fontId="27" fillId="25" borderId="19" xfId="62" applyFont="1" applyFill="1" applyBorder="1" applyAlignment="1">
      <alignment vertical="center" wrapText="1"/>
    </xf>
    <xf numFmtId="0" fontId="27" fillId="25" borderId="0" xfId="62" applyFont="1" applyFill="1" applyBorder="1" applyAlignment="1">
      <alignment horizontal="left" vertical="top" wrapText="1"/>
    </xf>
    <xf numFmtId="0" fontId="84" fillId="26" borderId="24" xfId="0" applyFont="1" applyFill="1" applyBorder="1" applyAlignment="1">
      <alignment horizontal="left" vertical="center" wrapText="1"/>
    </xf>
    <xf numFmtId="0" fontId="84" fillId="26" borderId="26" xfId="0" applyFont="1" applyFill="1" applyBorder="1" applyAlignment="1">
      <alignment horizontal="left" vertical="center" wrapText="1"/>
    </xf>
    <xf numFmtId="0" fontId="84" fillId="26" borderId="25" xfId="0" applyFont="1" applyFill="1" applyBorder="1" applyAlignment="1">
      <alignment horizontal="left" vertical="center" wrapText="1"/>
    </xf>
    <xf numFmtId="0" fontId="22" fillId="25" borderId="0" xfId="62" applyFont="1" applyFill="1" applyBorder="1" applyAlignment="1">
      <alignment horizontal="left" indent="6"/>
    </xf>
    <xf numFmtId="0" fontId="20" fillId="25" borderId="23" xfId="0" applyFont="1" applyFill="1" applyBorder="1" applyAlignment="1">
      <alignment horizontal="left"/>
    </xf>
    <xf numFmtId="0" fontId="20" fillId="25" borderId="22" xfId="0" applyFont="1" applyFill="1" applyBorder="1" applyAlignment="1">
      <alignment horizontal="left"/>
    </xf>
    <xf numFmtId="0" fontId="20" fillId="25" borderId="0" xfId="0" applyFont="1" applyFill="1" applyBorder="1" applyAlignment="1">
      <alignment horizontal="left"/>
    </xf>
    <xf numFmtId="0" fontId="27" fillId="25" borderId="0" xfId="0" applyFont="1" applyFill="1" applyBorder="1" applyAlignment="1">
      <alignment horizontal="left" vertical="top"/>
    </xf>
    <xf numFmtId="0" fontId="16" fillId="25" borderId="0" xfId="0" applyFont="1" applyFill="1" applyBorder="1"/>
    <xf numFmtId="0" fontId="79" fillId="25" borderId="0" xfId="0" applyFont="1" applyFill="1" applyBorder="1" applyAlignment="1">
      <alignment horizontal="left"/>
    </xf>
    <xf numFmtId="0" fontId="38" fillId="24" borderId="0" xfId="40" applyFont="1" applyFill="1" applyBorder="1" applyAlignment="1">
      <alignment horizontal="justify" wrapText="1"/>
    </xf>
    <xf numFmtId="0" fontId="27" fillId="24" borderId="0" xfId="40" applyFont="1" applyFill="1" applyBorder="1" applyAlignment="1">
      <alignment horizontal="justify" wrapText="1"/>
    </xf>
    <xf numFmtId="0" fontId="38" fillId="24" borderId="0" xfId="40" applyNumberFormat="1" applyFont="1" applyFill="1" applyBorder="1" applyAlignment="1">
      <alignment horizontal="justify" vertical="center" wrapText="1"/>
    </xf>
    <xf numFmtId="0" fontId="27" fillId="24" borderId="0" xfId="40" applyNumberFormat="1" applyFont="1" applyFill="1" applyBorder="1" applyAlignment="1">
      <alignment horizontal="justify" vertical="center" wrapText="1"/>
    </xf>
    <xf numFmtId="0" fontId="27" fillId="24" borderId="0" xfId="40" applyFont="1" applyFill="1" applyBorder="1" applyAlignment="1">
      <alignment horizontal="justify" vertical="top" wrapText="1"/>
    </xf>
    <xf numFmtId="172" fontId="23" fillId="25" borderId="0" xfId="70" applyNumberFormat="1" applyFont="1" applyFill="1" applyBorder="1" applyAlignment="1">
      <alignment horizontal="right"/>
    </xf>
    <xf numFmtId="0" fontId="22" fillId="25" borderId="18" xfId="70" applyFont="1" applyFill="1" applyBorder="1" applyAlignment="1">
      <alignment horizontal="left" indent="6"/>
    </xf>
    <xf numFmtId="0" fontId="22" fillId="25" borderId="0" xfId="70" applyFont="1" applyFill="1" applyBorder="1" applyAlignment="1">
      <alignment horizontal="left" indent="6"/>
    </xf>
    <xf numFmtId="0" fontId="27" fillId="25" borderId="0" xfId="70" applyFont="1" applyFill="1" applyBorder="1" applyAlignment="1">
      <alignment horizontal="left" vertical="top"/>
    </xf>
    <xf numFmtId="0" fontId="79" fillId="25" borderId="0" xfId="70" applyFont="1" applyFill="1" applyBorder="1" applyAlignment="1">
      <alignment horizontal="left"/>
    </xf>
    <xf numFmtId="0" fontId="79" fillId="25" borderId="0" xfId="78" applyFont="1" applyFill="1" applyBorder="1" applyAlignment="1">
      <alignment horizontal="left" vertical="center"/>
    </xf>
    <xf numFmtId="0" fontId="121" fillId="24" borderId="0" xfId="40" applyFont="1" applyFill="1" applyBorder="1" applyAlignment="1">
      <alignment horizontal="justify" vertical="top" wrapText="1"/>
    </xf>
    <xf numFmtId="172" fontId="14" fillId="25" borderId="0" xfId="70" applyNumberFormat="1" applyFont="1" applyFill="1" applyBorder="1" applyAlignment="1">
      <alignment horizontal="left"/>
    </xf>
    <xf numFmtId="0" fontId="22" fillId="25" borderId="18" xfId="70" applyFont="1" applyFill="1" applyBorder="1" applyAlignment="1">
      <alignment horizontal="left"/>
    </xf>
    <xf numFmtId="0" fontId="27" fillId="25" borderId="22" xfId="70" applyFont="1" applyFill="1" applyBorder="1" applyAlignment="1">
      <alignment horizontal="center"/>
    </xf>
    <xf numFmtId="0" fontId="27" fillId="25" borderId="53" xfId="70" applyFont="1" applyFill="1" applyBorder="1" applyAlignment="1">
      <alignment horizontal="center"/>
    </xf>
    <xf numFmtId="0" fontId="127" fillId="26" borderId="27" xfId="70" applyFont="1" applyFill="1" applyBorder="1" applyAlignment="1">
      <alignment horizontal="left" vertical="center"/>
    </xf>
    <xf numFmtId="0" fontId="127" fillId="26" borderId="28" xfId="70" applyFont="1" applyFill="1" applyBorder="1" applyAlignment="1">
      <alignment horizontal="left" vertical="center"/>
    </xf>
    <xf numFmtId="0" fontId="127" fillId="26" borderId="29" xfId="70" applyFont="1" applyFill="1" applyBorder="1" applyAlignment="1">
      <alignment horizontal="left" vertical="center"/>
    </xf>
    <xf numFmtId="0" fontId="116" fillId="26" borderId="70" xfId="70" applyFont="1" applyFill="1" applyBorder="1" applyAlignment="1">
      <alignment horizontal="center" vertical="center"/>
    </xf>
    <xf numFmtId="0" fontId="116" fillId="26" borderId="71" xfId="70" applyFont="1" applyFill="1" applyBorder="1" applyAlignment="1">
      <alignment horizontal="center" vertical="center"/>
    </xf>
    <xf numFmtId="0" fontId="116" fillId="26" borderId="74" xfId="70" applyFont="1" applyFill="1" applyBorder="1" applyAlignment="1">
      <alignment horizontal="center" vertical="center"/>
    </xf>
    <xf numFmtId="0" fontId="116" fillId="26" borderId="75" xfId="70" applyFont="1" applyFill="1" applyBorder="1" applyAlignment="1">
      <alignment horizontal="center" vertical="center"/>
    </xf>
    <xf numFmtId="0" fontId="22" fillId="25" borderId="13" xfId="70" applyFont="1" applyFill="1" applyBorder="1" applyAlignment="1">
      <alignment horizontal="center" vertical="center" wrapText="1"/>
    </xf>
    <xf numFmtId="0" fontId="22" fillId="25" borderId="72" xfId="70" applyFont="1" applyFill="1" applyBorder="1" applyAlignment="1">
      <alignment horizontal="center" vertical="center" wrapText="1"/>
    </xf>
    <xf numFmtId="0" fontId="22" fillId="25" borderId="82" xfId="70" applyFont="1" applyFill="1" applyBorder="1" applyAlignment="1">
      <alignment horizontal="center" vertical="center" wrapText="1"/>
    </xf>
    <xf numFmtId="0" fontId="22" fillId="25" borderId="73" xfId="70" applyFont="1" applyFill="1" applyBorder="1" applyAlignment="1">
      <alignment horizontal="center" vertical="center" wrapText="1"/>
    </xf>
    <xf numFmtId="0" fontId="22" fillId="25" borderId="76" xfId="70" applyFont="1" applyFill="1" applyBorder="1" applyAlignment="1">
      <alignment horizontal="center" vertical="center" wrapText="1"/>
    </xf>
    <xf numFmtId="172" fontId="14" fillId="26" borderId="0" xfId="63" applyNumberFormat="1" applyFont="1" applyFill="1" applyBorder="1" applyAlignment="1">
      <alignment horizontal="right"/>
    </xf>
    <xf numFmtId="4" fontId="14" fillId="27" borderId="0" xfId="40" applyNumberFormat="1" applyFont="1" applyFill="1" applyBorder="1" applyAlignment="1">
      <alignment horizontal="left" wrapText="1" indent="1"/>
    </xf>
    <xf numFmtId="4" fontId="14" fillId="0" borderId="0" xfId="40" applyNumberFormat="1" applyFont="1" applyFill="1" applyBorder="1" applyAlignment="1">
      <alignment horizontal="left" wrapText="1" indent="1"/>
    </xf>
    <xf numFmtId="0" fontId="27" fillId="25" borderId="0" xfId="63" applyFont="1" applyFill="1" applyBorder="1" applyAlignment="1">
      <alignment horizontal="justify" vertical="center"/>
    </xf>
    <xf numFmtId="0" fontId="22" fillId="25" borderId="18" xfId="63" applyFont="1" applyFill="1" applyBorder="1" applyAlignment="1">
      <alignment horizontal="left" indent="6"/>
    </xf>
    <xf numFmtId="0" fontId="93" fillId="46" borderId="34" xfId="63" applyFont="1" applyFill="1" applyBorder="1" applyAlignment="1">
      <alignment horizontal="center" vertical="center"/>
    </xf>
    <xf numFmtId="0" fontId="93" fillId="46" borderId="37" xfId="63" applyFont="1" applyFill="1" applyBorder="1" applyAlignment="1">
      <alignment horizontal="center" vertical="center"/>
    </xf>
    <xf numFmtId="0" fontId="93" fillId="46" borderId="35" xfId="63" applyFont="1" applyFill="1" applyBorder="1" applyAlignment="1">
      <alignment horizontal="center" vertical="center"/>
    </xf>
    <xf numFmtId="0" fontId="169" fillId="30" borderId="34" xfId="63" applyFont="1" applyFill="1" applyBorder="1" applyAlignment="1">
      <alignment horizontal="center" vertical="top" wrapText="1"/>
    </xf>
    <xf numFmtId="0" fontId="184" fillId="30" borderId="35" xfId="63" applyFont="1" applyFill="1" applyBorder="1" applyAlignment="1">
      <alignment horizontal="center" vertical="top" wrapText="1"/>
    </xf>
    <xf numFmtId="0" fontId="96" fillId="30" borderId="34" xfId="63" applyFont="1" applyFill="1" applyBorder="1" applyAlignment="1">
      <alignment horizontal="center" vertical="center" wrapText="1"/>
    </xf>
    <xf numFmtId="0" fontId="96" fillId="30" borderId="35" xfId="63" applyFont="1" applyFill="1" applyBorder="1" applyAlignment="1">
      <alignment horizontal="center" vertical="center" wrapText="1"/>
    </xf>
    <xf numFmtId="0" fontId="93" fillId="25" borderId="95" xfId="63" applyFont="1" applyFill="1" applyBorder="1" applyAlignment="1">
      <alignment horizontal="center" vertical="center" textRotation="90"/>
    </xf>
    <xf numFmtId="0" fontId="93" fillId="25" borderId="96" xfId="63" applyFont="1" applyFill="1" applyBorder="1" applyAlignment="1">
      <alignment horizontal="center" vertical="center" textRotation="90"/>
    </xf>
    <xf numFmtId="0" fontId="93" fillId="25" borderId="97" xfId="63" applyFont="1" applyFill="1" applyBorder="1" applyAlignment="1">
      <alignment horizontal="center" vertical="center" textRotation="90"/>
    </xf>
    <xf numFmtId="0" fontId="79" fillId="24" borderId="0" xfId="40" applyFont="1" applyFill="1" applyBorder="1" applyAlignment="1">
      <alignment vertical="center" wrapText="1"/>
    </xf>
    <xf numFmtId="172" fontId="23" fillId="25" borderId="0" xfId="62" applyNumberFormat="1" applyFont="1" applyFill="1" applyBorder="1" applyAlignment="1">
      <alignment horizontal="left"/>
    </xf>
    <xf numFmtId="0" fontId="127" fillId="26" borderId="31" xfId="62" applyFont="1" applyFill="1" applyBorder="1" applyAlignment="1">
      <alignment horizontal="left" vertical="center" wrapText="1"/>
    </xf>
    <xf numFmtId="0" fontId="127" fillId="26" borderId="32" xfId="62" applyFont="1" applyFill="1" applyBorder="1" applyAlignment="1">
      <alignment horizontal="left" vertical="center" wrapText="1"/>
    </xf>
    <xf numFmtId="0" fontId="127" fillId="26" borderId="33" xfId="62" applyFont="1" applyFill="1" applyBorder="1" applyAlignment="1">
      <alignment horizontal="left" vertical="center" wrapText="1"/>
    </xf>
    <xf numFmtId="0" fontId="27" fillId="24" borderId="51" xfId="40" applyFont="1" applyFill="1" applyBorder="1" applyAlignment="1">
      <alignment horizontal="left" vertical="top"/>
    </xf>
    <xf numFmtId="0" fontId="27" fillId="24" borderId="0" xfId="40" applyFont="1" applyFill="1" applyBorder="1" applyAlignment="1">
      <alignment horizontal="left" vertical="top"/>
    </xf>
    <xf numFmtId="0" fontId="22" fillId="0" borderId="80" xfId="53" applyFont="1" applyBorder="1" applyAlignment="1">
      <alignment horizontal="center" vertical="center" wrapText="1"/>
    </xf>
    <xf numFmtId="0" fontId="22" fillId="0" borderId="57" xfId="53" applyFont="1" applyBorder="1" applyAlignment="1">
      <alignment horizontal="center" vertical="center" wrapText="1"/>
    </xf>
    <xf numFmtId="0" fontId="22" fillId="0" borderId="12" xfId="53" applyFont="1" applyBorder="1" applyAlignment="1">
      <alignment horizontal="center" vertical="center" wrapText="1"/>
    </xf>
    <xf numFmtId="164" fontId="23" fillId="27" borderId="48" xfId="40" applyNumberFormat="1" applyFont="1" applyFill="1" applyBorder="1" applyAlignment="1">
      <alignment horizontal="center" wrapText="1"/>
    </xf>
    <xf numFmtId="164" fontId="27" fillId="27" borderId="48" xfId="40" applyNumberFormat="1" applyFont="1" applyFill="1" applyBorder="1" applyAlignment="1">
      <alignment horizontal="right" wrapText="1"/>
    </xf>
    <xf numFmtId="0" fontId="38" fillId="25" borderId="0" xfId="62" applyFont="1" applyFill="1" applyBorder="1" applyAlignment="1">
      <alignment horizontal="left" vertical="center"/>
    </xf>
    <xf numFmtId="0" fontId="22" fillId="25" borderId="18" xfId="62" applyFont="1" applyFill="1" applyBorder="1" applyAlignment="1">
      <alignment horizontal="right" indent="6"/>
    </xf>
    <xf numFmtId="0" fontId="27" fillId="24" borderId="51" xfId="40" applyFont="1" applyFill="1" applyBorder="1" applyAlignment="1">
      <alignment vertical="justify" wrapText="1"/>
    </xf>
    <xf numFmtId="0" fontId="27" fillId="24" borderId="0" xfId="40" applyFont="1" applyFill="1" applyBorder="1" applyAlignment="1">
      <alignment vertical="justify" wrapText="1"/>
    </xf>
    <xf numFmtId="0" fontId="27" fillId="25" borderId="51" xfId="62" applyFont="1" applyFill="1" applyBorder="1" applyAlignment="1">
      <alignment horizontal="left" vertical="top"/>
    </xf>
    <xf numFmtId="0" fontId="27" fillId="25" borderId="0" xfId="62" applyFont="1" applyFill="1" applyBorder="1" applyAlignment="1">
      <alignment horizontal="left" vertical="top"/>
    </xf>
    <xf numFmtId="0" fontId="79" fillId="25" borderId="0" xfId="62" applyFont="1" applyFill="1" applyBorder="1" applyAlignment="1">
      <alignment horizontal="left" vertical="center" wrapText="1"/>
    </xf>
    <xf numFmtId="0" fontId="22" fillId="25" borderId="80" xfId="62" applyFont="1" applyFill="1" applyBorder="1" applyAlignment="1">
      <alignment horizontal="center"/>
    </xf>
    <xf numFmtId="172" fontId="23" fillId="25" borderId="0" xfId="62" applyNumberFormat="1" applyFont="1" applyFill="1" applyBorder="1" applyAlignment="1">
      <alignment horizontal="right"/>
    </xf>
    <xf numFmtId="0" fontId="79" fillId="25" borderId="0" xfId="0" applyFont="1" applyFill="1" applyBorder="1" applyAlignment="1">
      <alignment horizontal="left" vertical="center"/>
    </xf>
    <xf numFmtId="0" fontId="50" fillId="26" borderId="31" xfId="0" applyFont="1" applyFill="1" applyBorder="1" applyAlignment="1">
      <alignment horizontal="left" vertical="center"/>
    </xf>
    <xf numFmtId="0" fontId="50" fillId="26" borderId="32" xfId="0" applyFont="1" applyFill="1" applyBorder="1" applyAlignment="1">
      <alignment horizontal="left" vertical="center"/>
    </xf>
    <xf numFmtId="0" fontId="50" fillId="26" borderId="33" xfId="0" applyFont="1" applyFill="1" applyBorder="1" applyAlignment="1">
      <alignment horizontal="left" vertical="center"/>
    </xf>
    <xf numFmtId="0" fontId="27" fillId="0" borderId="0" xfId="0" applyFont="1" applyBorder="1" applyAlignment="1">
      <alignment vertical="justify" wrapText="1"/>
    </xf>
    <xf numFmtId="0" fontId="0" fillId="0" borderId="0" xfId="0" applyBorder="1" applyAlignment="1">
      <alignment vertical="justify" wrapText="1"/>
    </xf>
    <xf numFmtId="0" fontId="22" fillId="25" borderId="98" xfId="0" applyFont="1" applyFill="1" applyBorder="1" applyAlignment="1">
      <alignment horizontal="center" vertical="center"/>
    </xf>
    <xf numFmtId="0" fontId="22" fillId="25" borderId="99" xfId="0" applyFont="1" applyFill="1" applyBorder="1" applyAlignment="1">
      <alignment horizontal="center" vertical="center"/>
    </xf>
    <xf numFmtId="0" fontId="22" fillId="25" borderId="10" xfId="0" applyFont="1" applyFill="1" applyBorder="1" applyAlignment="1">
      <alignment horizontal="center" vertical="center"/>
    </xf>
    <xf numFmtId="0" fontId="22" fillId="25" borderId="11" xfId="0" applyFont="1" applyFill="1" applyBorder="1" applyAlignment="1">
      <alignment horizontal="center" vertical="center"/>
    </xf>
    <xf numFmtId="0" fontId="20" fillId="0" borderId="0" xfId="0" applyFont="1" applyAlignment="1">
      <alignment horizontal="justify" vertical="center" wrapText="1"/>
    </xf>
    <xf numFmtId="0" fontId="20" fillId="0" borderId="0" xfId="0" applyFont="1" applyAlignment="1">
      <alignment horizontal="justify" vertical="center"/>
    </xf>
    <xf numFmtId="0" fontId="22" fillId="25" borderId="66" xfId="0" applyFont="1" applyFill="1" applyBorder="1" applyAlignment="1">
      <alignment horizontal="center" vertical="center"/>
    </xf>
    <xf numFmtId="0" fontId="22" fillId="25" borderId="69" xfId="0" applyFont="1" applyFill="1" applyBorder="1" applyAlignment="1">
      <alignment horizontal="center" vertical="center"/>
    </xf>
    <xf numFmtId="0" fontId="22" fillId="25" borderId="18" xfId="0" applyFont="1" applyFill="1" applyBorder="1" applyAlignment="1">
      <alignment horizontal="left" indent="6"/>
    </xf>
    <xf numFmtId="0" fontId="0" fillId="0" borderId="0" xfId="0" applyAlignment="1">
      <alignment horizontal="left" vertical="center" wrapText="1"/>
    </xf>
    <xf numFmtId="0" fontId="22" fillId="26" borderId="80" xfId="53" applyFont="1" applyFill="1" applyBorder="1" applyAlignment="1">
      <alignment horizontal="center" vertical="center" wrapText="1"/>
    </xf>
    <xf numFmtId="0" fontId="22" fillId="26" borderId="69" xfId="53" applyFont="1" applyFill="1" applyBorder="1" applyAlignment="1">
      <alignment horizontal="center" vertical="center" wrapText="1"/>
    </xf>
    <xf numFmtId="0" fontId="22" fillId="25" borderId="92" xfId="0" applyFont="1" applyFill="1" applyBorder="1" applyAlignment="1">
      <alignment horizontal="center" vertical="center"/>
    </xf>
    <xf numFmtId="0" fontId="22" fillId="0" borderId="80" xfId="0" applyFont="1" applyFill="1" applyBorder="1" applyAlignment="1">
      <alignment horizontal="center" vertical="center"/>
    </xf>
    <xf numFmtId="0" fontId="22" fillId="0" borderId="100" xfId="0" applyFont="1" applyFill="1" applyBorder="1" applyAlignment="1">
      <alignment horizontal="center" vertical="center"/>
    </xf>
    <xf numFmtId="0" fontId="22" fillId="0" borderId="101" xfId="0" applyFont="1" applyFill="1" applyBorder="1" applyAlignment="1">
      <alignment horizontal="center" vertical="center"/>
    </xf>
    <xf numFmtId="0" fontId="22" fillId="0" borderId="92" xfId="0" applyFont="1" applyFill="1" applyBorder="1" applyAlignment="1">
      <alignment horizontal="center" vertical="center"/>
    </xf>
    <xf numFmtId="0" fontId="22" fillId="0" borderId="93" xfId="0" applyFont="1" applyFill="1" applyBorder="1" applyAlignment="1">
      <alignment horizontal="center" vertical="center"/>
    </xf>
    <xf numFmtId="0" fontId="22" fillId="25" borderId="0" xfId="70" applyFont="1" applyFill="1" applyBorder="1" applyAlignment="1">
      <alignment horizontal="left" indent="1"/>
    </xf>
    <xf numFmtId="0" fontId="23" fillId="25" borderId="0" xfId="70" applyFont="1" applyFill="1" applyBorder="1" applyAlignment="1">
      <alignment horizontal="left" indent="1"/>
    </xf>
    <xf numFmtId="0" fontId="51" fillId="25" borderId="36" xfId="70" applyFont="1" applyFill="1" applyBorder="1" applyAlignment="1">
      <alignment horizontal="justify" vertical="top" wrapText="1"/>
    </xf>
    <xf numFmtId="0" fontId="27" fillId="26" borderId="51" xfId="70" applyFont="1" applyFill="1" applyBorder="1" applyAlignment="1">
      <alignment vertical="justify" wrapText="1"/>
    </xf>
    <xf numFmtId="0" fontId="27" fillId="26" borderId="0" xfId="70" applyFont="1" applyFill="1" applyBorder="1" applyAlignment="1">
      <alignment vertical="justify" wrapText="1"/>
    </xf>
    <xf numFmtId="0" fontId="79" fillId="26" borderId="0" xfId="70" applyFont="1" applyFill="1" applyBorder="1" applyAlignment="1">
      <alignment horizontal="left"/>
    </xf>
    <xf numFmtId="0" fontId="50" fillId="26" borderId="31" xfId="70" applyFont="1" applyFill="1" applyBorder="1" applyAlignment="1">
      <alignment horizontal="left" vertical="center"/>
    </xf>
    <xf numFmtId="0" fontId="50" fillId="26" borderId="32" xfId="70" applyFont="1" applyFill="1" applyBorder="1" applyAlignment="1">
      <alignment horizontal="left" vertical="center"/>
    </xf>
    <xf numFmtId="0" fontId="50" fillId="26" borderId="33" xfId="70" applyFont="1" applyFill="1" applyBorder="1" applyAlignment="1">
      <alignment horizontal="left" vertical="center"/>
    </xf>
    <xf numFmtId="0" fontId="79" fillId="25" borderId="0" xfId="70" applyFont="1" applyFill="1" applyBorder="1" applyAlignment="1">
      <alignment horizontal="left" vertical="center"/>
    </xf>
    <xf numFmtId="0" fontId="95" fillId="26" borderId="34" xfId="70" applyFont="1" applyFill="1" applyBorder="1" applyAlignment="1">
      <alignment horizontal="left" vertical="center"/>
    </xf>
    <xf numFmtId="0" fontId="95" fillId="26" borderId="37" xfId="70" applyFont="1" applyFill="1" applyBorder="1" applyAlignment="1">
      <alignment horizontal="left" vertical="center"/>
    </xf>
    <xf numFmtId="0" fontId="95" fillId="26" borderId="35" xfId="70" applyFont="1" applyFill="1" applyBorder="1" applyAlignment="1">
      <alignment horizontal="left" vertical="center"/>
    </xf>
    <xf numFmtId="0" fontId="92" fillId="25" borderId="0" xfId="70" applyFont="1" applyFill="1" applyBorder="1" applyAlignment="1">
      <alignment horizontal="left" vertical="center"/>
    </xf>
    <xf numFmtId="0" fontId="123" fillId="25" borderId="0" xfId="70" applyFont="1" applyFill="1" applyBorder="1" applyAlignment="1">
      <alignment horizontal="justify"/>
    </xf>
    <xf numFmtId="0" fontId="27" fillId="26" borderId="64" xfId="70" applyFont="1" applyFill="1" applyBorder="1" applyAlignment="1">
      <alignment horizontal="left" vertical="top"/>
    </xf>
    <xf numFmtId="0" fontId="27" fillId="26" borderId="0" xfId="70" applyFont="1" applyFill="1" applyBorder="1" applyAlignment="1">
      <alignment horizontal="left" vertical="top"/>
    </xf>
    <xf numFmtId="0" fontId="22" fillId="25" borderId="0" xfId="70" applyFont="1" applyFill="1" applyBorder="1" applyAlignment="1">
      <alignment horizontal="left"/>
    </xf>
    <xf numFmtId="0" fontId="84" fillId="26" borderId="31" xfId="70" applyFont="1" applyFill="1" applyBorder="1" applyAlignment="1">
      <alignment horizontal="left" vertical="center"/>
    </xf>
    <xf numFmtId="0" fontId="84" fillId="26" borderId="32" xfId="70" applyFont="1" applyFill="1" applyBorder="1" applyAlignment="1">
      <alignment horizontal="left" vertical="center"/>
    </xf>
    <xf numFmtId="0" fontId="84" fillId="26" borderId="33" xfId="70" applyFont="1" applyFill="1" applyBorder="1" applyAlignment="1">
      <alignment horizontal="left" vertical="center"/>
    </xf>
    <xf numFmtId="0" fontId="27" fillId="0" borderId="64" xfId="70" applyFont="1" applyBorder="1" applyAlignment="1">
      <alignment vertical="justify"/>
    </xf>
    <xf numFmtId="0" fontId="27" fillId="0" borderId="0" xfId="70" applyFont="1" applyBorder="1" applyAlignment="1">
      <alignment vertical="justify"/>
    </xf>
    <xf numFmtId="0" fontId="22" fillId="25" borderId="83" xfId="70" applyFont="1" applyFill="1" applyBorder="1" applyAlignment="1">
      <alignment horizontal="center"/>
    </xf>
    <xf numFmtId="0" fontId="22" fillId="25" borderId="49" xfId="70" applyFont="1" applyFill="1" applyBorder="1" applyAlignment="1">
      <alignment horizontal="center"/>
    </xf>
    <xf numFmtId="0" fontId="22" fillId="25" borderId="18" xfId="70" applyFont="1" applyFill="1" applyBorder="1" applyAlignment="1">
      <alignment horizontal="right"/>
    </xf>
    <xf numFmtId="0" fontId="120" fillId="25" borderId="0" xfId="70" applyFont="1" applyFill="1" applyBorder="1" applyAlignment="1">
      <alignment horizontal="left" indent="1"/>
    </xf>
    <xf numFmtId="0" fontId="22" fillId="0" borderId="0" xfId="70" applyFont="1" applyBorder="1" applyAlignment="1">
      <alignment horizontal="left" indent="1"/>
    </xf>
    <xf numFmtId="0" fontId="22" fillId="25" borderId="18" xfId="71" applyFont="1" applyFill="1" applyBorder="1" applyAlignment="1">
      <alignment horizontal="left" indent="6"/>
    </xf>
    <xf numFmtId="0" fontId="20" fillId="25" borderId="22" xfId="62" applyFont="1" applyFill="1" applyBorder="1" applyAlignment="1">
      <alignment horizontal="left"/>
    </xf>
    <xf numFmtId="0" fontId="84" fillId="26" borderId="31" xfId="62" applyFont="1" applyFill="1" applyBorder="1" applyAlignment="1">
      <alignment horizontal="left" vertical="center"/>
    </xf>
    <xf numFmtId="0" fontId="84" fillId="26" borderId="32" xfId="62" applyFont="1" applyFill="1" applyBorder="1" applyAlignment="1">
      <alignment horizontal="left" vertical="center"/>
    </xf>
    <xf numFmtId="0" fontId="84" fillId="26" borderId="33" xfId="62" applyFont="1" applyFill="1" applyBorder="1" applyAlignment="1">
      <alignment horizontal="left" vertical="center"/>
    </xf>
    <xf numFmtId="0" fontId="20" fillId="25" borderId="51" xfId="62" applyFont="1" applyFill="1" applyBorder="1" applyAlignment="1">
      <alignment horizontal="left" vertical="top"/>
    </xf>
    <xf numFmtId="0" fontId="20" fillId="25" borderId="0" xfId="62" applyFont="1" applyFill="1" applyBorder="1" applyAlignment="1">
      <alignment horizontal="left" vertical="top"/>
    </xf>
    <xf numFmtId="0" fontId="19" fillId="26" borderId="13" xfId="62" applyFont="1" applyFill="1" applyBorder="1" applyAlignment="1">
      <alignment horizontal="center"/>
    </xf>
    <xf numFmtId="3" fontId="90" fillId="26" borderId="0" xfId="62" applyNumberFormat="1" applyFont="1" applyFill="1" applyBorder="1" applyAlignment="1">
      <alignment horizontal="right" vertical="center" indent="2"/>
    </xf>
    <xf numFmtId="0" fontId="20" fillId="26" borderId="49" xfId="62" applyFont="1" applyFill="1" applyBorder="1" applyAlignment="1">
      <alignment horizontal="right"/>
    </xf>
    <xf numFmtId="0" fontId="20" fillId="26" borderId="49" xfId="62" applyFont="1" applyFill="1" applyBorder="1" applyAlignment="1">
      <alignment horizontal="left"/>
    </xf>
    <xf numFmtId="3" fontId="79" fillId="27" borderId="0" xfId="40" applyNumberFormat="1" applyFont="1" applyFill="1" applyBorder="1" applyAlignment="1">
      <alignment horizontal="left" vertical="center" wrapText="1"/>
    </xf>
    <xf numFmtId="3" fontId="92" fillId="26" borderId="0" xfId="62" applyNumberFormat="1" applyFont="1" applyFill="1" applyBorder="1" applyAlignment="1">
      <alignment horizontal="right" vertical="center" indent="2"/>
    </xf>
    <xf numFmtId="3" fontId="79" fillId="24" borderId="0" xfId="40" applyNumberFormat="1" applyFont="1" applyFill="1" applyBorder="1" applyAlignment="1">
      <alignment horizontal="left" vertical="center" wrapText="1"/>
    </xf>
    <xf numFmtId="0" fontId="93" fillId="25" borderId="0" xfId="62" applyFont="1" applyFill="1" applyBorder="1" applyAlignment="1">
      <alignment horizontal="right"/>
    </xf>
    <xf numFmtId="0" fontId="93" fillId="25" borderId="0" xfId="62" applyFont="1" applyFill="1" applyBorder="1" applyAlignment="1">
      <alignment horizontal="left"/>
    </xf>
    <xf numFmtId="0" fontId="27" fillId="25" borderId="0" xfId="78" applyFont="1" applyFill="1" applyBorder="1" applyAlignment="1">
      <alignment horizontal="left" vertical="top"/>
    </xf>
    <xf numFmtId="0" fontId="22" fillId="25" borderId="80" xfId="78" applyFont="1" applyFill="1" applyBorder="1" applyAlignment="1">
      <alignment horizontal="center" vertical="center" wrapText="1"/>
    </xf>
    <xf numFmtId="0" fontId="23" fillId="27" borderId="0" xfId="40" applyFont="1" applyFill="1" applyBorder="1" applyAlignment="1">
      <alignment horizontal="left" vertical="center" wrapText="1"/>
    </xf>
    <xf numFmtId="0" fontId="27" fillId="25" borderId="0" xfId="62" applyFont="1" applyFill="1" applyBorder="1" applyAlignment="1">
      <alignment horizontal="left" wrapText="1"/>
    </xf>
    <xf numFmtId="172" fontId="23" fillId="25" borderId="0" xfId="70" applyNumberFormat="1" applyFont="1" applyFill="1" applyBorder="1" applyAlignment="1">
      <alignment horizontal="left"/>
    </xf>
    <xf numFmtId="0" fontId="50" fillId="26" borderId="44" xfId="70" applyFont="1" applyFill="1" applyBorder="1" applyAlignment="1">
      <alignment horizontal="left" vertical="center"/>
    </xf>
    <xf numFmtId="0" fontId="50" fillId="26" borderId="45" xfId="70" applyFont="1" applyFill="1" applyBorder="1" applyAlignment="1">
      <alignment horizontal="left" vertical="center"/>
    </xf>
    <xf numFmtId="0" fontId="50" fillId="26" borderId="46" xfId="70" applyFont="1" applyFill="1" applyBorder="1" applyAlignment="1">
      <alignment horizontal="left" vertical="center"/>
    </xf>
    <xf numFmtId="0" fontId="38" fillId="25" borderId="10" xfId="62" applyFont="1" applyFill="1" applyBorder="1" applyAlignment="1">
      <alignment horizontal="center" vertical="center" wrapText="1"/>
    </xf>
    <xf numFmtId="0" fontId="38" fillId="25" borderId="11" xfId="62" applyFont="1" applyFill="1" applyBorder="1" applyAlignment="1">
      <alignment horizontal="center" vertical="center" wrapText="1"/>
    </xf>
    <xf numFmtId="0" fontId="79" fillId="43" borderId="0" xfId="70" applyFont="1" applyFill="1" applyBorder="1" applyAlignment="1">
      <alignment horizontal="left"/>
    </xf>
    <xf numFmtId="0" fontId="27" fillId="27" borderId="0" xfId="40" applyFont="1" applyFill="1" applyBorder="1" applyAlignment="1">
      <alignment horizontal="left" wrapText="1"/>
    </xf>
    <xf numFmtId="0" fontId="22" fillId="26" borderId="13" xfId="62" applyFont="1" applyFill="1" applyBorder="1" applyAlignment="1">
      <alignment horizontal="center" vertical="center"/>
    </xf>
    <xf numFmtId="0" fontId="22" fillId="25" borderId="18" xfId="70" applyFont="1" applyFill="1" applyBorder="1" applyAlignment="1">
      <alignment horizontal="right" indent="6"/>
    </xf>
    <xf numFmtId="0" fontId="20" fillId="25" borderId="23" xfId="70" applyFont="1" applyFill="1" applyBorder="1" applyAlignment="1">
      <alignment horizontal="left"/>
    </xf>
    <xf numFmtId="0" fontId="20" fillId="25" borderId="22" xfId="70" applyFont="1" applyFill="1" applyBorder="1" applyAlignment="1">
      <alignment horizontal="left"/>
    </xf>
    <xf numFmtId="0" fontId="38" fillId="26" borderId="10" xfId="62" applyFont="1" applyFill="1" applyBorder="1" applyAlignment="1">
      <alignment horizontal="center" vertical="center" wrapText="1"/>
    </xf>
    <xf numFmtId="0" fontId="38" fillId="26" borderId="11" xfId="62" applyFont="1" applyFill="1" applyBorder="1" applyAlignment="1">
      <alignment horizontal="center" vertical="center" wrapText="1"/>
    </xf>
    <xf numFmtId="0" fontId="27" fillId="24" borderId="0" xfId="40" applyFont="1" applyFill="1" applyBorder="1" applyAlignment="1">
      <alignment horizontal="left" vertical="top" wrapText="1"/>
    </xf>
    <xf numFmtId="0" fontId="121" fillId="27" borderId="0" xfId="40" applyFont="1" applyFill="1" applyBorder="1" applyAlignment="1">
      <alignment horizontal="justify" vertical="top" wrapText="1"/>
    </xf>
    <xf numFmtId="0" fontId="121" fillId="27" borderId="19" xfId="40" applyFont="1" applyFill="1" applyBorder="1" applyAlignment="1">
      <alignment horizontal="justify" vertical="top" wrapText="1"/>
    </xf>
    <xf numFmtId="0" fontId="121" fillId="27" borderId="0" xfId="40" quotePrefix="1" applyFont="1" applyFill="1" applyBorder="1" applyAlignment="1">
      <alignment horizontal="justify" vertical="top" wrapText="1"/>
    </xf>
    <xf numFmtId="0" fontId="121" fillId="27" borderId="19" xfId="40" quotePrefix="1" applyFont="1" applyFill="1" applyBorder="1" applyAlignment="1">
      <alignment horizontal="justify" vertical="top" wrapText="1"/>
    </xf>
    <xf numFmtId="172" fontId="47" fillId="25" borderId="0" xfId="70" applyNumberFormat="1" applyFont="1" applyFill="1" applyBorder="1" applyAlignment="1">
      <alignment horizontal="right"/>
    </xf>
    <xf numFmtId="3" fontId="79" fillId="26" borderId="0" xfId="70" applyNumberFormat="1" applyFont="1" applyFill="1" applyBorder="1" applyAlignment="1">
      <alignment horizontal="left" vertical="center" wrapText="1"/>
    </xf>
    <xf numFmtId="0" fontId="127" fillId="26" borderId="44" xfId="70" applyFont="1" applyFill="1" applyBorder="1" applyAlignment="1">
      <alignment horizontal="left" vertical="center"/>
    </xf>
    <xf numFmtId="0" fontId="127" fillId="26" borderId="45" xfId="70" applyFont="1" applyFill="1" applyBorder="1" applyAlignment="1">
      <alignment horizontal="left" vertical="center"/>
    </xf>
    <xf numFmtId="0" fontId="127" fillId="26" borderId="46" xfId="70" applyFont="1" applyFill="1" applyBorder="1" applyAlignment="1">
      <alignment horizontal="left" vertical="center"/>
    </xf>
    <xf numFmtId="3" fontId="88" fillId="26" borderId="0" xfId="70" applyNumberFormat="1" applyFont="1" applyFill="1" applyBorder="1" applyAlignment="1">
      <alignment horizontal="left"/>
    </xf>
    <xf numFmtId="0" fontId="88" fillId="26" borderId="0" xfId="70" applyFont="1" applyFill="1" applyBorder="1" applyAlignment="1">
      <alignment horizontal="left"/>
    </xf>
    <xf numFmtId="0" fontId="120" fillId="24" borderId="0" xfId="40" applyFont="1" applyFill="1" applyBorder="1" applyAlignment="1">
      <alignment horizontal="left" vertical="center" wrapText="1" indent="1"/>
    </xf>
    <xf numFmtId="0" fontId="120" fillId="27" borderId="0" xfId="40" applyFont="1" applyFill="1" applyBorder="1" applyAlignment="1">
      <alignment horizontal="left" vertical="center" wrapText="1" indent="1"/>
    </xf>
    <xf numFmtId="0" fontId="121" fillId="24" borderId="0" xfId="40" applyFont="1" applyFill="1" applyBorder="1" applyAlignment="1">
      <alignment horizontal="left" vertical="top" wrapText="1"/>
    </xf>
    <xf numFmtId="0" fontId="121" fillId="24" borderId="0" xfId="40" applyFont="1" applyFill="1" applyBorder="1" applyAlignment="1">
      <alignment horizontal="center" vertical="top" wrapText="1"/>
    </xf>
    <xf numFmtId="0" fontId="120" fillId="25" borderId="18" xfId="70" applyFont="1" applyFill="1" applyBorder="1" applyAlignment="1">
      <alignment horizontal="left" indent="6"/>
    </xf>
    <xf numFmtId="0" fontId="20" fillId="25" borderId="0" xfId="70" applyFont="1" applyFill="1" applyBorder="1" applyAlignment="1">
      <alignment horizontal="left"/>
    </xf>
    <xf numFmtId="0" fontId="127" fillId="0" borderId="44" xfId="70" applyFont="1" applyFill="1" applyBorder="1" applyAlignment="1">
      <alignment horizontal="left" vertical="center"/>
    </xf>
    <xf numFmtId="0" fontId="127" fillId="0" borderId="45" xfId="70" applyFont="1" applyFill="1" applyBorder="1" applyAlignment="1">
      <alignment horizontal="left" vertical="center"/>
    </xf>
    <xf numFmtId="0" fontId="127" fillId="0" borderId="46" xfId="70" applyFont="1" applyFill="1" applyBorder="1" applyAlignment="1">
      <alignment horizontal="left" vertical="center"/>
    </xf>
    <xf numFmtId="0" fontId="121" fillId="24" borderId="0" xfId="40" applyFont="1" applyFill="1" applyBorder="1" applyAlignment="1">
      <alignment horizontal="left" vertical="center" wrapText="1"/>
    </xf>
    <xf numFmtId="0" fontId="27" fillId="24" borderId="0" xfId="40" applyFont="1" applyFill="1" applyBorder="1" applyAlignment="1">
      <alignment horizontal="left" vertical="center" wrapText="1"/>
    </xf>
    <xf numFmtId="3" fontId="79" fillId="26" borderId="0" xfId="70" applyNumberFormat="1" applyFont="1" applyFill="1" applyBorder="1" applyAlignment="1">
      <alignment horizontal="left"/>
    </xf>
    <xf numFmtId="3" fontId="120" fillId="27" borderId="0" xfId="40" applyNumberFormat="1" applyFont="1" applyFill="1" applyBorder="1" applyAlignment="1">
      <alignment horizontal="left" vertical="center" wrapText="1" indent="1"/>
    </xf>
    <xf numFmtId="0" fontId="79" fillId="26" borderId="0" xfId="70" applyFont="1" applyFill="1" applyBorder="1" applyAlignment="1">
      <alignment horizontal="left" vertical="center" wrapText="1"/>
    </xf>
    <xf numFmtId="172" fontId="23" fillId="25" borderId="20" xfId="70" applyNumberFormat="1" applyFont="1" applyFill="1" applyBorder="1" applyAlignment="1">
      <alignment horizontal="left"/>
    </xf>
    <xf numFmtId="0" fontId="121" fillId="27" borderId="0" xfId="40" applyFont="1" applyFill="1" applyBorder="1" applyAlignment="1">
      <alignment horizontal="left" vertical="center" wrapText="1"/>
    </xf>
    <xf numFmtId="0" fontId="121" fillId="27" borderId="0" xfId="40" applyFont="1" applyFill="1" applyBorder="1" applyAlignment="1">
      <alignment horizontal="left"/>
    </xf>
    <xf numFmtId="0" fontId="119" fillId="24" borderId="0" xfId="40" applyFont="1" applyFill="1" applyBorder="1" applyAlignment="1">
      <alignment horizontal="left" vertical="center" wrapText="1" indent="1"/>
    </xf>
    <xf numFmtId="0" fontId="119" fillId="24" borderId="19" xfId="40" applyFont="1" applyFill="1" applyBorder="1" applyAlignment="1">
      <alignment horizontal="left" vertical="center" wrapText="1" indent="1"/>
    </xf>
    <xf numFmtId="0" fontId="88" fillId="0" borderId="0" xfId="70" applyFont="1" applyFill="1" applyBorder="1" applyAlignment="1">
      <alignment horizontal="left"/>
    </xf>
    <xf numFmtId="0" fontId="20" fillId="24" borderId="0" xfId="40" applyFont="1" applyFill="1" applyBorder="1" applyAlignment="1">
      <alignment horizontal="left" vertical="center" wrapText="1" indent="1"/>
    </xf>
    <xf numFmtId="0" fontId="20" fillId="24" borderId="19" xfId="40" applyFont="1" applyFill="1" applyBorder="1" applyAlignment="1">
      <alignment horizontal="left" vertical="center" wrapText="1" indent="1"/>
    </xf>
    <xf numFmtId="0" fontId="22" fillId="25" borderId="18" xfId="70" applyFont="1" applyFill="1" applyBorder="1" applyAlignment="1">
      <alignment horizontal="center"/>
    </xf>
    <xf numFmtId="3" fontId="27" fillId="25" borderId="0" xfId="70" applyNumberFormat="1" applyFont="1" applyFill="1" applyBorder="1" applyAlignment="1">
      <alignment horizontal="right"/>
    </xf>
    <xf numFmtId="0" fontId="79" fillId="25" borderId="0" xfId="70" applyFont="1" applyFill="1" applyBorder="1" applyAlignment="1">
      <alignment horizontal="justify" vertical="center"/>
    </xf>
    <xf numFmtId="0" fontId="20" fillId="0" borderId="0" xfId="70" applyFont="1" applyAlignment="1">
      <alignment horizontal="left" vertical="top" wrapText="1"/>
    </xf>
    <xf numFmtId="0" fontId="20" fillId="0" borderId="19" xfId="70" applyFont="1" applyBorder="1" applyAlignment="1">
      <alignment horizontal="left" vertical="top" wrapText="1"/>
    </xf>
    <xf numFmtId="0" fontId="27" fillId="25" borderId="0" xfId="70" applyNumberFormat="1" applyFont="1" applyFill="1" applyBorder="1" applyAlignment="1" applyProtection="1">
      <alignment horizontal="justify" vertical="justify" wrapText="1"/>
      <protection locked="0"/>
    </xf>
    <xf numFmtId="0" fontId="125" fillId="25" borderId="0" xfId="68" applyNumberFormat="1" applyFont="1" applyFill="1" applyBorder="1" applyAlignment="1" applyProtection="1">
      <alignment horizontal="center" vertical="justify" wrapText="1"/>
      <protection locked="0"/>
    </xf>
    <xf numFmtId="0" fontId="82" fillId="25" borderId="0" xfId="70" applyNumberFormat="1" applyFont="1" applyFill="1" applyBorder="1" applyAlignment="1" applyProtection="1">
      <alignment horizontal="right" vertical="justify" wrapText="1"/>
      <protection locked="0"/>
    </xf>
    <xf numFmtId="49" fontId="27" fillId="25" borderId="0" xfId="70" applyNumberFormat="1" applyFont="1" applyFill="1" applyBorder="1" applyAlignment="1">
      <alignment horizontal="left" vertical="center" wrapText="1"/>
    </xf>
    <xf numFmtId="1" fontId="23" fillId="34" borderId="0" xfId="51" applyNumberFormat="1" applyFont="1" applyFill="1" applyBorder="1" applyAlignment="1">
      <alignment horizontal="center"/>
    </xf>
    <xf numFmtId="0" fontId="27" fillId="24" borderId="0" xfId="61" applyFont="1" applyFill="1" applyBorder="1" applyAlignment="1">
      <alignment horizontal="left" vertical="center" wrapText="1"/>
    </xf>
    <xf numFmtId="2" fontId="38" fillId="24" borderId="0" xfId="61" applyNumberFormat="1" applyFont="1" applyFill="1" applyBorder="1" applyAlignment="1">
      <alignment horizontal="left" wrapText="1"/>
    </xf>
    <xf numFmtId="2" fontId="27" fillId="24" borderId="0" xfId="61" applyNumberFormat="1" applyFont="1" applyFill="1" applyBorder="1" applyAlignment="1">
      <alignment horizontal="left" wrapText="1"/>
    </xf>
    <xf numFmtId="172" fontId="23" fillId="25" borderId="0" xfId="52" applyNumberFormat="1" applyFont="1" applyFill="1" applyBorder="1" applyAlignment="1">
      <alignment horizontal="left"/>
    </xf>
    <xf numFmtId="0" fontId="23" fillId="27" borderId="0" xfId="61" applyFont="1" applyFill="1" applyBorder="1" applyAlignment="1">
      <alignment horizontal="justify" vertical="center"/>
    </xf>
    <xf numFmtId="177" fontId="23" fillId="27" borderId="0" xfId="61" applyNumberFormat="1" applyFont="1" applyFill="1" applyBorder="1" applyAlignment="1">
      <alignment horizontal="justify" vertical="center" wrapText="1"/>
    </xf>
    <xf numFmtId="0" fontId="23" fillId="27" borderId="0" xfId="61" applyFont="1" applyFill="1" applyBorder="1" applyAlignment="1">
      <alignment horizontal="justify" vertical="center" wrapText="1"/>
    </xf>
    <xf numFmtId="0" fontId="50" fillId="26" borderId="15" xfId="51" applyFont="1" applyFill="1" applyBorder="1" applyAlignment="1">
      <alignment horizontal="left" vertical="center"/>
    </xf>
    <xf numFmtId="0" fontId="50" fillId="26" borderId="16" xfId="51" applyFont="1" applyFill="1" applyBorder="1" applyAlignment="1">
      <alignment horizontal="left" vertical="center"/>
    </xf>
    <xf numFmtId="0" fontId="50" fillId="26" borderId="17" xfId="51" applyFont="1" applyFill="1" applyBorder="1" applyAlignment="1">
      <alignment horizontal="left" vertical="center"/>
    </xf>
    <xf numFmtId="0" fontId="89" fillId="26" borderId="24" xfId="51" applyNumberFormat="1" applyFont="1" applyFill="1" applyBorder="1" applyAlignment="1">
      <alignment horizontal="center" vertical="center" wrapText="1"/>
    </xf>
    <xf numFmtId="0" fontId="89" fillId="26" borderId="25" xfId="51" applyNumberFormat="1" applyFont="1" applyFill="1" applyBorder="1" applyAlignment="1">
      <alignment horizontal="center" vertical="center"/>
    </xf>
    <xf numFmtId="0" fontId="23" fillId="26" borderId="0" xfId="52" applyNumberFormat="1" applyFont="1" applyFill="1" applyAlignment="1">
      <alignment horizontal="right"/>
    </xf>
    <xf numFmtId="0" fontId="23" fillId="26" borderId="0" xfId="52" applyNumberFormat="1" applyFont="1" applyFill="1" applyBorder="1" applyAlignment="1">
      <alignment horizontal="right"/>
    </xf>
    <xf numFmtId="172" fontId="23" fillId="25" borderId="0" xfId="52" applyNumberFormat="1" applyFont="1" applyFill="1" applyBorder="1" applyAlignment="1">
      <alignment horizontal="right"/>
    </xf>
    <xf numFmtId="172" fontId="23" fillId="25" borderId="19" xfId="52" applyNumberFormat="1" applyFont="1" applyFill="1" applyBorder="1" applyAlignment="1">
      <alignment horizontal="right"/>
    </xf>
    <xf numFmtId="0" fontId="22" fillId="26" borderId="18" xfId="227" applyFont="1" applyFill="1" applyBorder="1" applyAlignment="1">
      <alignment horizontal="center"/>
    </xf>
    <xf numFmtId="0" fontId="20" fillId="25" borderId="0" xfId="227" applyFont="1" applyFill="1" applyBorder="1" applyAlignment="1">
      <alignment horizontal="left"/>
    </xf>
    <xf numFmtId="0" fontId="21" fillId="25" borderId="0" xfId="227" applyFont="1" applyFill="1" applyBorder="1"/>
    <xf numFmtId="0" fontId="22" fillId="25" borderId="0" xfId="227" applyFont="1" applyFill="1" applyBorder="1" applyAlignment="1">
      <alignment horizontal="center"/>
    </xf>
    <xf numFmtId="172" fontId="23" fillId="25" borderId="0" xfId="227" applyNumberFormat="1" applyFont="1" applyFill="1" applyBorder="1" applyAlignment="1">
      <alignment horizontal="left"/>
    </xf>
    <xf numFmtId="0" fontId="42" fillId="25" borderId="0" xfId="227" applyFont="1" applyFill="1" applyBorder="1" applyAlignment="1">
      <alignment horizontal="left"/>
    </xf>
    <xf numFmtId="0" fontId="22" fillId="26" borderId="18" xfId="227" applyFont="1" applyFill="1" applyBorder="1" applyAlignment="1">
      <alignment horizontal="right" indent="6"/>
    </xf>
    <xf numFmtId="0" fontId="20" fillId="25" borderId="23" xfId="227" applyFont="1" applyFill="1" applyBorder="1" applyAlignment="1">
      <alignment horizontal="left"/>
    </xf>
    <xf numFmtId="0" fontId="20" fillId="25" borderId="22" xfId="227" applyFont="1" applyFill="1" applyBorder="1" applyAlignment="1">
      <alignment horizontal="left"/>
    </xf>
  </cellXfs>
  <cellStyles count="331">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xfId="35" builtinId="27" customBuiltin="1"/>
    <cellStyle name="Incorrecto 2" xfId="11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5"/>
    <cellStyle name="Normal 25 2" xfId="317"/>
    <cellStyle name="Normal 26" xfId="325"/>
    <cellStyle name="Normal 27" xfId="323"/>
    <cellStyle name="Normal 28" xfId="330"/>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3" xfId="60"/>
    <cellStyle name="Normal_p13" xfId="329"/>
    <cellStyle name="Nota" xfId="41" builtinId="10" customBuiltin="1"/>
    <cellStyle name="Nota 2" xfId="113"/>
    <cellStyle name="NUMLINHA" xfId="75"/>
    <cellStyle name="Percent 2" xfId="177"/>
    <cellStyle name="Percentagem" xfId="220" builtinId="5"/>
    <cellStyle name="Percentagem 2" xfId="58"/>
    <cellStyle name="Percentagem 3" xfId="326"/>
    <cellStyle name="Percentagem 4" xfId="324"/>
    <cellStyle name="Percentagem 5" xfId="328"/>
    <cellStyle name="Percentagem 6" xfId="327"/>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64783473319" xfId="318"/>
    <cellStyle name="style1464783473444" xfId="319"/>
    <cellStyle name="style1493384164818" xfId="320"/>
    <cellStyle name="style1493384164896" xfId="321"/>
    <cellStyle name="style1493384165036" xfId="322"/>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style1516826073517" xfId="316"/>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4443">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font>
        <color theme="0"/>
      </font>
      <fill>
        <patternFill>
          <bgColor theme="7"/>
        </patternFill>
      </fill>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font>
        <b/>
        <i val="0"/>
        <sz val="10"/>
        <color rgb="FFE28700"/>
      </font>
      <fill>
        <patternFill>
          <bgColor theme="0" tint="-4.9989318521683403E-2"/>
        </patternFill>
      </fill>
      <border diagonalUp="0" diagonalDown="0">
        <left style="thin">
          <color rgb="FFDE8400"/>
        </left>
        <right style="thin">
          <color rgb="FFDE8400"/>
        </right>
        <top style="thin">
          <color rgb="FFDE8400"/>
        </top>
        <bottom/>
        <vertical/>
        <horizontal/>
      </border>
    </dxf>
    <dxf>
      <font>
        <b/>
        <i val="0"/>
        <sz val="9"/>
        <color theme="0"/>
      </font>
      <fill>
        <patternFill>
          <bgColor theme="0" tint="-4.9989318521683403E-2"/>
        </patternFill>
      </fill>
      <border diagonalUp="0" diagonalDown="0">
        <left style="thin">
          <color rgb="FFDE8400"/>
        </left>
        <right style="thin">
          <color rgb="FFDE8400"/>
        </right>
        <top style="thin">
          <color rgb="FFDE8400"/>
        </top>
        <bottom style="thin">
          <color rgb="FFDE8400"/>
        </bottom>
        <vertical/>
        <horizontal/>
      </border>
    </dxf>
  </dxfs>
  <tableStyles count="1" defaultTableStyle="TableStyleMedium9" defaultPivotStyle="PivotStyleLight16">
    <tableStyle name="Boletim6" pivot="0" table="0" count="10">
      <tableStyleElement type="wholeTable" dxfId="4442"/>
      <tableStyleElement type="headerRow" dxfId="4441"/>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005E5C"/>
      <color rgb="FF008080"/>
      <color rgb="FFFFC7CE"/>
      <color rgb="FF1F497D"/>
      <color rgb="FFE28700"/>
      <color rgb="FF333333"/>
      <color rgb="FF9C0000"/>
      <color rgb="FF9C0006"/>
      <color rgb="FFFF9999"/>
      <color rgb="FFFFFFCC"/>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b/>
            <i val="0"/>
            <color theme="9"/>
          </font>
          <fill>
            <patternFill patternType="solid">
              <fgColor auto="1"/>
              <bgColor theme="7"/>
            </patternFill>
          </fill>
          <border>
            <left style="thin">
              <color rgb="FF999999"/>
            </left>
            <right style="thin">
              <color rgb="FF999999"/>
            </right>
            <top style="thin">
              <color rgb="FF999999"/>
            </top>
            <bottom style="thin">
              <color rgb="FF999999"/>
            </bottom>
            <vertical/>
            <horizontal/>
          </border>
        </dxf>
        <dxf>
          <font>
            <b/>
            <i val="0"/>
            <sz val="9"/>
            <color theme="7"/>
          </font>
          <fill>
            <patternFill patternType="solid">
              <fgColor auto="1"/>
              <bgColor theme="0"/>
            </patternFill>
          </fill>
          <border>
            <left style="thin">
              <color theme="7"/>
            </left>
            <right style="thin">
              <color theme="7"/>
            </right>
            <top style="thin">
              <color theme="7"/>
            </top>
            <bottom style="thin">
              <color theme="7"/>
            </bottom>
            <vertical/>
            <horizontal/>
          </border>
        </dxf>
        <dxf>
          <font>
            <color rgb="FF828282"/>
          </font>
          <fill>
            <patternFill patternType="solid">
              <fgColor theme="8" tint="0.79998168889431442"/>
              <bgColor theme="8" tint="0.79998168889431442"/>
            </patternFill>
          </fill>
          <border>
            <left style="thin">
              <color rgb="FFCCCCCC"/>
            </left>
            <right style="thin">
              <color rgb="FFCCCCCC"/>
            </right>
            <top style="thin">
              <color rgb="FFCCCCCC"/>
            </top>
            <bottom style="thin">
              <color rgb="FFCCCCCC"/>
            </bottom>
            <vertical/>
            <horizontal/>
          </border>
        </dxf>
        <dxf>
          <font>
            <b/>
            <i val="0"/>
            <color theme="0"/>
          </font>
          <fill>
            <patternFill patternType="solid">
              <fgColor theme="8" tint="0.59999389629810485"/>
              <bgColor theme="7"/>
            </patternFill>
          </fill>
          <border diagonalUp="0" diagonalDown="0">
            <left style="thin">
              <color theme="0"/>
            </left>
            <right style="thin">
              <color rgb="FF005E5C"/>
            </right>
            <top/>
            <bottom style="thin">
              <color rgb="FF005E5C"/>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theme="1" tint="0.499984740745262"/>
          </font>
          <fill>
            <patternFill patternType="solid">
              <fgColor rgb="FFFFFFFF"/>
              <bgColor theme="0" tint="-4.9989318521683403E-2"/>
            </patternFill>
          </fill>
          <border diagonalUp="0" diagonalDown="0">
            <left style="thin">
              <color theme="0"/>
            </left>
            <right style="thin">
              <color rgb="FF005E5C"/>
            </right>
            <top style="thin">
              <color theme="0"/>
            </top>
            <bottom style="thin">
              <color rgb="FF005E5C"/>
            </bottom>
            <vertical/>
            <horizontal/>
          </border>
        </dxf>
      </x14:dxfs>
    </ext>
    <ext xmlns:x14="http://schemas.microsoft.com/office/spreadsheetml/2009/9/main" uri="{EB79DEF2-80B8-43e5-95BD-54CBDDF9020C}">
      <x14:slicerStyles defaultSlicerStyle="SlicerStyleLight1">
        <x14:slicerStyle name="Boletim6">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43.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45.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4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600" b="0" i="0" u="none" strike="noStrike" baseline="0">
                <a:solidFill>
                  <a:schemeClr val="tx2"/>
                </a:solidFill>
                <a:latin typeface="Arial"/>
                <a:ea typeface="Arial"/>
                <a:cs typeface="Arial"/>
              </a:defRPr>
            </a:pPr>
            <a:r>
              <a:rPr lang="pt-PT" sz="725" b="1" i="0" u="none" strike="noStrike" baseline="0">
                <a:solidFill>
                  <a:schemeClr val="tx2"/>
                </a:solidFill>
                <a:latin typeface="Arial"/>
                <a:cs typeface="Arial"/>
              </a:rPr>
              <a:t>desemprego registado no fim do mês </a:t>
            </a:r>
          </a:p>
          <a:p>
            <a:pPr>
              <a:defRPr sz="600" b="0" i="0" u="none" strike="noStrike" baseline="0">
                <a:solidFill>
                  <a:schemeClr val="tx2"/>
                </a:solidFill>
                <a:latin typeface="Arial"/>
                <a:ea typeface="Arial"/>
                <a:cs typeface="Arial"/>
              </a:defRPr>
            </a:pPr>
            <a:r>
              <a:rPr lang="pt-PT" sz="725" b="1" i="0" u="none" strike="noStrike" baseline="0">
                <a:solidFill>
                  <a:schemeClr val="tx2"/>
                </a:solidFill>
                <a:latin typeface="Arial"/>
                <a:cs typeface="Arial"/>
              </a:rPr>
              <a:t>por duração</a:t>
            </a:r>
          </a:p>
          <a:p>
            <a:pPr>
              <a:defRPr sz="600" b="0" i="0" u="none" strike="noStrike" baseline="0">
                <a:solidFill>
                  <a:schemeClr val="tx2"/>
                </a:solidFill>
                <a:latin typeface="Arial"/>
                <a:ea typeface="Arial"/>
                <a:cs typeface="Arial"/>
              </a:defRPr>
            </a:pPr>
            <a:r>
              <a:rPr lang="pt-PT" sz="725" b="0" i="0" u="none" strike="noStrike" baseline="0">
                <a:solidFill>
                  <a:schemeClr val="tx2"/>
                </a:solidFill>
                <a:latin typeface="Arial"/>
                <a:cs typeface="Arial"/>
              </a:rPr>
              <a:t>variação (%)</a:t>
            </a:r>
          </a:p>
        </c:rich>
      </c:tx>
      <c:layout>
        <c:manualLayout>
          <c:xMode val="edge"/>
          <c:yMode val="edge"/>
          <c:x val="0.18687355257063459"/>
          <c:y val="1.2385901155068143E-3"/>
        </c:manualLayout>
      </c:layout>
      <c:overlay val="0"/>
      <c:spPr>
        <a:noFill/>
        <a:ln w="25400">
          <a:noFill/>
        </a:ln>
      </c:spPr>
    </c:title>
    <c:autoTitleDeleted val="0"/>
    <c:plotArea>
      <c:layout>
        <c:manualLayout>
          <c:layoutTarget val="inner"/>
          <c:xMode val="edge"/>
          <c:yMode val="edge"/>
          <c:x val="7.648725212464591E-2"/>
          <c:y val="0.17529288929231551"/>
          <c:w val="0.89518413597722635"/>
          <c:h val="0.63293011574476887"/>
        </c:manualLayout>
      </c:layout>
      <c:barChart>
        <c:barDir val="col"/>
        <c:grouping val="clustered"/>
        <c:varyColors val="0"/>
        <c:ser>
          <c:idx val="1"/>
          <c:order val="0"/>
          <c:tx>
            <c:v>homóloga</c:v>
          </c:tx>
          <c:spPr>
            <a:solidFill>
              <a:schemeClr val="accent5"/>
            </a:solidFill>
            <a:ln w="3175">
              <a:solidFill>
                <a:schemeClr val="accent2"/>
              </a:solidFill>
              <a:prstDash val="solid"/>
            </a:ln>
          </c:spPr>
          <c:invertIfNegative val="0"/>
          <c:dLbls>
            <c:dLbl>
              <c:idx val="0"/>
              <c:layout>
                <c:manualLayout>
                  <c:x val="0"/>
                  <c:y val="8.95951990142176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C6BF-4BE5-A14C-28A30C4F6551}"/>
                </c:ext>
              </c:extLst>
            </c:dLbl>
            <c:dLbl>
              <c:idx val="1"/>
              <c:layout>
                <c:manualLayout>
                  <c:x val="0"/>
                  <c:y val="8.3622185746603114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C6BF-4BE5-A14C-28A30C4F6551}"/>
                </c:ext>
              </c:extLst>
            </c:dLbl>
            <c:spPr>
              <a:noFill/>
              <a:ln>
                <a:noFill/>
              </a:ln>
              <a:effectLst/>
            </c:spPr>
            <c:txPr>
              <a:bodyPr wrap="square" lIns="38100" tIns="19050" rIns="38100" bIns="19050" anchor="ctr">
                <a:spAutoFit/>
              </a:bodyPr>
              <a:lstStyle/>
              <a:p>
                <a:pPr>
                  <a:defRPr>
                    <a:solidFill>
                      <a:schemeClr val="bg1">
                        <a:lumMod val="50000"/>
                      </a:schemeClr>
                    </a:solidFill>
                  </a:defRPr>
                </a:pPr>
                <a:endParaRPr lang="pt-P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3"/>
              <c:pt idx="0">
                <c:v>total</c:v>
              </c:pt>
              <c:pt idx="1">
                <c:v>&lt; 1 ano</c:v>
              </c:pt>
              <c:pt idx="2">
                <c:v>&gt;= 1 ano</c:v>
              </c:pt>
            </c:strLit>
          </c:cat>
          <c:val>
            <c:numLit>
              <c:formatCode>#,##0.0</c:formatCode>
              <c:ptCount val="3"/>
              <c:pt idx="0">
                <c:v>-7.0802749191595016</c:v>
              </c:pt>
              <c:pt idx="1">
                <c:v>-26.2710268294034</c:v>
              </c:pt>
              <c:pt idx="2">
                <c:v>31.163526641153961</c:v>
              </c:pt>
            </c:numLit>
          </c:val>
          <c:extLst xmlns:c16r2="http://schemas.microsoft.com/office/drawing/2015/06/chart">
            <c:ext xmlns:c16="http://schemas.microsoft.com/office/drawing/2014/chart" uri="{C3380CC4-5D6E-409C-BE32-E72D297353CC}">
              <c16:uniqueId val="{00000002-C6BF-4BE5-A14C-28A30C4F6551}"/>
            </c:ext>
          </c:extLst>
        </c:ser>
        <c:ser>
          <c:idx val="0"/>
          <c:order val="1"/>
          <c:tx>
            <c:v>mensal</c:v>
          </c:tx>
          <c:spPr>
            <a:solidFill>
              <a:schemeClr val="tx2"/>
            </a:solidFill>
            <a:ln w="3175">
              <a:solidFill>
                <a:schemeClr val="accent2"/>
              </a:solidFill>
              <a:prstDash val="solid"/>
            </a:ln>
          </c:spPr>
          <c:invertIfNegative val="0"/>
          <c:dLbls>
            <c:dLbl>
              <c:idx val="0"/>
              <c:spPr>
                <a:noFill/>
                <a:ln>
                  <a:noFill/>
                </a:ln>
                <a:effectLst/>
              </c:spPr>
              <c:txPr>
                <a:bodyPr wrap="square" lIns="38100" tIns="19050" rIns="38100" bIns="19050" anchor="ctr">
                  <a:spAutoFit/>
                </a:bodyPr>
                <a:lstStyle/>
                <a:p>
                  <a:pPr>
                    <a:defRPr>
                      <a:solidFill>
                        <a:schemeClr val="tx2"/>
                      </a:solidFill>
                    </a:defRPr>
                  </a:pPr>
                  <a:endParaRPr lang="pt-PT"/>
                </a:p>
              </c:txPr>
              <c:showLegendKey val="0"/>
              <c:showVal val="1"/>
              <c:showCatName val="0"/>
              <c:showSerName val="0"/>
              <c:showPercent val="0"/>
              <c:showBubbleSize val="0"/>
            </c:dLbl>
            <c:dLbl>
              <c:idx val="1"/>
              <c:spPr>
                <a:noFill/>
                <a:ln>
                  <a:noFill/>
                </a:ln>
                <a:effectLst/>
              </c:spPr>
              <c:txPr>
                <a:bodyPr wrap="square" lIns="38100" tIns="19050" rIns="38100" bIns="19050" anchor="ctr">
                  <a:spAutoFit/>
                </a:bodyPr>
                <a:lstStyle/>
                <a:p>
                  <a:pPr>
                    <a:defRPr>
                      <a:solidFill>
                        <a:schemeClr val="tx2"/>
                      </a:solidFill>
                    </a:defRPr>
                  </a:pPr>
                  <a:endParaRPr lang="pt-PT"/>
                </a:p>
              </c:txPr>
              <c:showLegendKey val="0"/>
              <c:showVal val="1"/>
              <c:showCatName val="0"/>
              <c:showSerName val="0"/>
              <c:showPercent val="0"/>
              <c:showBubbleSize val="0"/>
            </c:dLbl>
            <c:dLbl>
              <c:idx val="2"/>
              <c:spPr>
                <a:noFill/>
                <a:ln>
                  <a:noFill/>
                </a:ln>
                <a:effectLst/>
              </c:spPr>
              <c:txPr>
                <a:bodyPr wrap="square" lIns="38100" tIns="19050" rIns="38100" bIns="19050" anchor="ctr">
                  <a:spAutoFit/>
                </a:bodyPr>
                <a:lstStyle/>
                <a:p>
                  <a:pPr>
                    <a:defRPr>
                      <a:solidFill>
                        <a:schemeClr val="tx2"/>
                      </a:solidFill>
                    </a:defRPr>
                  </a:pPr>
                  <a:endParaRPr lang="pt-PT"/>
                </a:p>
              </c:txPr>
              <c:showLegendKey val="0"/>
              <c:showVal val="1"/>
              <c:showCatName val="0"/>
              <c:showSerName val="0"/>
              <c:showPercent val="0"/>
              <c:showBubbleSize val="0"/>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3"/>
              <c:pt idx="0">
                <c:v>total</c:v>
              </c:pt>
              <c:pt idx="1">
                <c:v>&lt; 1 ano</c:v>
              </c:pt>
              <c:pt idx="2">
                <c:v>&gt;= 1 ano</c:v>
              </c:pt>
            </c:strLit>
          </c:cat>
          <c:val>
            <c:numLit>
              <c:formatCode>#,##0.0</c:formatCode>
              <c:ptCount val="3"/>
              <c:pt idx="0">
                <c:v>-6.0447607183794494</c:v>
              </c:pt>
              <c:pt idx="1">
                <c:v>-10.093622923430946</c:v>
              </c:pt>
              <c:pt idx="2">
                <c:v>-1.0531750702301723</c:v>
              </c:pt>
            </c:numLit>
          </c:val>
          <c:extLst xmlns:c16r2="http://schemas.microsoft.com/office/drawing/2015/06/chart">
            <c:ext xmlns:c16="http://schemas.microsoft.com/office/drawing/2014/chart" uri="{C3380CC4-5D6E-409C-BE32-E72D297353CC}">
              <c16:uniqueId val="{00000006-C6BF-4BE5-A14C-28A30C4F6551}"/>
            </c:ext>
          </c:extLst>
        </c:ser>
        <c:dLbls>
          <c:showLegendKey val="0"/>
          <c:showVal val="0"/>
          <c:showCatName val="0"/>
          <c:showSerName val="0"/>
          <c:showPercent val="0"/>
          <c:showBubbleSize val="0"/>
        </c:dLbls>
        <c:gapWidth val="90"/>
        <c:overlap val="-10"/>
        <c:axId val="159661440"/>
        <c:axId val="159680000"/>
      </c:barChart>
      <c:catAx>
        <c:axId val="159661440"/>
        <c:scaling>
          <c:orientation val="minMax"/>
        </c:scaling>
        <c:delete val="0"/>
        <c:axPos val="b"/>
        <c:title>
          <c:tx>
            <c:rich>
              <a:bodyPr/>
              <a:lstStyle/>
              <a:p>
                <a:pPr>
                  <a:defRPr sz="550" b="0" i="0" u="none" strike="noStrike" baseline="0">
                    <a:solidFill>
                      <a:schemeClr val="tx2"/>
                    </a:solidFill>
                    <a:latin typeface="Arial"/>
                    <a:ea typeface="Arial"/>
                    <a:cs typeface="Arial"/>
                  </a:defRPr>
                </a:pPr>
                <a:r>
                  <a:rPr lang="pt-PT">
                    <a:solidFill>
                      <a:schemeClr val="tx2"/>
                    </a:solidFill>
                  </a:rPr>
                  <a:t>fonte: IEFP/MTSS, Estatísticas Mensais.</a:t>
                </a:r>
              </a:p>
            </c:rich>
          </c:tx>
          <c:layout>
            <c:manualLayout>
              <c:xMode val="edge"/>
              <c:yMode val="edge"/>
              <c:x val="2.8328811839696427E-3"/>
              <c:y val="0.92542240439123158"/>
            </c:manualLayout>
          </c:layout>
          <c:overlay val="0"/>
          <c:spPr>
            <a:noFill/>
            <a:ln w="25400">
              <a:noFill/>
            </a:ln>
          </c:spPr>
        </c:title>
        <c:numFmt formatCode="General" sourceLinked="1"/>
        <c:majorTickMark val="none"/>
        <c:minorTickMark val="none"/>
        <c:tickLblPos val="low"/>
        <c:spPr>
          <a:ln w="3175">
            <a:solidFill>
              <a:schemeClr val="tx2"/>
            </a:solidFill>
            <a:prstDash val="solid"/>
          </a:ln>
        </c:spPr>
        <c:txPr>
          <a:bodyPr rot="0" vert="horz"/>
          <a:lstStyle/>
          <a:p>
            <a:pPr rtl="0">
              <a:defRPr sz="700" b="0" i="0" u="none" strike="noStrike" baseline="0">
                <a:solidFill>
                  <a:schemeClr val="tx2"/>
                </a:solidFill>
                <a:latin typeface="Arial"/>
                <a:ea typeface="Arial"/>
                <a:cs typeface="Arial"/>
              </a:defRPr>
            </a:pPr>
            <a:endParaRPr lang="pt-PT"/>
          </a:p>
        </c:txPr>
        <c:crossAx val="159680000"/>
        <c:crosses val="autoZero"/>
        <c:auto val="1"/>
        <c:lblAlgn val="ctr"/>
        <c:lblOffset val="150"/>
        <c:tickLblSkip val="1"/>
        <c:tickMarkSkip val="1"/>
        <c:noMultiLvlLbl val="0"/>
      </c:catAx>
      <c:valAx>
        <c:axId val="159680000"/>
        <c:scaling>
          <c:orientation val="minMax"/>
        </c:scaling>
        <c:delete val="0"/>
        <c:axPos val="l"/>
        <c:majorGridlines>
          <c:spPr>
            <a:ln w="3175">
              <a:solidFill>
                <a:srgbClr val="FFE8D1"/>
              </a:solidFill>
              <a:prstDash val="sysDash"/>
            </a:ln>
          </c:spPr>
        </c:majorGridlines>
        <c:title>
          <c:tx>
            <c:rich>
              <a:bodyPr rot="60000" vert="horz"/>
              <a:lstStyle/>
              <a:p>
                <a:pPr algn="ctr">
                  <a:defRPr sz="600" b="0" i="0" u="none" strike="noStrike" baseline="0">
                    <a:solidFill>
                      <a:schemeClr val="tx2"/>
                    </a:solidFill>
                    <a:latin typeface="Arial"/>
                    <a:ea typeface="Arial"/>
                    <a:cs typeface="Arial"/>
                  </a:defRPr>
                </a:pPr>
                <a:r>
                  <a:rPr lang="pt-PT">
                    <a:solidFill>
                      <a:schemeClr val="tx2"/>
                    </a:solidFill>
                  </a:rPr>
                  <a:t>Portugal</a:t>
                </a:r>
              </a:p>
            </c:rich>
          </c:tx>
          <c:layout>
            <c:manualLayout>
              <c:xMode val="edge"/>
              <c:yMode val="edge"/>
              <c:x val="0.80260763888888886"/>
              <c:y val="0.10608447816087629"/>
            </c:manualLayout>
          </c:layout>
          <c:overlay val="0"/>
          <c:spPr>
            <a:noFill/>
            <a:ln w="25400">
              <a:noFill/>
            </a:ln>
          </c:spPr>
        </c:title>
        <c:numFmt formatCode="#,##0" sourceLinked="0"/>
        <c:majorTickMark val="out"/>
        <c:minorTickMark val="none"/>
        <c:tickLblPos val="nextTo"/>
        <c:spPr>
          <a:ln w="9525">
            <a:noFill/>
          </a:ln>
        </c:spPr>
        <c:txPr>
          <a:bodyPr rot="0" vert="horz"/>
          <a:lstStyle/>
          <a:p>
            <a:pPr>
              <a:defRPr sz="600" b="0" i="0" u="none" strike="noStrike" baseline="0">
                <a:solidFill>
                  <a:schemeClr val="tx2"/>
                </a:solidFill>
                <a:latin typeface="Arial"/>
                <a:ea typeface="Arial"/>
                <a:cs typeface="Arial"/>
              </a:defRPr>
            </a:pPr>
            <a:endParaRPr lang="pt-PT"/>
          </a:p>
        </c:txPr>
        <c:crossAx val="159661440"/>
        <c:crosses val="autoZero"/>
        <c:crossBetween val="between"/>
      </c:valAx>
      <c:spPr>
        <a:gradFill rotWithShape="0">
          <a:gsLst>
            <a:gs pos="0">
              <a:schemeClr val="accent6"/>
            </a:gs>
            <a:gs pos="50000">
              <a:srgbClr val="FFE8D1">
                <a:gamma/>
                <a:tint val="0"/>
                <a:invGamma/>
              </a:srgbClr>
            </a:gs>
            <a:gs pos="100000">
              <a:srgbClr val="FFE8D1"/>
            </a:gs>
          </a:gsLst>
          <a:lin ang="5400000" scaled="1"/>
        </a:gradFill>
        <a:ln w="25400">
          <a:noFill/>
        </a:ln>
      </c:spPr>
    </c:plotArea>
    <c:legend>
      <c:legendPos val="r"/>
      <c:layout>
        <c:manualLayout>
          <c:xMode val="edge"/>
          <c:yMode val="edge"/>
          <c:x val="8.3215277777777763E-2"/>
          <c:y val="0.71772291802862342"/>
          <c:w val="0.35410772182889338"/>
          <c:h val="7.2690160518852631E-2"/>
        </c:manualLayout>
      </c:layout>
      <c:overlay val="0"/>
      <c:spPr>
        <a:noFill/>
        <a:ln w="25400">
          <a:noFill/>
        </a:ln>
      </c:spPr>
      <c:txPr>
        <a:bodyPr/>
        <a:lstStyle/>
        <a:p>
          <a:pPr>
            <a:defRPr sz="585" b="0" i="0" u="none" strike="noStrike" baseline="0">
              <a:solidFill>
                <a:schemeClr val="tx2"/>
              </a:solidFill>
              <a:latin typeface="Arial"/>
              <a:ea typeface="Arial"/>
              <a:cs typeface="Arial"/>
            </a:defRPr>
          </a:pPr>
          <a:endParaRPr lang="pt-PT"/>
        </a:p>
      </c:txPr>
    </c:legend>
    <c:plotVisOnly val="1"/>
    <c:dispBlanksAs val="gap"/>
    <c:showDLblsOverMax val="0"/>
  </c:chart>
  <c:spPr>
    <a:solidFill>
      <a:schemeClr val="accent6"/>
    </a:solidFill>
    <a:ln w="9525">
      <a:noFill/>
    </a:ln>
  </c:spPr>
  <c:txPr>
    <a:bodyPr/>
    <a:lstStyle/>
    <a:p>
      <a:pPr>
        <a:defRPr sz="600" b="0" i="0" u="none" strike="noStrike" baseline="0">
          <a:solidFill>
            <a:srgbClr val="008000"/>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5717361111111108"/>
        </c:manualLayout>
      </c:layout>
      <c:barChart>
        <c:barDir val="col"/>
        <c:grouping val="clustered"/>
        <c:varyColors val="0"/>
        <c:ser>
          <c:idx val="0"/>
          <c:order val="0"/>
          <c:tx>
            <c:strRef>
              <c:f>'9lay_off'!$C$11:$D$11</c:f>
              <c:strCache>
                <c:ptCount val="1"/>
                <c:pt idx="0">
                  <c:v>estabelecimentos</c:v>
                </c:pt>
              </c:strCache>
            </c:strRef>
          </c:tx>
          <c:spPr>
            <a:ln w="25400">
              <a:solidFill>
                <a:schemeClr val="tx2"/>
              </a:solidFill>
              <a:prstDash val="solid"/>
            </a:ln>
          </c:spPr>
          <c:invertIfNegative val="0"/>
          <c:cat>
            <c:multiLvlStrRef>
              <c:f>'9lay_off'!$E$8:$Q$9</c:f>
              <c:multiLvlStrCache>
                <c:ptCount val="13"/>
                <c:lvl>
                  <c:pt idx="0">
                    <c:v>jun.</c:v>
                  </c:pt>
                  <c:pt idx="1">
                    <c:v>jul.</c:v>
                  </c:pt>
                  <c:pt idx="2">
                    <c:v>ago.</c:v>
                  </c:pt>
                  <c:pt idx="3">
                    <c:v>set.</c:v>
                  </c:pt>
                  <c:pt idx="4">
                    <c:v>out.</c:v>
                  </c:pt>
                  <c:pt idx="5">
                    <c:v>nov.</c:v>
                  </c:pt>
                  <c:pt idx="6">
                    <c:v>dez.</c:v>
                  </c:pt>
                  <c:pt idx="7">
                    <c:v>jan.</c:v>
                  </c:pt>
                  <c:pt idx="8">
                    <c:v>fev.</c:v>
                  </c:pt>
                  <c:pt idx="9">
                    <c:v>mar.</c:v>
                  </c:pt>
                  <c:pt idx="10">
                    <c:v>abr.</c:v>
                  </c:pt>
                  <c:pt idx="11">
                    <c:v>mai.</c:v>
                  </c:pt>
                  <c:pt idx="12">
                    <c:v>jun.</c:v>
                  </c:pt>
                </c:lvl>
                <c:lvl>
                  <c:pt idx="0">
                    <c:v> </c:v>
                  </c:pt>
                  <c:pt idx="2">
                    <c:v> </c:v>
                  </c:pt>
                  <c:pt idx="3">
                    <c:v>2020</c:v>
                  </c:pt>
                  <c:pt idx="4">
                    <c:v> </c:v>
                  </c:pt>
                  <c:pt idx="5">
                    <c:v> </c:v>
                  </c:pt>
                  <c:pt idx="6">
                    <c:v> </c:v>
                  </c:pt>
                  <c:pt idx="7">
                    <c:v> </c:v>
                  </c:pt>
                  <c:pt idx="8">
                    <c:v> </c:v>
                  </c:pt>
                  <c:pt idx="9">
                    <c:v> </c:v>
                  </c:pt>
                  <c:pt idx="10">
                    <c:v>2021</c:v>
                  </c:pt>
                  <c:pt idx="11">
                    <c:v> </c:v>
                  </c:pt>
                  <c:pt idx="12">
                    <c:v> </c:v>
                  </c:pt>
                </c:lvl>
              </c:multiLvlStrCache>
            </c:multiLvlStrRef>
          </c:cat>
          <c:val>
            <c:numRef>
              <c:f>'9lay_off'!$E$12:$Q$12</c:f>
              <c:numCache>
                <c:formatCode>0</c:formatCode>
                <c:ptCount val="13"/>
                <c:pt idx="0">
                  <c:v>161</c:v>
                </c:pt>
                <c:pt idx="1">
                  <c:v>182</c:v>
                </c:pt>
                <c:pt idx="2">
                  <c:v>195</c:v>
                </c:pt>
                <c:pt idx="3">
                  <c:v>228</c:v>
                </c:pt>
                <c:pt idx="4">
                  <c:v>218</c:v>
                </c:pt>
                <c:pt idx="5">
                  <c:v>232</c:v>
                </c:pt>
                <c:pt idx="6">
                  <c:v>269</c:v>
                </c:pt>
                <c:pt idx="7">
                  <c:v>258</c:v>
                </c:pt>
                <c:pt idx="8">
                  <c:v>348</c:v>
                </c:pt>
                <c:pt idx="9">
                  <c:v>385</c:v>
                </c:pt>
                <c:pt idx="10">
                  <c:v>331</c:v>
                </c:pt>
                <c:pt idx="11">
                  <c:v>308</c:v>
                </c:pt>
                <c:pt idx="12">
                  <c:v>246</c:v>
                </c:pt>
              </c:numCache>
            </c:numRef>
          </c:val>
          <c:extLst xmlns:c16r2="http://schemas.microsoft.com/office/drawing/2015/06/chart">
            <c:ext xmlns:c16="http://schemas.microsoft.com/office/drawing/2014/chart" uri="{C3380CC4-5D6E-409C-BE32-E72D297353CC}">
              <c16:uniqueId val="{00000000-4149-4CE6-83E9-197B0FC6BBAE}"/>
            </c:ext>
          </c:extLst>
        </c:ser>
        <c:dLbls>
          <c:showLegendKey val="0"/>
          <c:showVal val="0"/>
          <c:showCatName val="0"/>
          <c:showSerName val="0"/>
          <c:showPercent val="0"/>
          <c:showBubbleSize val="0"/>
        </c:dLbls>
        <c:gapWidth val="150"/>
        <c:axId val="160083328"/>
        <c:axId val="160838784"/>
      </c:barChart>
      <c:catAx>
        <c:axId val="160083328"/>
        <c:scaling>
          <c:orientation val="minMax"/>
        </c:scaling>
        <c:delete val="0"/>
        <c:axPos val="b"/>
        <c:numFmt formatCode="General" sourceLinked="1"/>
        <c:majorTickMark val="none"/>
        <c:minorTickMark val="none"/>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60838784"/>
        <c:crosses val="autoZero"/>
        <c:auto val="1"/>
        <c:lblAlgn val="ctr"/>
        <c:lblOffset val="100"/>
        <c:tickLblSkip val="1"/>
        <c:tickMarkSkip val="1"/>
        <c:noMultiLvlLbl val="0"/>
      </c:catAx>
      <c:valAx>
        <c:axId val="16083878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6008332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5129398148148145"/>
        </c:manualLayout>
      </c:layout>
      <c:barChart>
        <c:barDir val="col"/>
        <c:grouping val="clustered"/>
        <c:varyColors val="0"/>
        <c:ser>
          <c:idx val="0"/>
          <c:order val="0"/>
          <c:tx>
            <c:strRef>
              <c:f>'9lay_off'!$C$14:$D$14</c:f>
              <c:strCache>
                <c:ptCount val="1"/>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jun.</c:v>
                  </c:pt>
                  <c:pt idx="1">
                    <c:v>jul.</c:v>
                  </c:pt>
                  <c:pt idx="2">
                    <c:v>ago.</c:v>
                  </c:pt>
                  <c:pt idx="3">
                    <c:v>set.</c:v>
                  </c:pt>
                  <c:pt idx="4">
                    <c:v>out.</c:v>
                  </c:pt>
                  <c:pt idx="5">
                    <c:v>nov.</c:v>
                  </c:pt>
                  <c:pt idx="6">
                    <c:v>dez.</c:v>
                  </c:pt>
                  <c:pt idx="7">
                    <c:v>jan.</c:v>
                  </c:pt>
                  <c:pt idx="8">
                    <c:v>fev.</c:v>
                  </c:pt>
                  <c:pt idx="9">
                    <c:v>mar.</c:v>
                  </c:pt>
                  <c:pt idx="10">
                    <c:v>abr.</c:v>
                  </c:pt>
                  <c:pt idx="11">
                    <c:v>mai.</c:v>
                  </c:pt>
                  <c:pt idx="12">
                    <c:v>jun.</c:v>
                  </c:pt>
                </c:lvl>
                <c:lvl>
                  <c:pt idx="0">
                    <c:v> </c:v>
                  </c:pt>
                  <c:pt idx="2">
                    <c:v> </c:v>
                  </c:pt>
                  <c:pt idx="3">
                    <c:v>2020</c:v>
                  </c:pt>
                  <c:pt idx="4">
                    <c:v> </c:v>
                  </c:pt>
                  <c:pt idx="5">
                    <c:v> </c:v>
                  </c:pt>
                  <c:pt idx="6">
                    <c:v> </c:v>
                  </c:pt>
                  <c:pt idx="7">
                    <c:v> </c:v>
                  </c:pt>
                  <c:pt idx="8">
                    <c:v> </c:v>
                  </c:pt>
                  <c:pt idx="9">
                    <c:v> </c:v>
                  </c:pt>
                  <c:pt idx="10">
                    <c:v>2021</c:v>
                  </c:pt>
                  <c:pt idx="11">
                    <c:v> </c:v>
                  </c:pt>
                  <c:pt idx="12">
                    <c:v> </c:v>
                  </c:pt>
                </c:lvl>
              </c:multiLvlStrCache>
            </c:multiLvlStrRef>
          </c:cat>
          <c:val>
            <c:numRef>
              <c:f>'9lay_off'!$E$15:$Q$15</c:f>
              <c:numCache>
                <c:formatCode>#,##0</c:formatCode>
                <c:ptCount val="13"/>
                <c:pt idx="0">
                  <c:v>2563</c:v>
                </c:pt>
                <c:pt idx="1">
                  <c:v>3121</c:v>
                </c:pt>
                <c:pt idx="2">
                  <c:v>6156</c:v>
                </c:pt>
                <c:pt idx="3">
                  <c:v>7818</c:v>
                </c:pt>
                <c:pt idx="4">
                  <c:v>7679</c:v>
                </c:pt>
                <c:pt idx="5">
                  <c:v>5571</c:v>
                </c:pt>
                <c:pt idx="6">
                  <c:v>5687</c:v>
                </c:pt>
                <c:pt idx="7">
                  <c:v>4686</c:v>
                </c:pt>
                <c:pt idx="8">
                  <c:v>8894</c:v>
                </c:pt>
                <c:pt idx="9">
                  <c:v>9552</c:v>
                </c:pt>
                <c:pt idx="10">
                  <c:v>15495</c:v>
                </c:pt>
                <c:pt idx="11">
                  <c:v>7926</c:v>
                </c:pt>
                <c:pt idx="12">
                  <c:v>8613</c:v>
                </c:pt>
              </c:numCache>
            </c:numRef>
          </c:val>
          <c:extLst xmlns:c16r2="http://schemas.microsoft.com/office/drawing/2015/06/chart">
            <c:ext xmlns:c16="http://schemas.microsoft.com/office/drawing/2014/chart" uri="{C3380CC4-5D6E-409C-BE32-E72D297353CC}">
              <c16:uniqueId val="{00000000-806D-405B-9233-1E79D82B32FA}"/>
            </c:ext>
          </c:extLst>
        </c:ser>
        <c:dLbls>
          <c:showLegendKey val="0"/>
          <c:showVal val="0"/>
          <c:showCatName val="0"/>
          <c:showSerName val="0"/>
          <c:showPercent val="0"/>
          <c:showBubbleSize val="0"/>
        </c:dLbls>
        <c:gapWidth val="150"/>
        <c:axId val="160880128"/>
        <c:axId val="160881664"/>
      </c:barChart>
      <c:catAx>
        <c:axId val="160880128"/>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60881664"/>
        <c:crosses val="autoZero"/>
        <c:auto val="1"/>
        <c:lblAlgn val="ctr"/>
        <c:lblOffset val="100"/>
        <c:tickLblSkip val="1"/>
        <c:tickMarkSkip val="1"/>
        <c:noMultiLvlLbl val="0"/>
      </c:catAx>
      <c:valAx>
        <c:axId val="16088166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6088012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1"/>
                <c:pt idx="0">
                  <c:v>estabelecimentos</c:v>
                </c:pt>
              </c:strCache>
            </c:strRef>
          </c:tx>
          <c:spPr>
            <a:ln w="25400">
              <a:solidFill>
                <a:schemeClr val="tx2"/>
              </a:solidFill>
              <a:prstDash val="solid"/>
            </a:ln>
          </c:spPr>
          <c:invertIfNegative val="0"/>
          <c:cat>
            <c:strRef>
              <c:f>'9lay_off'!$E$35:$Q$35</c:f>
              <c:strCach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strCache>
            </c:strRef>
          </c:cat>
          <c:val>
            <c:numRef>
              <c:f>'9lay_off'!$E$38:$Q$38</c:f>
              <c:numCache>
                <c:formatCode>0</c:formatCode>
                <c:ptCount val="13"/>
                <c:pt idx="0">
                  <c:v>52</c:v>
                </c:pt>
                <c:pt idx="1">
                  <c:v>412</c:v>
                </c:pt>
                <c:pt idx="2">
                  <c:v>320</c:v>
                </c:pt>
                <c:pt idx="3">
                  <c:v>259</c:v>
                </c:pt>
                <c:pt idx="4">
                  <c:v>540</c:v>
                </c:pt>
                <c:pt idx="5">
                  <c:v>536</c:v>
                </c:pt>
                <c:pt idx="6">
                  <c:v>337</c:v>
                </c:pt>
                <c:pt idx="7">
                  <c:v>252</c:v>
                </c:pt>
                <c:pt idx="8">
                  <c:v>207</c:v>
                </c:pt>
                <c:pt idx="9">
                  <c:v>158</c:v>
                </c:pt>
                <c:pt idx="10">
                  <c:v>150</c:v>
                </c:pt>
                <c:pt idx="11">
                  <c:v>150</c:v>
                </c:pt>
                <c:pt idx="12">
                  <c:v>842</c:v>
                </c:pt>
              </c:numCache>
            </c:numRef>
          </c:val>
          <c:extLst xmlns:c16r2="http://schemas.microsoft.com/office/drawing/2015/06/chart">
            <c:ext xmlns:c16="http://schemas.microsoft.com/office/drawing/2014/chart" uri="{C3380CC4-5D6E-409C-BE32-E72D297353CC}">
              <c16:uniqueId val="{00000000-B35F-48A6-8B6D-DA4E7954FD2D}"/>
            </c:ext>
          </c:extLst>
        </c:ser>
        <c:dLbls>
          <c:showLegendKey val="0"/>
          <c:showVal val="0"/>
          <c:showCatName val="0"/>
          <c:showSerName val="0"/>
          <c:showPercent val="0"/>
          <c:showBubbleSize val="0"/>
        </c:dLbls>
        <c:gapWidth val="150"/>
        <c:axId val="160980352"/>
        <c:axId val="160986240"/>
      </c:barChart>
      <c:catAx>
        <c:axId val="160980352"/>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60986240"/>
        <c:crosses val="autoZero"/>
        <c:auto val="1"/>
        <c:lblAlgn val="ctr"/>
        <c:lblOffset val="100"/>
        <c:tickLblSkip val="1"/>
        <c:tickMarkSkip val="1"/>
        <c:noMultiLvlLbl val="0"/>
      </c:catAx>
      <c:valAx>
        <c:axId val="16098624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6098035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1"/>
                <c:pt idx="0">
                  <c:v>beneficiários</c:v>
                </c:pt>
              </c:strCache>
            </c:strRef>
          </c:tx>
          <c:spPr>
            <a:solidFill>
              <a:schemeClr val="accent2"/>
            </a:solidFill>
            <a:ln w="25400">
              <a:solidFill>
                <a:schemeClr val="accent2"/>
              </a:solidFill>
              <a:prstDash val="solid"/>
            </a:ln>
          </c:spPr>
          <c:invertIfNegative val="0"/>
          <c:cat>
            <c:strRef>
              <c:f>'9lay_off'!$E$35:$Q$35</c:f>
              <c:strCach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strCache>
            </c:strRef>
          </c:cat>
          <c:val>
            <c:numRef>
              <c:f>'9lay_off'!$E$41:$Q$41</c:f>
              <c:numCache>
                <c:formatCode>#,##0</c:formatCode>
                <c:ptCount val="13"/>
                <c:pt idx="0">
                  <c:v>1395</c:v>
                </c:pt>
                <c:pt idx="1">
                  <c:v>18341</c:v>
                </c:pt>
                <c:pt idx="2">
                  <c:v>6128</c:v>
                </c:pt>
                <c:pt idx="3">
                  <c:v>3396</c:v>
                </c:pt>
                <c:pt idx="4">
                  <c:v>8656</c:v>
                </c:pt>
                <c:pt idx="5">
                  <c:v>7153</c:v>
                </c:pt>
                <c:pt idx="6">
                  <c:v>4431</c:v>
                </c:pt>
                <c:pt idx="7">
                  <c:v>3870</c:v>
                </c:pt>
                <c:pt idx="8">
                  <c:v>3967</c:v>
                </c:pt>
                <c:pt idx="9">
                  <c:v>3186</c:v>
                </c:pt>
                <c:pt idx="10">
                  <c:v>3460</c:v>
                </c:pt>
                <c:pt idx="11">
                  <c:v>3883</c:v>
                </c:pt>
                <c:pt idx="12">
                  <c:v>20069</c:v>
                </c:pt>
              </c:numCache>
            </c:numRef>
          </c:val>
          <c:extLst xmlns:c16r2="http://schemas.microsoft.com/office/drawing/2015/06/chart">
            <c:ext xmlns:c16="http://schemas.microsoft.com/office/drawing/2014/chart" uri="{C3380CC4-5D6E-409C-BE32-E72D297353CC}">
              <c16:uniqueId val="{00000000-E428-4059-A448-1A98114B7929}"/>
            </c:ext>
          </c:extLst>
        </c:ser>
        <c:dLbls>
          <c:showLegendKey val="0"/>
          <c:showVal val="0"/>
          <c:showCatName val="0"/>
          <c:showSerName val="0"/>
          <c:showPercent val="0"/>
          <c:showBubbleSize val="0"/>
        </c:dLbls>
        <c:gapWidth val="150"/>
        <c:axId val="161011200"/>
        <c:axId val="161012736"/>
      </c:barChart>
      <c:catAx>
        <c:axId val="161011200"/>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61012736"/>
        <c:crosses val="autoZero"/>
        <c:auto val="1"/>
        <c:lblAlgn val="ctr"/>
        <c:lblOffset val="100"/>
        <c:tickLblSkip val="1"/>
        <c:tickMarkSkip val="1"/>
        <c:noMultiLvlLbl val="0"/>
      </c:catAx>
      <c:valAx>
        <c:axId val="16101273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6101120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43AF-494B-8EF0-CC98A165ED0B}"/>
            </c:ext>
          </c:extLst>
        </c:ser>
        <c:dLbls>
          <c:showLegendKey val="0"/>
          <c:showVal val="0"/>
          <c:showCatName val="0"/>
          <c:showSerName val="0"/>
          <c:showPercent val="0"/>
          <c:showBubbleSize val="0"/>
        </c:dLbls>
        <c:gapWidth val="80"/>
        <c:axId val="161895552"/>
        <c:axId val="161897088"/>
      </c:barChart>
      <c:catAx>
        <c:axId val="161895552"/>
        <c:scaling>
          <c:orientation val="maxMin"/>
        </c:scaling>
        <c:delete val="0"/>
        <c:axPos val="l"/>
        <c:majorTickMark val="none"/>
        <c:minorTickMark val="none"/>
        <c:tickLblPos val="none"/>
        <c:spPr>
          <a:ln w="3175">
            <a:solidFill>
              <a:srgbClr val="333333"/>
            </a:solidFill>
            <a:prstDash val="solid"/>
          </a:ln>
        </c:spPr>
        <c:crossAx val="161897088"/>
        <c:crosses val="autoZero"/>
        <c:auto val="1"/>
        <c:lblAlgn val="ctr"/>
        <c:lblOffset val="100"/>
        <c:tickMarkSkip val="1"/>
        <c:noMultiLvlLbl val="0"/>
      </c:catAx>
      <c:valAx>
        <c:axId val="161897088"/>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61895552"/>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E4A1-4FCA-A238-E582F54CAFD3}"/>
            </c:ext>
          </c:extLst>
        </c:ser>
        <c:dLbls>
          <c:showLegendKey val="0"/>
          <c:showVal val="0"/>
          <c:showCatName val="0"/>
          <c:showSerName val="0"/>
          <c:showPercent val="0"/>
          <c:showBubbleSize val="0"/>
        </c:dLbls>
        <c:gapWidth val="80"/>
        <c:axId val="161913088"/>
        <c:axId val="161918976"/>
      </c:barChart>
      <c:catAx>
        <c:axId val="161913088"/>
        <c:scaling>
          <c:orientation val="maxMin"/>
        </c:scaling>
        <c:delete val="0"/>
        <c:axPos val="l"/>
        <c:majorTickMark val="none"/>
        <c:minorTickMark val="none"/>
        <c:tickLblPos val="none"/>
        <c:spPr>
          <a:ln w="3175">
            <a:solidFill>
              <a:srgbClr val="333333"/>
            </a:solidFill>
            <a:prstDash val="solid"/>
          </a:ln>
        </c:spPr>
        <c:crossAx val="161918976"/>
        <c:crosses val="autoZero"/>
        <c:auto val="1"/>
        <c:lblAlgn val="ctr"/>
        <c:lblOffset val="100"/>
        <c:tickMarkSkip val="1"/>
        <c:noMultiLvlLbl val="0"/>
      </c:catAx>
      <c:valAx>
        <c:axId val="161918976"/>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61913088"/>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xmlns:c16r2="http://schemas.microsoft.com/office/drawing/2015/06/chart">
            <c:ext xmlns:c16="http://schemas.microsoft.com/office/drawing/2014/chart" uri="{C3380CC4-5D6E-409C-BE32-E72D297353CC}">
              <c16:uniqueId val="{00000000-D38C-4AA8-9EE8-30736945C697}"/>
            </c:ext>
          </c:extLst>
        </c:ser>
        <c:dLbls>
          <c:showLegendKey val="0"/>
          <c:showVal val="0"/>
          <c:showCatName val="0"/>
          <c:showSerName val="0"/>
          <c:showPercent val="0"/>
          <c:showBubbleSize val="0"/>
        </c:dLbls>
        <c:gapWidth val="80"/>
        <c:axId val="161926528"/>
        <c:axId val="161825920"/>
      </c:barChart>
      <c:catAx>
        <c:axId val="161926528"/>
        <c:scaling>
          <c:orientation val="maxMin"/>
        </c:scaling>
        <c:delete val="0"/>
        <c:axPos val="l"/>
        <c:majorTickMark val="none"/>
        <c:minorTickMark val="none"/>
        <c:tickLblPos val="none"/>
        <c:spPr>
          <a:ln w="3175">
            <a:solidFill>
              <a:srgbClr val="333333"/>
            </a:solidFill>
            <a:prstDash val="solid"/>
          </a:ln>
        </c:spPr>
        <c:crossAx val="161825920"/>
        <c:crosses val="autoZero"/>
        <c:auto val="1"/>
        <c:lblAlgn val="ctr"/>
        <c:lblOffset val="100"/>
        <c:tickMarkSkip val="1"/>
        <c:noMultiLvlLbl val="0"/>
      </c:catAx>
      <c:valAx>
        <c:axId val="161825920"/>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61926528"/>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xmlns:c16r2="http://schemas.microsoft.com/office/drawing/2015/06/chart">
            <c:ext xmlns:c16="http://schemas.microsoft.com/office/drawing/2014/chart" uri="{C3380CC4-5D6E-409C-BE32-E72D297353CC}">
              <c16:uniqueId val="{00000000-2567-4327-9B94-79F047F095E3}"/>
            </c:ext>
          </c:extLst>
        </c:ser>
        <c:dLbls>
          <c:showLegendKey val="0"/>
          <c:showVal val="0"/>
          <c:showCatName val="0"/>
          <c:showSerName val="0"/>
          <c:showPercent val="0"/>
          <c:showBubbleSize val="0"/>
        </c:dLbls>
        <c:gapWidth val="80"/>
        <c:axId val="161846016"/>
        <c:axId val="161847552"/>
      </c:barChart>
      <c:catAx>
        <c:axId val="161846016"/>
        <c:scaling>
          <c:orientation val="maxMin"/>
        </c:scaling>
        <c:delete val="0"/>
        <c:axPos val="l"/>
        <c:majorTickMark val="none"/>
        <c:minorTickMark val="none"/>
        <c:tickLblPos val="none"/>
        <c:spPr>
          <a:ln w="3175">
            <a:solidFill>
              <a:srgbClr val="333333"/>
            </a:solidFill>
            <a:prstDash val="solid"/>
          </a:ln>
        </c:spPr>
        <c:crossAx val="161847552"/>
        <c:crosses val="autoZero"/>
        <c:auto val="1"/>
        <c:lblAlgn val="ctr"/>
        <c:lblOffset val="100"/>
        <c:tickMarkSkip val="1"/>
        <c:noMultiLvlLbl val="0"/>
      </c:catAx>
      <c:valAx>
        <c:axId val="161847552"/>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61846016"/>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4.5849917782115002</c:v>
                </c:pt>
                <c:pt idx="1">
                  <c:v>3.9175032736796123</c:v>
                </c:pt>
                <c:pt idx="2">
                  <c:v>3.8119898183094802</c:v>
                </c:pt>
                <c:pt idx="3">
                  <c:v>2.9944857941198277</c:v>
                </c:pt>
                <c:pt idx="4">
                  <c:v>2.6811320335252464</c:v>
                </c:pt>
                <c:pt idx="5" formatCode="0.00">
                  <c:v>-3.2595709588403854</c:v>
                </c:pt>
                <c:pt idx="6" formatCode="0.00">
                  <c:v>-2.5097768920721242</c:v>
                </c:pt>
                <c:pt idx="7" formatCode="0.00">
                  <c:v>-2.3691015197816911</c:v>
                </c:pt>
                <c:pt idx="8" formatCode="0.00">
                  <c:v>-2.159490370174777</c:v>
                </c:pt>
                <c:pt idx="9" formatCode="0.00">
                  <c:v>-1.7924720977449793</c:v>
                </c:pt>
              </c:numCache>
            </c:numRef>
          </c:val>
          <c:extLst xmlns:c16r2="http://schemas.microsoft.com/office/drawing/2015/06/chart">
            <c:ext xmlns:c16="http://schemas.microsoft.com/office/drawing/2014/chart" uri="{C3380CC4-5D6E-409C-BE32-E72D297353CC}">
              <c16:uniqueId val="{00000000-C08D-48DD-9CD8-0BB509BC9134}"/>
            </c:ext>
          </c:extLst>
        </c:ser>
        <c:dLbls>
          <c:showLegendKey val="0"/>
          <c:showVal val="0"/>
          <c:showCatName val="0"/>
          <c:showSerName val="0"/>
          <c:showPercent val="0"/>
          <c:showBubbleSize val="0"/>
        </c:dLbls>
        <c:gapWidth val="80"/>
        <c:axId val="161867648"/>
        <c:axId val="161869184"/>
      </c:barChart>
      <c:catAx>
        <c:axId val="161867648"/>
        <c:scaling>
          <c:orientation val="maxMin"/>
        </c:scaling>
        <c:delete val="0"/>
        <c:axPos val="l"/>
        <c:majorTickMark val="none"/>
        <c:minorTickMark val="none"/>
        <c:tickLblPos val="none"/>
        <c:crossAx val="161869184"/>
        <c:crossesAt val="0"/>
        <c:auto val="1"/>
        <c:lblAlgn val="ctr"/>
        <c:lblOffset val="100"/>
        <c:tickMarkSkip val="1"/>
        <c:noMultiLvlLbl val="0"/>
      </c:catAx>
      <c:valAx>
        <c:axId val="161869184"/>
        <c:scaling>
          <c:orientation val="minMax"/>
        </c:scaling>
        <c:delete val="0"/>
        <c:axPos val="t"/>
        <c:numFmt formatCode="0.0" sourceLinked="1"/>
        <c:majorTickMark val="none"/>
        <c:minorTickMark val="none"/>
        <c:tickLblPos val="none"/>
        <c:spPr>
          <a:ln w="9525">
            <a:noFill/>
          </a:ln>
        </c:spPr>
        <c:crossAx val="161867648"/>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extLst xmlns:c16r2="http://schemas.microsoft.com/office/drawing/2015/06/chart">
              <c:ext xmlns:c16="http://schemas.microsoft.com/office/drawing/2014/chart" uri="{C3380CC4-5D6E-409C-BE32-E72D297353CC}">
                <c16:uniqueId val="{00000001-9CD8-442E-9D4F-6E084B8BA244}"/>
              </c:ext>
            </c:extLst>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9CD8-442E-9D4F-6E084B8BA244}"/>
                </c:ext>
              </c:extLst>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2"/>
              <c:pt idx="0">
                <c:v> Feminino</c:v>
              </c:pt>
              <c:pt idx="1">
                <c:v> Masculino</c:v>
              </c:pt>
            </c:strLit>
          </c:cat>
          <c:val>
            <c:numLit>
              <c:formatCode>General</c:formatCode>
              <c:ptCount val="2"/>
              <c:pt idx="0">
                <c:v>113111</c:v>
              </c:pt>
              <c:pt idx="1">
                <c:v>104038</c:v>
              </c:pt>
            </c:numLit>
          </c:val>
          <c:extLst xmlns:c16r2="http://schemas.microsoft.com/office/drawing/2015/06/chart">
            <c:ext xmlns:c16="http://schemas.microsoft.com/office/drawing/2014/chart" uri="{C3380CC4-5D6E-409C-BE32-E72D297353CC}">
              <c16:uniqueId val="{00000015-9CD8-442E-9D4F-6E084B8BA244}"/>
            </c:ext>
          </c:extLst>
        </c:ser>
        <c:dLbls>
          <c:showLegendKey val="0"/>
          <c:showVal val="0"/>
          <c:showCatName val="0"/>
          <c:showSerName val="0"/>
          <c:showPercent val="0"/>
          <c:showBubbleSize val="0"/>
        </c:dLbls>
        <c:gapWidth val="120"/>
        <c:axId val="256905984"/>
        <c:axId val="256907520"/>
      </c:barChart>
      <c:catAx>
        <c:axId val="256905984"/>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56907520"/>
        <c:crosses val="autoZero"/>
        <c:auto val="1"/>
        <c:lblAlgn val="ctr"/>
        <c:lblOffset val="100"/>
        <c:tickLblSkip val="1"/>
        <c:tickMarkSkip val="1"/>
        <c:noMultiLvlLbl val="0"/>
      </c:catAx>
      <c:valAx>
        <c:axId val="256907520"/>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25690598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600" b="0" i="0" u="none" strike="noStrike" baseline="0">
                <a:solidFill>
                  <a:schemeClr val="tx2"/>
                </a:solidFill>
                <a:latin typeface="Arial"/>
                <a:ea typeface="Arial"/>
                <a:cs typeface="Arial"/>
              </a:defRPr>
            </a:pPr>
            <a:r>
              <a:rPr lang="pt-PT" sz="725" b="1" i="0" u="none" strike="noStrike" baseline="0">
                <a:solidFill>
                  <a:schemeClr val="tx2"/>
                </a:solidFill>
                <a:latin typeface="Arial"/>
                <a:cs typeface="Arial"/>
              </a:rPr>
              <a:t>desemprego registado no fim do mês </a:t>
            </a:r>
          </a:p>
          <a:p>
            <a:pPr>
              <a:defRPr sz="600" b="0" i="0" u="none" strike="noStrike" baseline="0">
                <a:solidFill>
                  <a:schemeClr val="tx2"/>
                </a:solidFill>
                <a:latin typeface="Arial"/>
                <a:ea typeface="Arial"/>
                <a:cs typeface="Arial"/>
              </a:defRPr>
            </a:pPr>
            <a:r>
              <a:rPr lang="pt-PT" sz="725" b="1" i="0" u="none" strike="noStrike" baseline="0">
                <a:solidFill>
                  <a:schemeClr val="tx2"/>
                </a:solidFill>
                <a:latin typeface="Arial"/>
                <a:cs typeface="Arial"/>
              </a:rPr>
              <a:t>por duração</a:t>
            </a:r>
          </a:p>
          <a:p>
            <a:pPr>
              <a:defRPr sz="600" b="0" i="0" u="none" strike="noStrike" baseline="0">
                <a:solidFill>
                  <a:schemeClr val="tx2"/>
                </a:solidFill>
                <a:latin typeface="Arial"/>
                <a:ea typeface="Arial"/>
                <a:cs typeface="Arial"/>
              </a:defRPr>
            </a:pPr>
            <a:r>
              <a:rPr lang="pt-PT" sz="725" b="0" i="0" u="none" strike="noStrike" baseline="0">
                <a:solidFill>
                  <a:schemeClr val="tx2"/>
                </a:solidFill>
                <a:latin typeface="Arial"/>
                <a:cs typeface="Arial"/>
              </a:rPr>
              <a:t>variação (%)</a:t>
            </a:r>
          </a:p>
        </c:rich>
      </c:tx>
      <c:layout>
        <c:manualLayout>
          <c:xMode val="edge"/>
          <c:yMode val="edge"/>
          <c:x val="0.18687355257063459"/>
          <c:y val="1.2385901155068143E-3"/>
        </c:manualLayout>
      </c:layout>
      <c:overlay val="0"/>
      <c:spPr>
        <a:noFill/>
        <a:ln w="25400">
          <a:noFill/>
        </a:ln>
      </c:spPr>
    </c:title>
    <c:autoTitleDeleted val="0"/>
    <c:plotArea>
      <c:layout>
        <c:manualLayout>
          <c:layoutTarget val="inner"/>
          <c:xMode val="edge"/>
          <c:yMode val="edge"/>
          <c:x val="7.648725212464591E-2"/>
          <c:y val="0.1223763888888889"/>
          <c:w val="0.89518413597722635"/>
          <c:h val="0.68584675925925931"/>
        </c:manualLayout>
      </c:layout>
      <c:barChart>
        <c:barDir val="col"/>
        <c:grouping val="clustered"/>
        <c:varyColors val="0"/>
        <c:ser>
          <c:idx val="1"/>
          <c:order val="0"/>
          <c:tx>
            <c:v>homóloga</c:v>
          </c:tx>
          <c:spPr>
            <a:solidFill>
              <a:schemeClr val="accent5"/>
            </a:solidFill>
            <a:ln w="3175">
              <a:solidFill>
                <a:schemeClr val="accent2"/>
              </a:solidFill>
              <a:prstDash val="solid"/>
            </a:ln>
          </c:spPr>
          <c:invertIfNegative val="0"/>
          <c:dLbls>
            <c:dLbl>
              <c:idx val="0"/>
              <c:layout>
                <c:manualLayout>
                  <c:x val="0"/>
                  <c:y val="8.95951990142176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4D7B-4D3A-A01A-AF5F6162B312}"/>
                </c:ext>
              </c:extLst>
            </c:dLbl>
            <c:dLbl>
              <c:idx val="1"/>
              <c:layout>
                <c:manualLayout>
                  <c:x val="0"/>
                  <c:y val="8.3622185746603114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4D7B-4D3A-A01A-AF5F6162B312}"/>
                </c:ext>
              </c:extLst>
            </c:dLbl>
            <c:dLbl>
              <c:idx val="2"/>
              <c:layout>
                <c:manualLayout>
                  <c:x val="-4.2503346720214191E-3"/>
                  <c:y val="9.5194003527336812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4D7B-4D3A-A01A-AF5F6162B312}"/>
                </c:ext>
              </c:extLst>
            </c:dLbl>
            <c:numFmt formatCode="0.0" sourceLinked="0"/>
            <c:spPr>
              <a:noFill/>
              <a:ln>
                <a:noFill/>
              </a:ln>
              <a:effectLst/>
            </c:spPr>
            <c:txPr>
              <a:bodyPr wrap="square" lIns="38100" tIns="19050" rIns="38100" bIns="19050" anchor="ctr">
                <a:spAutoFit/>
              </a:bodyPr>
              <a:lstStyle/>
              <a:p>
                <a:pPr>
                  <a:defRPr>
                    <a:solidFill>
                      <a:schemeClr val="bg1">
                        <a:lumMod val="50000"/>
                      </a:schemeClr>
                    </a:solidFill>
                  </a:defRPr>
                </a:pPr>
                <a:endParaRPr lang="pt-P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3"/>
              <c:pt idx="0">
                <c:v>total</c:v>
              </c:pt>
              <c:pt idx="1">
                <c:v>&lt; 1 ano</c:v>
              </c:pt>
              <c:pt idx="2">
                <c:v>&gt;= 1 ano</c:v>
              </c:pt>
            </c:strLit>
          </c:cat>
          <c:val>
            <c:numLit>
              <c:formatCode>#,##0.0</c:formatCode>
              <c:ptCount val="3"/>
              <c:pt idx="0">
                <c:v>-7.0802749191595016</c:v>
              </c:pt>
              <c:pt idx="1">
                <c:v>-26.2710268294034</c:v>
              </c:pt>
              <c:pt idx="2">
                <c:v>31.163526641153961</c:v>
              </c:pt>
            </c:numLit>
          </c:val>
          <c:extLst xmlns:c16r2="http://schemas.microsoft.com/office/drawing/2015/06/chart">
            <c:ext xmlns:c16="http://schemas.microsoft.com/office/drawing/2014/chart" uri="{C3380CC4-5D6E-409C-BE32-E72D297353CC}">
              <c16:uniqueId val="{00000003-4D7B-4D3A-A01A-AF5F6162B312}"/>
            </c:ext>
          </c:extLst>
        </c:ser>
        <c:ser>
          <c:idx val="0"/>
          <c:order val="1"/>
          <c:tx>
            <c:v>mensal</c:v>
          </c:tx>
          <c:spPr>
            <a:solidFill>
              <a:schemeClr val="tx2"/>
            </a:solidFill>
            <a:ln w="3175">
              <a:solidFill>
                <a:schemeClr val="accent2"/>
              </a:solidFill>
              <a:prstDash val="solid"/>
            </a:ln>
          </c:spPr>
          <c:invertIfNegative val="0"/>
          <c:dLbls>
            <c:dLbl>
              <c:idx val="0"/>
              <c:numFmt formatCode="0.0" sourceLinked="0"/>
              <c:spPr>
                <a:noFill/>
                <a:ln>
                  <a:noFill/>
                </a:ln>
                <a:effectLst/>
              </c:spPr>
              <c:txPr>
                <a:bodyPr wrap="square" lIns="38100" tIns="19050" rIns="38100" bIns="19050" anchor="ctr">
                  <a:spAutoFit/>
                </a:bodyPr>
                <a:lstStyle/>
                <a:p>
                  <a:pPr>
                    <a:defRPr>
                      <a:solidFill>
                        <a:schemeClr val="tx2"/>
                      </a:solidFill>
                    </a:defRPr>
                  </a:pPr>
                  <a:endParaRPr lang="pt-PT"/>
                </a:p>
              </c:txPr>
              <c:showLegendKey val="0"/>
              <c:showVal val="1"/>
              <c:showCatName val="0"/>
              <c:showSerName val="0"/>
              <c:showPercent val="0"/>
              <c:showBubbleSize val="0"/>
            </c:dLbl>
            <c:dLbl>
              <c:idx val="1"/>
              <c:numFmt formatCode="0.0" sourceLinked="0"/>
              <c:spPr>
                <a:noFill/>
                <a:ln>
                  <a:noFill/>
                </a:ln>
                <a:effectLst/>
              </c:spPr>
              <c:txPr>
                <a:bodyPr wrap="square" lIns="38100" tIns="19050" rIns="38100" bIns="19050" anchor="ctr">
                  <a:spAutoFit/>
                </a:bodyPr>
                <a:lstStyle/>
                <a:p>
                  <a:pPr>
                    <a:defRPr>
                      <a:solidFill>
                        <a:schemeClr val="tx2"/>
                      </a:solidFill>
                    </a:defRPr>
                  </a:pPr>
                  <a:endParaRPr lang="pt-PT"/>
                </a:p>
              </c:txPr>
              <c:showLegendKey val="0"/>
              <c:showVal val="1"/>
              <c:showCatName val="0"/>
              <c:showSerName val="0"/>
              <c:showPercent val="0"/>
              <c:showBubbleSize val="0"/>
            </c:dLbl>
            <c:dLbl>
              <c:idx val="2"/>
              <c:numFmt formatCode="0.0" sourceLinked="0"/>
              <c:spPr>
                <a:noFill/>
                <a:ln>
                  <a:noFill/>
                </a:ln>
                <a:effectLst/>
              </c:spPr>
              <c:txPr>
                <a:bodyPr wrap="square" lIns="38100" tIns="19050" rIns="38100" bIns="19050" anchor="ctr">
                  <a:spAutoFit/>
                </a:bodyPr>
                <a:lstStyle/>
                <a:p>
                  <a:pPr>
                    <a:defRPr>
                      <a:solidFill>
                        <a:schemeClr val="tx2"/>
                      </a:solidFill>
                    </a:defRPr>
                  </a:pPr>
                  <a:endParaRPr lang="pt-PT"/>
                </a:p>
              </c:txPr>
              <c:showLegendKey val="0"/>
              <c:showVal val="1"/>
              <c:showCatName val="0"/>
              <c:showSerName val="0"/>
              <c:showPercent val="0"/>
              <c:showBubbleSize val="0"/>
            </c:dLbl>
            <c:numFmt formatCode="0.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3"/>
              <c:pt idx="0">
                <c:v>total</c:v>
              </c:pt>
              <c:pt idx="1">
                <c:v>&lt; 1 ano</c:v>
              </c:pt>
              <c:pt idx="2">
                <c:v>&gt;= 1 ano</c:v>
              </c:pt>
            </c:strLit>
          </c:cat>
          <c:val>
            <c:numLit>
              <c:formatCode>#,##0.0</c:formatCode>
              <c:ptCount val="3"/>
              <c:pt idx="0">
                <c:v>-6.0447607183794494</c:v>
              </c:pt>
              <c:pt idx="1">
                <c:v>-10.093622923430946</c:v>
              </c:pt>
              <c:pt idx="2">
                <c:v>-1.0531750702301723</c:v>
              </c:pt>
            </c:numLit>
          </c:val>
          <c:extLst xmlns:c16r2="http://schemas.microsoft.com/office/drawing/2015/06/chart">
            <c:ext xmlns:c16="http://schemas.microsoft.com/office/drawing/2014/chart" uri="{C3380CC4-5D6E-409C-BE32-E72D297353CC}">
              <c16:uniqueId val="{00000007-4D7B-4D3A-A01A-AF5F6162B312}"/>
            </c:ext>
          </c:extLst>
        </c:ser>
        <c:dLbls>
          <c:showLegendKey val="0"/>
          <c:showVal val="0"/>
          <c:showCatName val="0"/>
          <c:showSerName val="0"/>
          <c:showPercent val="0"/>
          <c:showBubbleSize val="0"/>
        </c:dLbls>
        <c:gapWidth val="70"/>
        <c:overlap val="-10"/>
        <c:axId val="256351232"/>
        <c:axId val="159253632"/>
      </c:barChart>
      <c:catAx>
        <c:axId val="256351232"/>
        <c:scaling>
          <c:orientation val="minMax"/>
        </c:scaling>
        <c:delete val="0"/>
        <c:axPos val="b"/>
        <c:title>
          <c:tx>
            <c:rich>
              <a:bodyPr/>
              <a:lstStyle/>
              <a:p>
                <a:pPr>
                  <a:defRPr sz="550" b="0" i="0" u="none" strike="noStrike" baseline="0">
                    <a:solidFill>
                      <a:schemeClr val="tx2"/>
                    </a:solidFill>
                    <a:latin typeface="Arial"/>
                    <a:ea typeface="Arial"/>
                    <a:cs typeface="Arial"/>
                  </a:defRPr>
                </a:pPr>
                <a:r>
                  <a:rPr lang="pt-PT">
                    <a:solidFill>
                      <a:schemeClr val="tx2"/>
                    </a:solidFill>
                  </a:rPr>
                  <a:t>fonte: IEFP/MTSS, Estatísticas Mensais.</a:t>
                </a:r>
              </a:p>
            </c:rich>
          </c:tx>
          <c:layout>
            <c:manualLayout>
              <c:xMode val="edge"/>
              <c:yMode val="edge"/>
              <c:x val="2.8328811839696427E-3"/>
              <c:y val="0.92542240439123158"/>
            </c:manualLayout>
          </c:layout>
          <c:overlay val="0"/>
          <c:spPr>
            <a:noFill/>
            <a:ln w="25400">
              <a:noFill/>
            </a:ln>
          </c:spPr>
        </c:title>
        <c:numFmt formatCode="General" sourceLinked="1"/>
        <c:majorTickMark val="none"/>
        <c:minorTickMark val="none"/>
        <c:tickLblPos val="low"/>
        <c:spPr>
          <a:ln w="3175">
            <a:solidFill>
              <a:schemeClr val="tx2"/>
            </a:solidFill>
            <a:prstDash val="solid"/>
          </a:ln>
        </c:spPr>
        <c:txPr>
          <a:bodyPr rot="0" vert="horz"/>
          <a:lstStyle/>
          <a:p>
            <a:pPr rtl="0">
              <a:defRPr sz="700" b="0" i="0" u="none" strike="noStrike" baseline="0">
                <a:solidFill>
                  <a:schemeClr val="tx2"/>
                </a:solidFill>
                <a:latin typeface="Arial"/>
                <a:ea typeface="Arial"/>
                <a:cs typeface="Arial"/>
              </a:defRPr>
            </a:pPr>
            <a:endParaRPr lang="pt-PT"/>
          </a:p>
        </c:txPr>
        <c:crossAx val="159253632"/>
        <c:crosses val="autoZero"/>
        <c:auto val="1"/>
        <c:lblAlgn val="ctr"/>
        <c:lblOffset val="150"/>
        <c:tickLblSkip val="1"/>
        <c:tickMarkSkip val="1"/>
        <c:noMultiLvlLbl val="0"/>
      </c:catAx>
      <c:valAx>
        <c:axId val="159253632"/>
        <c:scaling>
          <c:orientation val="minMax"/>
        </c:scaling>
        <c:delete val="1"/>
        <c:axPos val="l"/>
        <c:title>
          <c:tx>
            <c:rich>
              <a:bodyPr rot="60000" vert="horz"/>
              <a:lstStyle/>
              <a:p>
                <a:pPr algn="ctr">
                  <a:defRPr sz="600" b="0" i="0" u="none" strike="noStrike" baseline="0">
                    <a:solidFill>
                      <a:schemeClr val="tx2"/>
                    </a:solidFill>
                    <a:latin typeface="Arial"/>
                    <a:ea typeface="Arial"/>
                    <a:cs typeface="Arial"/>
                  </a:defRPr>
                </a:pPr>
                <a:r>
                  <a:rPr lang="pt-PT">
                    <a:solidFill>
                      <a:schemeClr val="tx2"/>
                    </a:solidFill>
                  </a:rPr>
                  <a:t>Portugal</a:t>
                </a:r>
              </a:p>
            </c:rich>
          </c:tx>
          <c:layout>
            <c:manualLayout>
              <c:xMode val="edge"/>
              <c:yMode val="edge"/>
              <c:x val="0.80260763888888886"/>
              <c:y val="0.10608447816087629"/>
            </c:manualLayout>
          </c:layout>
          <c:overlay val="0"/>
          <c:spPr>
            <a:noFill/>
            <a:ln w="25400">
              <a:noFill/>
            </a:ln>
          </c:spPr>
        </c:title>
        <c:numFmt formatCode="#,##0" sourceLinked="0"/>
        <c:majorTickMark val="out"/>
        <c:minorTickMark val="none"/>
        <c:tickLblPos val="nextTo"/>
        <c:crossAx val="256351232"/>
        <c:crosses val="autoZero"/>
        <c:crossBetween val="between"/>
      </c:valAx>
      <c:spPr>
        <a:gradFill rotWithShape="0">
          <a:gsLst>
            <a:gs pos="0">
              <a:schemeClr val="accent6"/>
            </a:gs>
            <a:gs pos="50000">
              <a:srgbClr val="FFE8D1">
                <a:gamma/>
                <a:tint val="0"/>
                <a:invGamma/>
              </a:srgbClr>
            </a:gs>
            <a:gs pos="100000">
              <a:srgbClr val="FFE8D1"/>
            </a:gs>
          </a:gsLst>
          <a:lin ang="5400000" scaled="1"/>
        </a:gradFill>
        <a:ln w="25400">
          <a:noFill/>
        </a:ln>
      </c:spPr>
    </c:plotArea>
    <c:legend>
      <c:legendPos val="r"/>
      <c:layout>
        <c:manualLayout>
          <c:xMode val="edge"/>
          <c:yMode val="edge"/>
          <c:x val="7.3609375000000005E-2"/>
          <c:y val="0.14192037037037036"/>
          <c:w val="0.18653819444444444"/>
          <c:h val="0.12560694444444445"/>
        </c:manualLayout>
      </c:layout>
      <c:overlay val="0"/>
      <c:spPr>
        <a:noFill/>
        <a:ln w="25400">
          <a:noFill/>
        </a:ln>
      </c:spPr>
      <c:txPr>
        <a:bodyPr/>
        <a:lstStyle/>
        <a:p>
          <a:pPr>
            <a:defRPr sz="585" b="0" i="0" u="none" strike="noStrike" baseline="0">
              <a:solidFill>
                <a:schemeClr val="tx2"/>
              </a:solidFill>
              <a:latin typeface="Arial"/>
              <a:ea typeface="Arial"/>
              <a:cs typeface="Arial"/>
            </a:defRPr>
          </a:pPr>
          <a:endParaRPr lang="pt-PT"/>
        </a:p>
      </c:txPr>
    </c:legend>
    <c:plotVisOnly val="1"/>
    <c:dispBlanksAs val="gap"/>
    <c:showDLblsOverMax val="0"/>
  </c:chart>
  <c:spPr>
    <a:solidFill>
      <a:schemeClr val="accent6"/>
    </a:solidFill>
    <a:ln w="9525">
      <a:noFill/>
    </a:ln>
  </c:spPr>
  <c:txPr>
    <a:bodyPr/>
    <a:lstStyle/>
    <a:p>
      <a:pPr>
        <a:defRPr sz="600" b="0" i="0" u="none" strike="noStrike" baseline="0">
          <a:solidFill>
            <a:srgbClr val="008000"/>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D979-4EC8-A37C-E92FD21E56E2}"/>
                </c:ext>
              </c:extLst>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70383</c:v>
              </c:pt>
              <c:pt idx="1">
                <c:v>3803</c:v>
              </c:pt>
              <c:pt idx="2">
                <c:v>3501</c:v>
              </c:pt>
              <c:pt idx="3">
                <c:v>13152</c:v>
              </c:pt>
              <c:pt idx="4">
                <c:v>10285</c:v>
              </c:pt>
              <c:pt idx="5">
                <c:v>11532</c:v>
              </c:pt>
              <c:pt idx="6">
                <c:v>12785</c:v>
              </c:pt>
              <c:pt idx="7">
                <c:v>14182</c:v>
              </c:pt>
              <c:pt idx="8">
                <c:v>15708</c:v>
              </c:pt>
              <c:pt idx="9">
                <c:v>17199</c:v>
              </c:pt>
              <c:pt idx="10">
                <c:v>19809</c:v>
              </c:pt>
              <c:pt idx="11">
                <c:v>17926</c:v>
              </c:pt>
              <c:pt idx="12">
                <c:v>6884</c:v>
              </c:pt>
            </c:numLit>
          </c:val>
          <c:extLst xmlns:c16r2="http://schemas.microsoft.com/office/drawing/2015/06/chart">
            <c:ext xmlns:c16="http://schemas.microsoft.com/office/drawing/2014/chart" uri="{C3380CC4-5D6E-409C-BE32-E72D297353CC}">
              <c16:uniqueId val="{00000014-D979-4EC8-A37C-E92FD21E56E2}"/>
            </c:ext>
          </c:extLst>
        </c:ser>
        <c:dLbls>
          <c:showLegendKey val="0"/>
          <c:showVal val="0"/>
          <c:showCatName val="0"/>
          <c:showSerName val="0"/>
          <c:showPercent val="0"/>
          <c:showBubbleSize val="0"/>
        </c:dLbls>
        <c:gapWidth val="30"/>
        <c:axId val="162054912"/>
        <c:axId val="162056448"/>
      </c:barChart>
      <c:catAx>
        <c:axId val="162054912"/>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162056448"/>
        <c:crosses val="autoZero"/>
        <c:auto val="1"/>
        <c:lblAlgn val="ctr"/>
        <c:lblOffset val="100"/>
        <c:tickLblSkip val="1"/>
        <c:tickMarkSkip val="1"/>
        <c:noMultiLvlLbl val="0"/>
      </c:catAx>
      <c:valAx>
        <c:axId val="162056448"/>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62054912"/>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distrito de residência</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'18ssocial'!$C$9:$C$29</c:f>
              <c:strCache>
                <c:ptCount val="21"/>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pt idx="20">
                  <c:v>Outro</c:v>
                </c:pt>
              </c:strCache>
            </c:strRef>
          </c:cat>
          <c:val>
            <c:numRef>
              <c:f>'18ssocial'!$J$9:$J$29</c:f>
              <c:numCache>
                <c:formatCode>#,##0</c:formatCode>
                <c:ptCount val="21"/>
                <c:pt idx="0">
                  <c:v>4566</c:v>
                </c:pt>
                <c:pt idx="1">
                  <c:v>1664</c:v>
                </c:pt>
                <c:pt idx="2">
                  <c:v>3236</c:v>
                </c:pt>
                <c:pt idx="3">
                  <c:v>1062</c:v>
                </c:pt>
                <c:pt idx="4">
                  <c:v>1599</c:v>
                </c:pt>
                <c:pt idx="5">
                  <c:v>3636</c:v>
                </c:pt>
                <c:pt idx="6">
                  <c:v>1208</c:v>
                </c:pt>
                <c:pt idx="7">
                  <c:v>3994</c:v>
                </c:pt>
                <c:pt idx="8">
                  <c:v>1288</c:v>
                </c:pt>
                <c:pt idx="9">
                  <c:v>2389</c:v>
                </c:pt>
                <c:pt idx="10">
                  <c:v>20675</c:v>
                </c:pt>
                <c:pt idx="11">
                  <c:v>1100</c:v>
                </c:pt>
                <c:pt idx="12">
                  <c:v>27960</c:v>
                </c:pt>
                <c:pt idx="13">
                  <c:v>2605</c:v>
                </c:pt>
                <c:pt idx="14">
                  <c:v>9576</c:v>
                </c:pt>
                <c:pt idx="15">
                  <c:v>1210</c:v>
                </c:pt>
                <c:pt idx="16">
                  <c:v>2863</c:v>
                </c:pt>
                <c:pt idx="17">
                  <c:v>3412</c:v>
                </c:pt>
                <c:pt idx="18">
                  <c:v>5279</c:v>
                </c:pt>
                <c:pt idx="19">
                  <c:v>2942</c:v>
                </c:pt>
                <c:pt idx="20">
                  <c:v>35</c:v>
                </c:pt>
              </c:numCache>
            </c:numRef>
          </c:val>
          <c:extLst xmlns:c16r2="http://schemas.microsoft.com/office/drawing/2015/06/chart">
            <c:ext xmlns:c16="http://schemas.microsoft.com/office/drawing/2014/chart" uri="{C3380CC4-5D6E-409C-BE32-E72D297353CC}">
              <c16:uniqueId val="{00000000-1001-4401-B08A-C23BA19D9364}"/>
            </c:ext>
          </c:extLst>
        </c:ser>
        <c:dLbls>
          <c:showLegendKey val="0"/>
          <c:showVal val="0"/>
          <c:showCatName val="0"/>
          <c:showSerName val="0"/>
          <c:showPercent val="0"/>
          <c:showBubbleSize val="0"/>
        </c:dLbls>
        <c:gapWidth val="30"/>
        <c:axId val="162120064"/>
        <c:axId val="162121600"/>
      </c:barChart>
      <c:catAx>
        <c:axId val="162120064"/>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162121600"/>
        <c:crosses val="autoZero"/>
        <c:auto val="1"/>
        <c:lblAlgn val="ctr"/>
        <c:lblOffset val="100"/>
        <c:tickLblSkip val="1"/>
        <c:tickMarkSkip val="1"/>
        <c:noMultiLvlLbl val="0"/>
      </c:catAx>
      <c:valAx>
        <c:axId val="162121600"/>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6212006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AE47-472E-8CC1-F5D34D7D564F}"/>
                </c:ext>
              </c:extLst>
            </c:dLbl>
            <c:dLbl>
              <c:idx val="1"/>
              <c:layout>
                <c:manualLayout>
                  <c:x val="-3.7912524560681289E-2"/>
                  <c:y val="-7.2720694912502201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AE47-472E-8CC1-F5D34D7D564F}"/>
                </c:ext>
              </c:extLst>
            </c:dLbl>
            <c:dLbl>
              <c:idx val="2"/>
              <c:layout>
                <c:manualLayout>
                  <c:x val="-4.0693333800460724E-2"/>
                  <c:y val="-1.1368757514942427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AE47-472E-8CC1-F5D34D7D564F}"/>
                </c:ext>
              </c:extLst>
            </c:dLbl>
            <c:dLbl>
              <c:idx val="3"/>
              <c:layout>
                <c:manualLayout>
                  <c:x val="-4.0137218665241926E-2"/>
                  <c:y val="-9.204391059214518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AE47-472E-8CC1-F5D34D7D564F}"/>
                </c:ext>
              </c:extLst>
            </c:dLbl>
            <c:dLbl>
              <c:idx val="4"/>
              <c:layout>
                <c:manualLayout>
                  <c:x val="-3.9580986748180398E-2"/>
                  <c:y val="-8.0836194058725407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AE47-472E-8CC1-F5D34D7D564F}"/>
                </c:ext>
              </c:extLst>
            </c:dLbl>
            <c:dLbl>
              <c:idx val="5"/>
              <c:layout>
                <c:manualLayout>
                  <c:x val="-4.0137218665241919E-2"/>
                  <c:y val="-9.6292280683967311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AE47-472E-8CC1-F5D34D7D564F}"/>
                </c:ext>
              </c:extLst>
            </c:dLbl>
            <c:dLbl>
              <c:idx val="6"/>
              <c:layout>
                <c:manualLayout>
                  <c:x val="-4.0693333800460724E-2"/>
                  <c:y val="-1.0711699074094298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AE47-472E-8CC1-F5D34D7D564F}"/>
                </c:ext>
              </c:extLst>
            </c:dLbl>
            <c:dLbl>
              <c:idx val="7"/>
              <c:layout>
                <c:manualLayout>
                  <c:x val="-3.9024871612961615E-2"/>
                  <c:y val="-1.0557031056413977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AE47-472E-8CC1-F5D34D7D564F}"/>
                </c:ext>
              </c:extLst>
            </c:dLbl>
            <c:dLbl>
              <c:idx val="8"/>
              <c:layout>
                <c:manualLayout>
                  <c:x val="-4.0693333800460724E-2"/>
                  <c:y val="-1.299167467485966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AE47-472E-8CC1-F5D34D7D564F}"/>
                </c:ext>
              </c:extLst>
            </c:dLbl>
            <c:dLbl>
              <c:idx val="9"/>
              <c:layout>
                <c:manualLayout>
                  <c:x val="-4.0137218665241954E-2"/>
                  <c:y val="-1.4499227606331926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AE47-472E-8CC1-F5D34D7D564F}"/>
                </c:ext>
              </c:extLst>
            </c:dLbl>
            <c:dLbl>
              <c:idx val="10"/>
              <c:layout>
                <c:manualLayout>
                  <c:x val="-4.0693333800460724E-2"/>
                  <c:y val="-9.204391059214518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AE47-472E-8CC1-F5D34D7D564F}"/>
                </c:ext>
              </c:extLst>
            </c:dLbl>
            <c:dLbl>
              <c:idx val="11"/>
              <c:layout>
                <c:manualLayout>
                  <c:x val="-4.0137218665241892E-2"/>
                  <c:y val="-1.318480865972186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AE47-472E-8CC1-F5D34D7D564F}"/>
                </c:ext>
              </c:extLst>
            </c:dLbl>
            <c:dLbl>
              <c:idx val="12"/>
              <c:layout>
                <c:manualLayout>
                  <c:x val="-4.0693333800460814E-2"/>
                  <c:y val="-1.024773481958082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AE47-472E-8CC1-F5D34D7D564F}"/>
                </c:ext>
              </c:extLst>
            </c:dLbl>
            <c:dLbl>
              <c:idx val="13"/>
              <c:layout>
                <c:manualLayout>
                  <c:x val="-3.9024871612961635E-2"/>
                  <c:y val="-5.8031366221283024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AE47-472E-8CC1-F5D34D7D564F}"/>
                </c:ext>
              </c:extLst>
            </c:dLbl>
            <c:dLbl>
              <c:idx val="14"/>
              <c:layout>
                <c:manualLayout>
                  <c:x val="-3.9580986748180363E-2"/>
                  <c:y val="-8.3156469438430431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AE47-472E-8CC1-F5D34D7D564F}"/>
                </c:ext>
              </c:extLst>
            </c:dLbl>
            <c:dLbl>
              <c:idx val="15"/>
              <c:layout>
                <c:manualLayout>
                  <c:x val="-4.3474259822082827E-2"/>
                  <c:y val="-3.9483684681477296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AE47-472E-8CC1-F5D34D7D564F}"/>
                </c:ext>
              </c:extLst>
            </c:dLbl>
            <c:dLbl>
              <c:idx val="16"/>
              <c:layout>
                <c:manualLayout>
                  <c:x val="-3.9580986748180357E-2"/>
                  <c:y val="-6.2669753556319494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AE47-472E-8CC1-F5D34D7D564F}"/>
                </c:ext>
              </c:extLst>
            </c:dLbl>
            <c:dLbl>
              <c:idx val="17"/>
              <c:layout>
                <c:manualLayout>
                  <c:x val="-4.0137218665241961E-2"/>
                  <c:y val="-1.276002879886439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AE47-472E-8CC1-F5D34D7D564F}"/>
                </c:ext>
              </c:extLst>
            </c:dLbl>
            <c:dLbl>
              <c:idx val="18"/>
              <c:layout>
                <c:manualLayout>
                  <c:x val="-4.0693333800460724E-2"/>
                  <c:y val="-7.0400705274413083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AE47-472E-8CC1-F5D34D7D564F}"/>
                </c:ext>
              </c:extLst>
            </c:dLbl>
            <c:dLbl>
              <c:idx val="19"/>
              <c:layout>
                <c:manualLayout>
                  <c:x val="-1.5829845223481423E-2"/>
                  <c:y val="-1.078898493029379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AE47-472E-8CC1-F5D34D7D564F}"/>
                </c:ext>
              </c:extLst>
            </c:dLbl>
            <c:numFmt formatCode="0.0" sourceLinked="0"/>
            <c:spPr>
              <a:solidFill>
                <a:srgbClr val="C0C0C0"/>
              </a:solidFill>
              <a:ln w="3175">
                <a:solidFill>
                  <a:srgbClr val="808080"/>
                </a:solidFill>
                <a:prstDash val="solid"/>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'18ssocial'!$AC$8:$AC$28</c:f>
              <c:strCache>
                <c:ptCount val="21"/>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pt idx="20">
                  <c:v>Outro</c:v>
                </c:pt>
              </c:strCache>
            </c:strRef>
          </c:cat>
          <c:val>
            <c:numRef>
              <c:f>'18ssocial'!$AD$8:$AD$28</c:f>
              <c:numCache>
                <c:formatCode>0.0</c:formatCode>
                <c:ptCount val="21"/>
                <c:pt idx="0">
                  <c:v>258.17661987277899</c:v>
                </c:pt>
                <c:pt idx="1">
                  <c:v>337.684491882141</c:v>
                </c:pt>
                <c:pt idx="2">
                  <c:v>254.99778155940601</c:v>
                </c:pt>
                <c:pt idx="3">
                  <c:v>279.28462700660998</c:v>
                </c:pt>
                <c:pt idx="4">
                  <c:v>269.54254852849101</c:v>
                </c:pt>
                <c:pt idx="5">
                  <c:v>232.96017336268599</c:v>
                </c:pt>
                <c:pt idx="6">
                  <c:v>298.84692052980103</c:v>
                </c:pt>
                <c:pt idx="7">
                  <c:v>270.44288827655299</c:v>
                </c:pt>
                <c:pt idx="8">
                  <c:v>270.00400621118001</c:v>
                </c:pt>
                <c:pt idx="9">
                  <c:v>246.051933724832</c:v>
                </c:pt>
                <c:pt idx="10">
                  <c:v>269.22749129088402</c:v>
                </c:pt>
                <c:pt idx="11">
                  <c:v>316.05322111010003</c:v>
                </c:pt>
                <c:pt idx="12">
                  <c:v>243.30523134728901</c:v>
                </c:pt>
                <c:pt idx="13">
                  <c:v>277.97423683198798</c:v>
                </c:pt>
                <c:pt idx="14">
                  <c:v>281.10375587835699</c:v>
                </c:pt>
                <c:pt idx="15">
                  <c:v>238.55588916459899</c:v>
                </c:pt>
                <c:pt idx="16">
                  <c:v>247.059818181818</c:v>
                </c:pt>
                <c:pt idx="17">
                  <c:v>266.51865689149599</c:v>
                </c:pt>
                <c:pt idx="18">
                  <c:v>277.03856023093999</c:v>
                </c:pt>
                <c:pt idx="19">
                  <c:v>250.69566817615899</c:v>
                </c:pt>
                <c:pt idx="20">
                  <c:v>231.67485714285715</c:v>
                </c:pt>
              </c:numCache>
            </c:numRef>
          </c:val>
          <c:smooth val="0"/>
          <c:extLst xmlns:c16r2="http://schemas.microsoft.com/office/drawing/2015/06/chart">
            <c:ext xmlns:c16="http://schemas.microsoft.com/office/drawing/2014/chart" uri="{C3380CC4-5D6E-409C-BE32-E72D297353CC}">
              <c16:uniqueId val="{00000014-AE47-472E-8CC1-F5D34D7D564F}"/>
            </c:ext>
          </c:extLst>
        </c:ser>
        <c:ser>
          <c:idx val="1"/>
          <c:order val="1"/>
          <c:spPr>
            <a:ln>
              <a:solidFill>
                <a:schemeClr val="bg1">
                  <a:lumMod val="50000"/>
                </a:schemeClr>
              </a:solidFill>
            </a:ln>
          </c:spPr>
          <c:marker>
            <c:symbol val="none"/>
          </c:marker>
          <c:cat>
            <c:strRef>
              <c:f>'18ssocial'!$AC$8:$AC$28</c:f>
              <c:strCache>
                <c:ptCount val="21"/>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pt idx="20">
                  <c:v>Outro</c:v>
                </c:pt>
              </c:strCache>
            </c:strRef>
          </c:cat>
          <c:val>
            <c:numRef>
              <c:f>'18ssocial'!$AE$8:$AE$28</c:f>
              <c:numCache>
                <c:formatCode>0.0</c:formatCode>
                <c:ptCount val="21"/>
                <c:pt idx="0">
                  <c:v>261.62135248026499</c:v>
                </c:pt>
                <c:pt idx="1">
                  <c:v>261.62135248026499</c:v>
                </c:pt>
                <c:pt idx="2">
                  <c:v>261.62135248026499</c:v>
                </c:pt>
                <c:pt idx="3">
                  <c:v>261.62135248026499</c:v>
                </c:pt>
                <c:pt idx="4">
                  <c:v>261.62135248026499</c:v>
                </c:pt>
                <c:pt idx="5">
                  <c:v>261.62135248026499</c:v>
                </c:pt>
                <c:pt idx="6">
                  <c:v>261.62135248026499</c:v>
                </c:pt>
                <c:pt idx="7">
                  <c:v>261.62135248026499</c:v>
                </c:pt>
                <c:pt idx="8">
                  <c:v>261.62135248026499</c:v>
                </c:pt>
                <c:pt idx="9">
                  <c:v>261.62135248026499</c:v>
                </c:pt>
                <c:pt idx="10">
                  <c:v>261.62135248026499</c:v>
                </c:pt>
                <c:pt idx="11">
                  <c:v>261.62135248026499</c:v>
                </c:pt>
                <c:pt idx="12">
                  <c:v>261.62135248026499</c:v>
                </c:pt>
                <c:pt idx="13">
                  <c:v>261.62135248026499</c:v>
                </c:pt>
                <c:pt idx="14">
                  <c:v>261.62135248026499</c:v>
                </c:pt>
                <c:pt idx="15">
                  <c:v>261.62135248026499</c:v>
                </c:pt>
                <c:pt idx="16">
                  <c:v>261.62135248026499</c:v>
                </c:pt>
                <c:pt idx="17">
                  <c:v>261.62135248026499</c:v>
                </c:pt>
                <c:pt idx="18">
                  <c:v>261.62135248026499</c:v>
                </c:pt>
                <c:pt idx="19">
                  <c:v>261.62135248026499</c:v>
                </c:pt>
                <c:pt idx="20">
                  <c:v>261.62135248026499</c:v>
                </c:pt>
              </c:numCache>
            </c:numRef>
          </c:val>
          <c:smooth val="0"/>
          <c:extLst xmlns:c16r2="http://schemas.microsoft.com/office/drawing/2015/06/chart">
            <c:ext xmlns:c16="http://schemas.microsoft.com/office/drawing/2014/chart" uri="{C3380CC4-5D6E-409C-BE32-E72D297353CC}">
              <c16:uniqueId val="{00000015-AE47-472E-8CC1-F5D34D7D564F}"/>
            </c:ext>
          </c:extLst>
        </c:ser>
        <c:dLbls>
          <c:showLegendKey val="0"/>
          <c:showVal val="0"/>
          <c:showCatName val="0"/>
          <c:showSerName val="0"/>
          <c:showPercent val="0"/>
          <c:showBubbleSize val="0"/>
        </c:dLbls>
        <c:marker val="1"/>
        <c:smooth val="0"/>
        <c:axId val="164991744"/>
        <c:axId val="164993280"/>
      </c:lineChart>
      <c:catAx>
        <c:axId val="164991744"/>
        <c:scaling>
          <c:orientation val="minMax"/>
        </c:scaling>
        <c:delete val="0"/>
        <c:axPos val="b"/>
        <c:numFmt formatCode="General" sourceLinked="1"/>
        <c:majorTickMark val="out"/>
        <c:minorTickMark val="none"/>
        <c:tickLblPos val="nextTo"/>
        <c:spPr>
          <a:ln w="9525">
            <a:noFill/>
          </a:ln>
        </c:spPr>
        <c:txPr>
          <a:bodyPr rot="-5400000" vert="horz"/>
          <a:lstStyle/>
          <a:p>
            <a:pPr>
              <a:defRPr/>
            </a:pPr>
            <a:endParaRPr lang="pt-PT"/>
          </a:p>
        </c:txPr>
        <c:crossAx val="164993280"/>
        <c:crosses val="autoZero"/>
        <c:auto val="1"/>
        <c:lblAlgn val="ctr"/>
        <c:lblOffset val="100"/>
        <c:tickLblSkip val="1"/>
        <c:tickMarkSkip val="1"/>
        <c:noMultiLvlLbl val="0"/>
      </c:catAx>
      <c:valAx>
        <c:axId val="164993280"/>
        <c:scaling>
          <c:orientation val="minMax"/>
          <c:min val="82"/>
        </c:scaling>
        <c:delete val="0"/>
        <c:axPos val="l"/>
        <c:numFmt formatCode="0.0" sourceLinked="1"/>
        <c:majorTickMark val="out"/>
        <c:minorTickMark val="none"/>
        <c:tickLblPos val="none"/>
        <c:spPr>
          <a:ln w="9525">
            <a:noFill/>
          </a:ln>
        </c:spPr>
        <c:crossAx val="164991744"/>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11"/>
    </mc:Choice>
    <mc:Fallback>
      <c:style val="11"/>
    </mc:Fallback>
  </mc:AlternateContent>
  <c:chart>
    <c:title>
      <c:tx>
        <c:rich>
          <a:bodyPr/>
          <a:lstStyle/>
          <a:p>
            <a:pPr>
              <a:defRPr sz="700">
                <a:solidFill>
                  <a:schemeClr val="tx2"/>
                </a:solidFill>
                <a:latin typeface="Arial" panose="020B0604020202020204" pitchFamily="34" charset="0"/>
                <a:cs typeface="Arial" panose="020B0604020202020204" pitchFamily="34" charset="0"/>
              </a:defRPr>
            </a:pPr>
            <a:r>
              <a:rPr lang="pt-PT" sz="700">
                <a:solidFill>
                  <a:schemeClr val="tx2"/>
                </a:solidFill>
                <a:latin typeface="Arial" panose="020B0604020202020204" pitchFamily="34" charset="0"/>
                <a:cs typeface="Arial" panose="020B0604020202020204" pitchFamily="34" charset="0"/>
              </a:rPr>
              <a:t>... por distrito de residência</a:t>
            </a:r>
          </a:p>
        </c:rich>
      </c:tx>
      <c:layout>
        <c:manualLayout>
          <c:xMode val="edge"/>
          <c:yMode val="edge"/>
          <c:x val="4.6266277507756047E-2"/>
          <c:y val="4.6202655325018681E-2"/>
        </c:manualLayout>
      </c:layout>
      <c:overlay val="0"/>
    </c:title>
    <c:autoTitleDeleted val="0"/>
    <c:plotArea>
      <c:layout>
        <c:manualLayout>
          <c:layoutTarget val="inner"/>
          <c:xMode val="edge"/>
          <c:yMode val="edge"/>
          <c:x val="3.5798938230957908E-2"/>
          <c:y val="4.188861428817748E-2"/>
          <c:w val="0.94781871553546548"/>
          <c:h val="0.63936433128340719"/>
        </c:manualLayout>
      </c:layout>
      <c:barChart>
        <c:barDir val="col"/>
        <c:grouping val="clustered"/>
        <c:varyColors val="0"/>
        <c:ser>
          <c:idx val="0"/>
          <c:order val="0"/>
          <c:spPr>
            <a:solidFill>
              <a:schemeClr val="tx2"/>
            </a:solidFill>
          </c:spPr>
          <c:invertIfNegative val="0"/>
          <c:dLbls>
            <c:dLbl>
              <c:idx val="12"/>
              <c:layout>
                <c:manualLayout>
                  <c:x val="0"/>
                  <c:y val="2.2041549243085518E-3"/>
                </c:manualLayout>
              </c:layout>
              <c:spPr>
                <a:noFill/>
                <a:ln>
                  <a:noFill/>
                </a:ln>
                <a:effectLst/>
              </c:spPr>
              <c:txPr>
                <a:bodyPr rot="-5400000" vert="horz"/>
                <a:lstStyle/>
                <a:p>
                  <a:pPr>
                    <a:defRPr sz="650">
                      <a:solidFill>
                        <a:sysClr val="windowText" lastClr="000000"/>
                      </a:solidFill>
                      <a:latin typeface="Arial" panose="020B0604020202020204" pitchFamily="34" charset="0"/>
                      <a:cs typeface="Arial" panose="020B0604020202020204" pitchFamily="34" charset="0"/>
                    </a:defRPr>
                  </a:pPr>
                  <a:endParaRPr lang="pt-PT"/>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4C8E-4DB6-9A23-A98BD976F854}"/>
                </c:ext>
              </c:extLst>
            </c:dLbl>
            <c:spPr>
              <a:noFill/>
              <a:ln>
                <a:noFill/>
              </a:ln>
              <a:effectLst/>
            </c:spPr>
            <c:txPr>
              <a:bodyPr rot="-5400000" vert="horz"/>
              <a:lstStyle/>
              <a:p>
                <a:pPr>
                  <a:defRPr sz="700">
                    <a:solidFill>
                      <a:sysClr val="windowText" lastClr="000000"/>
                    </a:solidFill>
                    <a:latin typeface="Arial" panose="020B0604020202020204" pitchFamily="34" charset="0"/>
                    <a:cs typeface="Arial" panose="020B0604020202020204" pitchFamily="34" charset="0"/>
                  </a:defRPr>
                </a:pPr>
                <a:endParaRPr lang="pt-P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21"/>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pt idx="20">
                <c:v>Outro</c:v>
              </c:pt>
            </c:strLit>
          </c:cat>
          <c:val>
            <c:numLit>
              <c:formatCode>General</c:formatCode>
              <c:ptCount val="21"/>
              <c:pt idx="0">
                <c:v>11410</c:v>
              </c:pt>
              <c:pt idx="1">
                <c:v>2308</c:v>
              </c:pt>
              <c:pt idx="2">
                <c:v>11754</c:v>
              </c:pt>
              <c:pt idx="3">
                <c:v>3453</c:v>
              </c:pt>
              <c:pt idx="4">
                <c:v>3479</c:v>
              </c:pt>
              <c:pt idx="5">
                <c:v>6879</c:v>
              </c:pt>
              <c:pt idx="6">
                <c:v>2068</c:v>
              </c:pt>
              <c:pt idx="7">
                <c:v>6732</c:v>
              </c:pt>
              <c:pt idx="8">
                <c:v>3915</c:v>
              </c:pt>
              <c:pt idx="9">
                <c:v>7694</c:v>
              </c:pt>
              <c:pt idx="10">
                <c:v>20202</c:v>
              </c:pt>
              <c:pt idx="11">
                <c:v>2294</c:v>
              </c:pt>
              <c:pt idx="12">
                <c:v>28921</c:v>
              </c:pt>
              <c:pt idx="13">
                <c:v>7958</c:v>
              </c:pt>
              <c:pt idx="14">
                <c:v>11102</c:v>
              </c:pt>
              <c:pt idx="15">
                <c:v>4757</c:v>
              </c:pt>
              <c:pt idx="16">
                <c:v>6072</c:v>
              </c:pt>
              <c:pt idx="17">
                <c:v>9984</c:v>
              </c:pt>
              <c:pt idx="18">
                <c:v>3635</c:v>
              </c:pt>
              <c:pt idx="19">
                <c:v>2830</c:v>
              </c:pt>
              <c:pt idx="20">
                <c:v>23</c:v>
              </c:pt>
            </c:numLit>
          </c:val>
          <c:extLst xmlns:c16r2="http://schemas.microsoft.com/office/drawing/2015/06/chart">
            <c:ext xmlns:c16="http://schemas.microsoft.com/office/drawing/2014/chart" uri="{C3380CC4-5D6E-409C-BE32-E72D297353CC}">
              <c16:uniqueId val="{00000001-4C8E-4DB6-9A23-A98BD976F854}"/>
            </c:ext>
          </c:extLst>
        </c:ser>
        <c:dLbls>
          <c:showLegendKey val="0"/>
          <c:showVal val="0"/>
          <c:showCatName val="0"/>
          <c:showSerName val="0"/>
          <c:showPercent val="0"/>
          <c:showBubbleSize val="0"/>
        </c:dLbls>
        <c:gapWidth val="30"/>
        <c:axId val="165364096"/>
        <c:axId val="165365632"/>
      </c:barChart>
      <c:catAx>
        <c:axId val="165364096"/>
        <c:scaling>
          <c:orientation val="minMax"/>
        </c:scaling>
        <c:delete val="0"/>
        <c:axPos val="b"/>
        <c:numFmt formatCode="General" sourceLinked="1"/>
        <c:majorTickMark val="out"/>
        <c:minorTickMark val="none"/>
        <c:tickLblPos val="nextTo"/>
        <c:txPr>
          <a:bodyPr rot="-5400000" vert="horz"/>
          <a:lstStyle/>
          <a:p>
            <a:pPr>
              <a:defRPr sz="700">
                <a:solidFill>
                  <a:schemeClr val="tx2"/>
                </a:solidFill>
                <a:latin typeface="Arial" panose="020B0604020202020204" pitchFamily="34" charset="0"/>
                <a:cs typeface="Arial" panose="020B0604020202020204" pitchFamily="34" charset="0"/>
              </a:defRPr>
            </a:pPr>
            <a:endParaRPr lang="pt-PT"/>
          </a:p>
        </c:txPr>
        <c:crossAx val="165365632"/>
        <c:crosses val="autoZero"/>
        <c:auto val="1"/>
        <c:lblAlgn val="ctr"/>
        <c:lblOffset val="100"/>
        <c:noMultiLvlLbl val="0"/>
      </c:catAx>
      <c:valAx>
        <c:axId val="165365632"/>
        <c:scaling>
          <c:orientation val="minMax"/>
          <c:max val="35000"/>
          <c:min val="0"/>
        </c:scaling>
        <c:delete val="1"/>
        <c:axPos val="l"/>
        <c:numFmt formatCode="General" sourceLinked="1"/>
        <c:majorTickMark val="out"/>
        <c:minorTickMark val="none"/>
        <c:tickLblPos val="none"/>
        <c:crossAx val="165364096"/>
        <c:crosses val="autoZero"/>
        <c:crossBetween val="between"/>
      </c:valAx>
      <c:spPr>
        <a:solidFill>
          <a:srgbClr val="EBF7FF"/>
        </a:solidFill>
      </c:spPr>
    </c:plotArea>
    <c:plotVisOnly val="1"/>
    <c:dispBlanksAs val="gap"/>
    <c:showDLblsOverMax val="0"/>
  </c:chart>
  <c:spPr>
    <a:solidFill>
      <a:srgbClr val="D3EEFF"/>
    </a:solidFill>
    <a:ln>
      <a:noFill/>
    </a:ln>
  </c:spPr>
  <c:printSettings>
    <c:headerFooter alignWithMargins="0"/>
    <c:pageMargins b="1" l="0.75000000000001465" r="0.75000000000001465" t="1" header="0" footer="0"/>
    <c:pageSetup orientation="portrait"/>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"Variação Homóloga % (jun. 2021 /jun. 2020)"</c:f>
          <c:strCache>
            <c:ptCount val="1"/>
            <c:pt idx="0">
              <c:v>Variação Homóloga % (jun. 2021 /jun. 2020)</c:v>
            </c:pt>
          </c:strCache>
        </c:strRef>
      </c:tx>
      <c:layout>
        <c:manualLayout>
          <c:xMode val="edge"/>
          <c:yMode val="edge"/>
          <c:x val="0.14095552741222034"/>
          <c:y val="2.5782823658670566E-3"/>
        </c:manualLayout>
      </c:layout>
      <c:overlay val="0"/>
      <c:txPr>
        <a:bodyPr/>
        <a:lstStyle/>
        <a:p>
          <a:pPr>
            <a:defRPr sz="700">
              <a:solidFill>
                <a:schemeClr val="tx2"/>
              </a:solidFill>
              <a:latin typeface="Arial" panose="020B0604020202020204" pitchFamily="34" charset="0"/>
              <a:cs typeface="Arial" panose="020B0604020202020204" pitchFamily="34" charset="0"/>
            </a:defRPr>
          </a:pPr>
          <a:endParaRPr lang="pt-PT"/>
        </a:p>
      </c:txPr>
    </c:title>
    <c:autoTitleDeleted val="0"/>
    <c:plotArea>
      <c:layout>
        <c:manualLayout>
          <c:layoutTarget val="inner"/>
          <c:xMode val="edge"/>
          <c:yMode val="edge"/>
          <c:x val="0.25799790760420682"/>
          <c:y val="0.15054812693867811"/>
          <c:w val="0.69133784850320279"/>
          <c:h val="0.8167403857126555"/>
        </c:manualLayout>
      </c:layout>
      <c:barChart>
        <c:barDir val="bar"/>
        <c:grouping val="clustered"/>
        <c:varyColors val="0"/>
        <c:ser>
          <c:idx val="0"/>
          <c:order val="0"/>
          <c:tx>
            <c:v>V.H %</c:v>
          </c:tx>
          <c:spPr>
            <a:solidFill>
              <a:schemeClr val="accent1"/>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-2.1944111092062402</c:v>
              </c:pt>
              <c:pt idx="1">
                <c:v>-4.6280991735537231</c:v>
              </c:pt>
              <c:pt idx="2">
                <c:v>-2.8916060806345012</c:v>
              </c:pt>
              <c:pt idx="3">
                <c:v>-1.9034090909090917</c:v>
              </c:pt>
              <c:pt idx="4">
                <c:v>-4.4493271079373837</c:v>
              </c:pt>
              <c:pt idx="5">
                <c:v>-4.5113825652415285</c:v>
              </c:pt>
              <c:pt idx="6">
                <c:v>-5.5276381909547752</c:v>
              </c:pt>
              <c:pt idx="7">
                <c:v>-0.47309284447072386</c:v>
              </c:pt>
              <c:pt idx="8">
                <c:v>-4.2318982387475561</c:v>
              </c:pt>
              <c:pt idx="9">
                <c:v>-2.2239166348964279</c:v>
              </c:pt>
              <c:pt idx="10">
                <c:v>-8.1894201054353744</c:v>
              </c:pt>
              <c:pt idx="11">
                <c:v>-5.2848885218827473</c:v>
              </c:pt>
              <c:pt idx="12">
                <c:v>-1.2530729308931954</c:v>
              </c:pt>
              <c:pt idx="13">
                <c:v>-3.0694275274055993</c:v>
              </c:pt>
              <c:pt idx="14">
                <c:v>-2.7420061322820821</c:v>
              </c:pt>
              <c:pt idx="15">
                <c:v>-4.4203335342575816</c:v>
              </c:pt>
              <c:pt idx="16">
                <c:v>-2.7390677558865928</c:v>
              </c:pt>
              <c:pt idx="17">
                <c:v>-4.0184579888483007</c:v>
              </c:pt>
              <c:pt idx="18">
                <c:v>-0.79148471615720917</c:v>
              </c:pt>
              <c:pt idx="19">
                <c:v>-5.7922769640479377</c:v>
              </c:pt>
            </c:numLit>
          </c:val>
          <c:extLst xmlns:c16r2="http://schemas.microsoft.com/office/drawing/2015/06/chart">
            <c:ext xmlns:c16="http://schemas.microsoft.com/office/drawing/2014/chart" uri="{C3380CC4-5D6E-409C-BE32-E72D297353CC}">
              <c16:uniqueId val="{00000000-D3EB-4C23-A590-98AF3D417E30}"/>
            </c:ext>
          </c:extLst>
        </c:ser>
        <c:dLbls>
          <c:showLegendKey val="0"/>
          <c:showVal val="0"/>
          <c:showCatName val="0"/>
          <c:showSerName val="0"/>
          <c:showPercent val="0"/>
          <c:showBubbleSize val="0"/>
        </c:dLbls>
        <c:gapWidth val="30"/>
        <c:overlap val="-80"/>
        <c:axId val="165406976"/>
        <c:axId val="165412864"/>
      </c:barChart>
      <c:catAx>
        <c:axId val="165406976"/>
        <c:scaling>
          <c:orientation val="maxMin"/>
        </c:scaling>
        <c:delete val="0"/>
        <c:axPos val="l"/>
        <c:numFmt formatCode="General" sourceLinked="0"/>
        <c:majorTickMark val="out"/>
        <c:minorTickMark val="none"/>
        <c:tickLblPos val="low"/>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165412864"/>
        <c:crosses val="autoZero"/>
        <c:auto val="1"/>
        <c:lblAlgn val="ctr"/>
        <c:lblOffset val="100"/>
        <c:noMultiLvlLbl val="0"/>
      </c:catAx>
      <c:valAx>
        <c:axId val="165412864"/>
        <c:scaling>
          <c:orientation val="minMax"/>
          <c:max val="20"/>
          <c:min val="-20"/>
        </c:scaling>
        <c:delete val="0"/>
        <c:axPos val="t"/>
        <c:majorGridlines/>
        <c:numFmt formatCode="General" sourceLinked="1"/>
        <c:majorTickMark val="out"/>
        <c:minorTickMark val="none"/>
        <c:tickLblPos val="nextTo"/>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165406976"/>
        <c:crosses val="autoZero"/>
        <c:crossBetween val="between"/>
        <c:majorUnit val="10"/>
        <c:minorUnit val="10"/>
      </c:valAx>
      <c:spPr>
        <a:solidFill>
          <a:srgbClr val="EBF7FF"/>
        </a:solidFill>
        <a:ln>
          <a:noFill/>
        </a:ln>
      </c:spPr>
    </c:plotArea>
    <c:plotVisOnly val="1"/>
    <c:dispBlanksAs val="gap"/>
    <c:showDLblsOverMax val="0"/>
  </c:chart>
  <c:spPr>
    <a:solidFill>
      <a:srgbClr val="D3EEFF"/>
    </a:solidFill>
    <a:ln>
      <a:noFill/>
    </a:ln>
  </c:spPr>
  <c:printSettings>
    <c:headerFooter/>
    <c:pageMargins b="0.75" l="0.7" r="0.7" t="0.75" header="0.3" footer="0.3"/>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11"/>
    </mc:Choice>
    <mc:Fallback>
      <c:style val="11"/>
    </mc:Fallback>
  </mc:AlternateContent>
  <c:chart>
    <c:autoTitleDeleted val="0"/>
    <c:plotArea>
      <c:layout>
        <c:manualLayout>
          <c:layoutTarget val="inner"/>
          <c:xMode val="edge"/>
          <c:yMode val="edge"/>
          <c:x val="0.11745965689650011"/>
          <c:y val="7.6603872859908079E-2"/>
          <c:w val="0.8676377952755906"/>
          <c:h val="0.65441652402145389"/>
        </c:manualLayout>
      </c:layout>
      <c:barChart>
        <c:barDir val="col"/>
        <c:grouping val="clustered"/>
        <c:varyColors val="0"/>
        <c:ser>
          <c:idx val="0"/>
          <c:order val="0"/>
          <c:tx>
            <c:v>Trabalho dependente</c:v>
          </c:tx>
          <c:spPr>
            <a:solidFill>
              <a:schemeClr val="tx2"/>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RA AÇORES</c:v>
              </c:pt>
              <c:pt idx="19">
                <c:v>RA MADEIRA</c:v>
              </c:pt>
            </c:strLit>
          </c:cat>
          <c:val>
            <c:numLit>
              <c:formatCode>General</c:formatCode>
              <c:ptCount val="20"/>
              <c:pt idx="0">
                <c:v>266111</c:v>
              </c:pt>
              <c:pt idx="1">
                <c:v>54585</c:v>
              </c:pt>
              <c:pt idx="2">
                <c:v>321158</c:v>
              </c:pt>
              <c:pt idx="3">
                <c:v>29046</c:v>
              </c:pt>
              <c:pt idx="4">
                <c:v>52950</c:v>
              </c:pt>
              <c:pt idx="5">
                <c:v>133289</c:v>
              </c:pt>
              <c:pt idx="6">
                <c:v>51138</c:v>
              </c:pt>
              <c:pt idx="7">
                <c:v>166897</c:v>
              </c:pt>
              <c:pt idx="8">
                <c:v>38941</c:v>
              </c:pt>
              <c:pt idx="9">
                <c:v>166932</c:v>
              </c:pt>
              <c:pt idx="10">
                <c:v>859128</c:v>
              </c:pt>
              <c:pt idx="11">
                <c:v>31658</c:v>
              </c:pt>
              <c:pt idx="12">
                <c:v>649587</c:v>
              </c:pt>
              <c:pt idx="13">
                <c:v>142467</c:v>
              </c:pt>
              <c:pt idx="14">
                <c:v>299779</c:v>
              </c:pt>
              <c:pt idx="15">
                <c:v>71922</c:v>
              </c:pt>
              <c:pt idx="16">
                <c:v>46597</c:v>
              </c:pt>
              <c:pt idx="17">
                <c:v>104298</c:v>
              </c:pt>
              <c:pt idx="18">
                <c:v>77333</c:v>
              </c:pt>
              <c:pt idx="19">
                <c:v>74785</c:v>
              </c:pt>
            </c:numLit>
          </c:val>
          <c:extLst xmlns:c16r2="http://schemas.microsoft.com/office/drawing/2015/06/chart">
            <c:ext xmlns:c16="http://schemas.microsoft.com/office/drawing/2014/chart" uri="{C3380CC4-5D6E-409C-BE32-E72D297353CC}">
              <c16:uniqueId val="{00000000-8B98-4D8E-BAEB-95B2FA4FC1C2}"/>
            </c:ext>
          </c:extLst>
        </c:ser>
        <c:ser>
          <c:idx val="1"/>
          <c:order val="1"/>
          <c:tx>
            <c:v>Trabalho independente</c:v>
          </c:tx>
          <c:spPr>
            <a:solidFill>
              <a:srgbClr val="00B0F0"/>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RA AÇORES</c:v>
              </c:pt>
              <c:pt idx="19">
                <c:v>RA MADEIRA</c:v>
              </c:pt>
            </c:strLit>
          </c:cat>
          <c:val>
            <c:numLit>
              <c:formatCode>General</c:formatCode>
              <c:ptCount val="20"/>
              <c:pt idx="0">
                <c:v>24109</c:v>
              </c:pt>
              <c:pt idx="1">
                <c:v>5330</c:v>
              </c:pt>
              <c:pt idx="2">
                <c:v>29025</c:v>
              </c:pt>
              <c:pt idx="3">
                <c:v>6276</c:v>
              </c:pt>
              <c:pt idx="4">
                <c:v>5958</c:v>
              </c:pt>
              <c:pt idx="5">
                <c:v>14556</c:v>
              </c:pt>
              <c:pt idx="6">
                <c:v>5187</c:v>
              </c:pt>
              <c:pt idx="7">
                <c:v>21515</c:v>
              </c:pt>
              <c:pt idx="8">
                <c:v>5684</c:v>
              </c:pt>
              <c:pt idx="9">
                <c:v>15909</c:v>
              </c:pt>
              <c:pt idx="10">
                <c:v>79778</c:v>
              </c:pt>
              <c:pt idx="11">
                <c:v>3560</c:v>
              </c:pt>
              <c:pt idx="12">
                <c:v>55732</c:v>
              </c:pt>
              <c:pt idx="13">
                <c:v>12603</c:v>
              </c:pt>
              <c:pt idx="14">
                <c:v>26282</c:v>
              </c:pt>
              <c:pt idx="15">
                <c:v>10513</c:v>
              </c:pt>
              <c:pt idx="16">
                <c:v>8878</c:v>
              </c:pt>
              <c:pt idx="17">
                <c:v>12843</c:v>
              </c:pt>
              <c:pt idx="18">
                <c:v>11955</c:v>
              </c:pt>
              <c:pt idx="19">
                <c:v>7491</c:v>
              </c:pt>
            </c:numLit>
          </c:val>
          <c:extLst xmlns:c16r2="http://schemas.microsoft.com/office/drawing/2015/06/chart">
            <c:ext xmlns:c16="http://schemas.microsoft.com/office/drawing/2014/chart" uri="{C3380CC4-5D6E-409C-BE32-E72D297353CC}">
              <c16:uniqueId val="{00000001-8B98-4D8E-BAEB-95B2FA4FC1C2}"/>
            </c:ext>
          </c:extLst>
        </c:ser>
        <c:dLbls>
          <c:showLegendKey val="0"/>
          <c:showVal val="0"/>
          <c:showCatName val="0"/>
          <c:showSerName val="0"/>
          <c:showPercent val="0"/>
          <c:showBubbleSize val="0"/>
        </c:dLbls>
        <c:gapWidth val="49"/>
        <c:axId val="165618816"/>
        <c:axId val="165620352"/>
      </c:barChart>
      <c:catAx>
        <c:axId val="165618816"/>
        <c:scaling>
          <c:orientation val="minMax"/>
        </c:scaling>
        <c:delete val="0"/>
        <c:axPos val="b"/>
        <c:numFmt formatCode="General" sourceLinked="0"/>
        <c:majorTickMark val="out"/>
        <c:minorTickMark val="none"/>
        <c:tickLblPos val="nextTo"/>
        <c:txPr>
          <a:bodyPr rot="-5400000" vert="horz"/>
          <a:lstStyle/>
          <a:p>
            <a:pPr>
              <a:defRPr sz="600">
                <a:latin typeface="+mn-lt"/>
              </a:defRPr>
            </a:pPr>
            <a:endParaRPr lang="pt-PT"/>
          </a:p>
        </c:txPr>
        <c:crossAx val="165620352"/>
        <c:crosses val="autoZero"/>
        <c:auto val="1"/>
        <c:lblAlgn val="ctr"/>
        <c:lblOffset val="100"/>
        <c:noMultiLvlLbl val="0"/>
      </c:catAx>
      <c:valAx>
        <c:axId val="165620352"/>
        <c:scaling>
          <c:orientation val="minMax"/>
        </c:scaling>
        <c:delete val="0"/>
        <c:axPos val="l"/>
        <c:numFmt formatCode="General" sourceLinked="1"/>
        <c:majorTickMark val="out"/>
        <c:minorTickMark val="none"/>
        <c:tickLblPos val="nextTo"/>
        <c:crossAx val="165618816"/>
        <c:crosses val="autoZero"/>
        <c:crossBetween val="between"/>
      </c:valAx>
      <c:spPr>
        <a:solidFill>
          <a:srgbClr val="EBF7FF"/>
        </a:solidFill>
      </c:spPr>
    </c:plotArea>
    <c:legend>
      <c:legendPos val="r"/>
      <c:layout>
        <c:manualLayout>
          <c:xMode val="edge"/>
          <c:yMode val="edge"/>
          <c:x val="0.76831232597826415"/>
          <c:y val="0.1095595290755807"/>
          <c:w val="0.20840962845423791"/>
          <c:h val="0.23120255620221389"/>
        </c:manualLayout>
      </c:layout>
      <c:overlay val="0"/>
      <c:txPr>
        <a:bodyPr/>
        <a:lstStyle/>
        <a:p>
          <a:pPr>
            <a:defRPr sz="600"/>
          </a:pPr>
          <a:endParaRPr lang="pt-PT"/>
        </a:p>
      </c:txPr>
    </c:legend>
    <c:plotVisOnly val="1"/>
    <c:dispBlanksAs val="gap"/>
    <c:showDLblsOverMax val="0"/>
  </c:chart>
  <c:spPr>
    <a:solidFill>
      <a:srgbClr val="D3EEFF"/>
    </a:solidFill>
    <a:ln>
      <a:noFill/>
    </a:ln>
  </c:spPr>
  <c:txPr>
    <a:bodyPr/>
    <a:lstStyle/>
    <a:p>
      <a:pPr>
        <a:defRPr sz="700">
          <a:solidFill>
            <a:schemeClr val="accent1">
              <a:lumMod val="50000"/>
            </a:schemeClr>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914253828507653E-2"/>
          <c:y val="0.15032239862525329"/>
          <c:w val="0.87753018372703417"/>
          <c:h val="0.64133985221865308"/>
        </c:manualLayout>
      </c:layout>
      <c:areaChart>
        <c:grouping val="standard"/>
        <c:varyColors val="0"/>
        <c:ser>
          <c:idx val="0"/>
          <c:order val="0"/>
          <c:tx>
            <c:v>Remunerações totais declaradas</c:v>
          </c:tx>
          <c:spPr>
            <a:solidFill>
              <a:schemeClr val="tx2">
                <a:lumMod val="20000"/>
                <a:lumOff val="8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cat>
            <c:strLit>
              <c:ptCount val="15"/>
              <c:pt idx="0">
                <c:v>2020-03</c:v>
              </c:pt>
              <c:pt idx="1">
                <c:v>2020-04</c:v>
              </c:pt>
              <c:pt idx="2">
                <c:v>2020-05</c:v>
              </c:pt>
              <c:pt idx="3">
                <c:v>2020-06</c:v>
              </c:pt>
              <c:pt idx="4">
                <c:v>2020-07</c:v>
              </c:pt>
              <c:pt idx="5">
                <c:v>2020-08</c:v>
              </c:pt>
              <c:pt idx="6">
                <c:v>2020-09</c:v>
              </c:pt>
              <c:pt idx="7">
                <c:v>2020-10</c:v>
              </c:pt>
              <c:pt idx="8">
                <c:v>2020-11</c:v>
              </c:pt>
              <c:pt idx="9">
                <c:v>2020-12</c:v>
              </c:pt>
              <c:pt idx="10">
                <c:v>2021-01</c:v>
              </c:pt>
              <c:pt idx="11">
                <c:v>2021-02</c:v>
              </c:pt>
              <c:pt idx="12">
                <c:v>2021-03</c:v>
              </c:pt>
              <c:pt idx="13">
                <c:v>2021-04</c:v>
              </c:pt>
              <c:pt idx="14">
                <c:v>2021-05</c:v>
              </c:pt>
            </c:strLit>
          </c:cat>
          <c:val>
            <c:numLit>
              <c:formatCode>General</c:formatCode>
              <c:ptCount val="15"/>
              <c:pt idx="0">
                <c:v>4189.94338255</c:v>
              </c:pt>
              <c:pt idx="1">
                <c:v>3937.3283720999998</c:v>
              </c:pt>
              <c:pt idx="2">
                <c:v>4033.8741556</c:v>
              </c:pt>
              <c:pt idx="3">
                <c:v>5077.0059393399997</c:v>
              </c:pt>
              <c:pt idx="4">
                <c:v>4739.8400809499999</c:v>
              </c:pt>
              <c:pt idx="5">
                <c:v>4357.8675556799999</c:v>
              </c:pt>
              <c:pt idx="6">
                <c:v>4133.3361958599999</c:v>
              </c:pt>
              <c:pt idx="7">
                <c:v>4172.6792338400001</c:v>
              </c:pt>
              <c:pt idx="8">
                <c:v>5996.5428043599995</c:v>
              </c:pt>
              <c:pt idx="9">
                <c:v>5070.6266925399996</c:v>
              </c:pt>
              <c:pt idx="10">
                <c:v>4216.9716410700003</c:v>
              </c:pt>
              <c:pt idx="11">
                <c:v>4207.8359079800002</c:v>
              </c:pt>
              <c:pt idx="12">
                <c:v>4293.2887956100003</c:v>
              </c:pt>
              <c:pt idx="13">
                <c:v>4328.4866796800006</c:v>
              </c:pt>
              <c:pt idx="14">
                <c:v>4409.3481179300006</c:v>
              </c:pt>
            </c:numLit>
          </c:val>
          <c:extLst xmlns:c16r2="http://schemas.microsoft.com/office/drawing/2015/06/chart">
            <c:ext xmlns:c16="http://schemas.microsoft.com/office/drawing/2014/chart" uri="{C3380CC4-5D6E-409C-BE32-E72D297353CC}">
              <c16:uniqueId val="{00000000-EB5B-4887-959D-8B73D9D4B704}"/>
            </c:ext>
          </c:extLst>
        </c:ser>
        <c:ser>
          <c:idx val="1"/>
          <c:order val="1"/>
          <c:tx>
            <c:v>Contribuições declaradas</c:v>
          </c:tx>
          <c:spPr>
            <a:solidFill>
              <a:schemeClr val="accent1">
                <a:lumMod val="75000"/>
              </a:schemeClr>
            </a:solidFill>
            <a:ln w="9525" cap="flat" cmpd="sng" algn="ctr">
              <a:solidFill>
                <a:schemeClr val="accent1">
                  <a:lumMod val="75000"/>
                </a:schemeClr>
              </a:solidFill>
              <a:round/>
            </a:ln>
            <a:effectLst>
              <a:outerShdw blurRad="40000" dist="20000" dir="5400000" rotWithShape="0">
                <a:srgbClr val="000000">
                  <a:alpha val="38000"/>
                </a:srgbClr>
              </a:outerShdw>
            </a:effectLst>
          </c:spPr>
          <c:cat>
            <c:strLit>
              <c:ptCount val="15"/>
              <c:pt idx="0">
                <c:v>2020-03</c:v>
              </c:pt>
              <c:pt idx="1">
                <c:v>2020-04</c:v>
              </c:pt>
              <c:pt idx="2">
                <c:v>2020-05</c:v>
              </c:pt>
              <c:pt idx="3">
                <c:v>2020-06</c:v>
              </c:pt>
              <c:pt idx="4">
                <c:v>2020-07</c:v>
              </c:pt>
              <c:pt idx="5">
                <c:v>2020-08</c:v>
              </c:pt>
              <c:pt idx="6">
                <c:v>2020-09</c:v>
              </c:pt>
              <c:pt idx="7">
                <c:v>2020-10</c:v>
              </c:pt>
              <c:pt idx="8">
                <c:v>2020-11</c:v>
              </c:pt>
              <c:pt idx="9">
                <c:v>2020-12</c:v>
              </c:pt>
              <c:pt idx="10">
                <c:v>2021-01</c:v>
              </c:pt>
              <c:pt idx="11">
                <c:v>2021-02</c:v>
              </c:pt>
              <c:pt idx="12">
                <c:v>2021-03</c:v>
              </c:pt>
              <c:pt idx="13">
                <c:v>2021-04</c:v>
              </c:pt>
              <c:pt idx="14">
                <c:v>2021-05</c:v>
              </c:pt>
            </c:strLit>
          </c:cat>
          <c:val>
            <c:numLit>
              <c:formatCode>General</c:formatCode>
              <c:ptCount val="15"/>
              <c:pt idx="0">
                <c:v>1410.29277875769</c:v>
              </c:pt>
              <c:pt idx="1">
                <c:v>1196.6041193046701</c:v>
              </c:pt>
              <c:pt idx="2">
                <c:v>1222.0618772701901</c:v>
              </c:pt>
              <c:pt idx="3">
                <c:v>1602.0134114422099</c:v>
              </c:pt>
              <c:pt idx="4">
                <c:v>1532.2902017818301</c:v>
              </c:pt>
              <c:pt idx="5">
                <c:v>1477.39694144078</c:v>
              </c:pt>
              <c:pt idx="6">
                <c:v>1402.0130239120601</c:v>
              </c:pt>
              <c:pt idx="7">
                <c:v>1416.7299683298099</c:v>
              </c:pt>
              <c:pt idx="8">
                <c:v>2032.40424143622</c:v>
              </c:pt>
              <c:pt idx="9">
                <c:v>1721.8137905966598</c:v>
              </c:pt>
              <c:pt idx="10">
                <c:v>1405.5670732511699</c:v>
              </c:pt>
              <c:pt idx="11">
                <c:v>1370.82149415206</c:v>
              </c:pt>
              <c:pt idx="12">
                <c:v>1412.0834626686001</c:v>
              </c:pt>
              <c:pt idx="13">
                <c:v>1448.3304278988801</c:v>
              </c:pt>
              <c:pt idx="14">
                <c:v>1494.5870608801101</c:v>
              </c:pt>
            </c:numLit>
          </c:val>
          <c:extLst xmlns:c16r2="http://schemas.microsoft.com/office/drawing/2015/06/chart">
            <c:ext xmlns:c16="http://schemas.microsoft.com/office/drawing/2014/chart" uri="{C3380CC4-5D6E-409C-BE32-E72D297353CC}">
              <c16:uniqueId val="{00000001-EB5B-4887-959D-8B73D9D4B704}"/>
            </c:ext>
          </c:extLst>
        </c:ser>
        <c:dLbls>
          <c:showLegendKey val="0"/>
          <c:showVal val="0"/>
          <c:showCatName val="0"/>
          <c:showSerName val="0"/>
          <c:showPercent val="0"/>
          <c:showBubbleSize val="0"/>
        </c:dLbls>
        <c:axId val="165654528"/>
        <c:axId val="165656064"/>
      </c:areaChart>
      <c:catAx>
        <c:axId val="165654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6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crossAx val="165656064"/>
        <c:crosses val="autoZero"/>
        <c:auto val="1"/>
        <c:lblAlgn val="ctr"/>
        <c:lblOffset val="100"/>
        <c:noMultiLvlLbl val="0"/>
      </c:catAx>
      <c:valAx>
        <c:axId val="165656064"/>
        <c:scaling>
          <c:orientation val="minMax"/>
          <c:max val="600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crossAx val="165654528"/>
        <c:crosses val="autoZero"/>
        <c:crossBetween val="midCat"/>
        <c:majorUnit val="500"/>
      </c:valAx>
      <c:spPr>
        <a:solidFill>
          <a:srgbClr val="EBF7FF"/>
        </a:solidFill>
        <a:ln>
          <a:noFill/>
        </a:ln>
        <a:effectLst/>
      </c:spPr>
    </c:plotArea>
    <c:legend>
      <c:legendPos val="b"/>
      <c:layout>
        <c:manualLayout>
          <c:xMode val="edge"/>
          <c:yMode val="edge"/>
          <c:x val="7.2011350059737161E-2"/>
          <c:y val="0.14884113781063874"/>
          <c:w val="0.4035398575178103"/>
          <c:h val="9.5206340249814045E-2"/>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legend>
    <c:plotVisOnly val="1"/>
    <c:dispBlanksAs val="zero"/>
    <c:showDLblsOverMax val="0"/>
  </c:chart>
  <c:spPr>
    <a:solidFill>
      <a:srgbClr val="D3EEFF"/>
    </a:solidFill>
    <a:ln w="9525" cap="flat" cmpd="sng" algn="ctr">
      <a:noFill/>
      <a:round/>
    </a:ln>
    <a:effectLst/>
  </c:spPr>
  <c:txPr>
    <a:bodyPr/>
    <a:lstStyle/>
    <a:p>
      <a:pPr>
        <a:defRPr sz="700">
          <a:solidFill>
            <a:schemeClr val="tx2"/>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orientation="portrait"/>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914253828507653E-2"/>
          <c:y val="0.19910285604543335"/>
          <c:w val="0.85086344206974129"/>
          <c:h val="0.59255946665203429"/>
        </c:manualLayout>
      </c:layout>
      <c:areaChart>
        <c:grouping val="standard"/>
        <c:varyColors val="0"/>
        <c:ser>
          <c:idx val="0"/>
          <c:order val="0"/>
          <c:tx>
            <c:v>Remunerações base declaradas médias</c:v>
          </c:tx>
          <c:spPr>
            <a:solidFill>
              <a:schemeClr val="tx2">
                <a:lumMod val="20000"/>
                <a:lumOff val="8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cat>
            <c:strLit>
              <c:ptCount val="15"/>
              <c:pt idx="0">
                <c:v>2020-03</c:v>
              </c:pt>
              <c:pt idx="1">
                <c:v>2020-04</c:v>
              </c:pt>
              <c:pt idx="2">
                <c:v>2020-05</c:v>
              </c:pt>
              <c:pt idx="3">
                <c:v>2020-06</c:v>
              </c:pt>
              <c:pt idx="4">
                <c:v>2020-07</c:v>
              </c:pt>
              <c:pt idx="5">
                <c:v>2020-08</c:v>
              </c:pt>
              <c:pt idx="6">
                <c:v>2020-09</c:v>
              </c:pt>
              <c:pt idx="7">
                <c:v>2020-10</c:v>
              </c:pt>
              <c:pt idx="8">
                <c:v>2020-11</c:v>
              </c:pt>
              <c:pt idx="9">
                <c:v>2020-12</c:v>
              </c:pt>
              <c:pt idx="10">
                <c:v>2021-01</c:v>
              </c:pt>
              <c:pt idx="11">
                <c:v>2021-02</c:v>
              </c:pt>
              <c:pt idx="12">
                <c:v>2021-03</c:v>
              </c:pt>
              <c:pt idx="13">
                <c:v>2021-04</c:v>
              </c:pt>
              <c:pt idx="14">
                <c:v>2021-05</c:v>
              </c:pt>
            </c:strLit>
          </c:cat>
          <c:val>
            <c:numLit>
              <c:formatCode>General</c:formatCode>
              <c:ptCount val="15"/>
              <c:pt idx="0">
                <c:v>918.30868905010391</c:v>
              </c:pt>
              <c:pt idx="1">
                <c:v>918.5436061768097</c:v>
              </c:pt>
              <c:pt idx="2">
                <c:v>924.77170892156823</c:v>
              </c:pt>
              <c:pt idx="3">
                <c:v>931.66469819149836</c:v>
              </c:pt>
              <c:pt idx="4">
                <c:v>938.10137253542348</c:v>
              </c:pt>
              <c:pt idx="5">
                <c:v>944.75635328041528</c:v>
              </c:pt>
              <c:pt idx="6">
                <c:v>937.67995079445632</c:v>
              </c:pt>
              <c:pt idx="7">
                <c:v>938.0083285939686</c:v>
              </c:pt>
              <c:pt idx="8">
                <c:v>936.27819746563955</c:v>
              </c:pt>
              <c:pt idx="9">
                <c:v>947.89761957331939</c:v>
              </c:pt>
              <c:pt idx="10">
                <c:v>947.32817492446418</c:v>
              </c:pt>
              <c:pt idx="11">
                <c:v>969.75074598545359</c:v>
              </c:pt>
              <c:pt idx="12">
                <c:v>975.47233652862815</c:v>
              </c:pt>
              <c:pt idx="13">
                <c:v>974.14834943563949</c:v>
              </c:pt>
              <c:pt idx="14">
                <c:v>971.40726587706206</c:v>
              </c:pt>
            </c:numLit>
          </c:val>
          <c:extLst xmlns:c16r2="http://schemas.microsoft.com/office/drawing/2015/06/chart">
            <c:ext xmlns:c16="http://schemas.microsoft.com/office/drawing/2014/chart" uri="{C3380CC4-5D6E-409C-BE32-E72D297353CC}">
              <c16:uniqueId val="{00000000-EB5B-4887-959D-8B73D9D4B704}"/>
            </c:ext>
          </c:extLst>
        </c:ser>
        <c:ser>
          <c:idx val="1"/>
          <c:order val="1"/>
          <c:tx>
            <c:v>Contribuições médias</c:v>
          </c:tx>
          <c:spPr>
            <a:solidFill>
              <a:schemeClr val="accent1">
                <a:lumMod val="75000"/>
              </a:schemeClr>
            </a:solidFill>
            <a:ln w="9525" cap="flat" cmpd="sng" algn="ctr">
              <a:solidFill>
                <a:schemeClr val="accent1">
                  <a:lumMod val="75000"/>
                </a:schemeClr>
              </a:solidFill>
              <a:round/>
            </a:ln>
            <a:effectLst>
              <a:outerShdw blurRad="40000" dist="20000" dir="5400000" rotWithShape="0">
                <a:srgbClr val="000000">
                  <a:alpha val="38000"/>
                </a:srgbClr>
              </a:outerShdw>
            </a:effectLst>
          </c:spPr>
          <c:cat>
            <c:strLit>
              <c:ptCount val="15"/>
              <c:pt idx="0">
                <c:v>2020-03</c:v>
              </c:pt>
              <c:pt idx="1">
                <c:v>2020-04</c:v>
              </c:pt>
              <c:pt idx="2">
                <c:v>2020-05</c:v>
              </c:pt>
              <c:pt idx="3">
                <c:v>2020-06</c:v>
              </c:pt>
              <c:pt idx="4">
                <c:v>2020-07</c:v>
              </c:pt>
              <c:pt idx="5">
                <c:v>2020-08</c:v>
              </c:pt>
              <c:pt idx="6">
                <c:v>2020-09</c:v>
              </c:pt>
              <c:pt idx="7">
                <c:v>2020-10</c:v>
              </c:pt>
              <c:pt idx="8">
                <c:v>2020-11</c:v>
              </c:pt>
              <c:pt idx="9">
                <c:v>2020-12</c:v>
              </c:pt>
              <c:pt idx="10">
                <c:v>2021-01</c:v>
              </c:pt>
              <c:pt idx="11">
                <c:v>2021-02</c:v>
              </c:pt>
              <c:pt idx="12">
                <c:v>2021-03</c:v>
              </c:pt>
              <c:pt idx="13">
                <c:v>2021-04</c:v>
              </c:pt>
              <c:pt idx="14">
                <c:v>2021-05</c:v>
              </c:pt>
            </c:strLit>
          </c:cat>
          <c:val>
            <c:numLit>
              <c:formatCode>General</c:formatCode>
              <c:ptCount val="15"/>
              <c:pt idx="0">
                <c:v>308.26430213201894</c:v>
              </c:pt>
              <c:pt idx="1">
                <c:v>275.56035654148536</c:v>
              </c:pt>
              <c:pt idx="2">
                <c:v>277.5969840372162</c:v>
              </c:pt>
              <c:pt idx="3">
                <c:v>291.37952998032006</c:v>
              </c:pt>
              <c:pt idx="4">
                <c:v>303.04328482602466</c:v>
              </c:pt>
              <c:pt idx="5">
                <c:v>320.03365777871335</c:v>
              </c:pt>
              <c:pt idx="6">
                <c:v>317.87910428681647</c:v>
              </c:pt>
              <c:pt idx="7">
                <c:v>318.27555489530977</c:v>
              </c:pt>
              <c:pt idx="8">
                <c:v>317.38707587367293</c:v>
              </c:pt>
              <c:pt idx="9">
                <c:v>321.65556865671141</c:v>
              </c:pt>
              <c:pt idx="10">
                <c:v>315.49544327609243</c:v>
              </c:pt>
              <c:pt idx="11">
                <c:v>314.7459239010891</c:v>
              </c:pt>
              <c:pt idx="12">
                <c:v>319.48666211569054</c:v>
              </c:pt>
              <c:pt idx="13">
                <c:v>325.4526539500871</c:v>
              </c:pt>
              <c:pt idx="14">
                <c:v>328.97861144013837</c:v>
              </c:pt>
            </c:numLit>
          </c:val>
          <c:extLst xmlns:c16r2="http://schemas.microsoft.com/office/drawing/2015/06/chart">
            <c:ext xmlns:c16="http://schemas.microsoft.com/office/drawing/2014/chart" uri="{C3380CC4-5D6E-409C-BE32-E72D297353CC}">
              <c16:uniqueId val="{00000001-EB5B-4887-959D-8B73D9D4B704}"/>
            </c:ext>
          </c:extLst>
        </c:ser>
        <c:dLbls>
          <c:showLegendKey val="0"/>
          <c:showVal val="0"/>
          <c:showCatName val="0"/>
          <c:showSerName val="0"/>
          <c:showPercent val="0"/>
          <c:showBubbleSize val="0"/>
        </c:dLbls>
        <c:axId val="166153216"/>
        <c:axId val="166159104"/>
      </c:areaChart>
      <c:catAx>
        <c:axId val="16615321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6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crossAx val="166159104"/>
        <c:crosses val="autoZero"/>
        <c:auto val="1"/>
        <c:lblAlgn val="ctr"/>
        <c:lblOffset val="100"/>
        <c:noMultiLvlLbl val="0"/>
      </c:catAx>
      <c:valAx>
        <c:axId val="166159104"/>
        <c:scaling>
          <c:orientation val="minMax"/>
          <c:max val="110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crossAx val="166153216"/>
        <c:crosses val="autoZero"/>
        <c:crossBetween val="midCat"/>
        <c:majorUnit val="100"/>
      </c:valAx>
      <c:spPr>
        <a:solidFill>
          <a:srgbClr val="EBF7FF"/>
        </a:solidFill>
        <a:ln>
          <a:noFill/>
        </a:ln>
        <a:effectLst/>
      </c:spPr>
    </c:plotArea>
    <c:legend>
      <c:legendPos val="b"/>
      <c:layout>
        <c:manualLayout>
          <c:xMode val="edge"/>
          <c:yMode val="edge"/>
          <c:x val="0.10417360947016183"/>
          <c:y val="0.15491421711010417"/>
          <c:w val="0.73115890513685788"/>
          <c:h val="0.10914373508189525"/>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legend>
    <c:plotVisOnly val="1"/>
    <c:dispBlanksAs val="zero"/>
    <c:showDLblsOverMax val="0"/>
  </c:chart>
  <c:spPr>
    <a:solidFill>
      <a:srgbClr val="D3EEFF"/>
    </a:solidFill>
    <a:ln w="9525" cap="flat" cmpd="sng" algn="ctr">
      <a:noFill/>
      <a:round/>
    </a:ln>
    <a:effectLst/>
  </c:spPr>
  <c:txPr>
    <a:bodyPr/>
    <a:lstStyle/>
    <a:p>
      <a:pPr>
        <a:defRPr sz="700">
          <a:solidFill>
            <a:schemeClr val="tx2"/>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orientation="portrait"/>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35"/>
    </mc:Choice>
    <mc:Fallback>
      <c:style val="35"/>
    </mc:Fallback>
  </mc:AlternateContent>
  <c:chart>
    <c:title>
      <c:layout>
        <c:manualLayout>
          <c:xMode val="edge"/>
          <c:yMode val="edge"/>
          <c:x val="0.18614473667739068"/>
          <c:y val="1.405152224824356E-2"/>
        </c:manualLayout>
      </c:layout>
      <c:overlay val="0"/>
      <c:txPr>
        <a:bodyPr/>
        <a:lstStyle/>
        <a:p>
          <a:pPr>
            <a:defRPr sz="700"/>
          </a:pPr>
          <a:endParaRPr lang="pt-PT"/>
        </a:p>
      </c:txPr>
    </c:title>
    <c:autoTitleDeleted val="0"/>
    <c:plotArea>
      <c:layout>
        <c:manualLayout>
          <c:layoutTarget val="inner"/>
          <c:xMode val="edge"/>
          <c:yMode val="edge"/>
          <c:x val="0.14671385902031064"/>
          <c:y val="0.12634199413597891"/>
          <c:w val="0.84032855436081244"/>
          <c:h val="0.53271895424836602"/>
        </c:manualLayout>
      </c:layout>
      <c:barChart>
        <c:barDir val="col"/>
        <c:grouping val="clustered"/>
        <c:varyColors val="0"/>
        <c:ser>
          <c:idx val="1"/>
          <c:order val="0"/>
          <c:tx>
            <c:v>Número de Vínculos por distrito da sede da Entidade Empregadora</c:v>
          </c:tx>
          <c:spPr>
            <a:solidFill>
              <a:srgbClr val="00B0F0"/>
            </a:solidFill>
            <a:ln>
              <a:solidFill>
                <a:schemeClr val="bg1"/>
              </a:solidFill>
            </a:ln>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RA AÇORES</c:v>
              </c:pt>
              <c:pt idx="19">
                <c:v>RA MADEIRA</c:v>
              </c:pt>
            </c:strLit>
          </c:cat>
          <c:val>
            <c:numLit>
              <c:formatCode>General</c:formatCode>
              <c:ptCount val="20"/>
              <c:pt idx="0">
                <c:v>230258</c:v>
              </c:pt>
              <c:pt idx="1">
                <c:v>46858</c:v>
              </c:pt>
              <c:pt idx="2">
                <c:v>293918</c:v>
              </c:pt>
              <c:pt idx="3">
                <c:v>24409</c:v>
              </c:pt>
              <c:pt idx="4">
                <c:v>44513</c:v>
              </c:pt>
              <c:pt idx="5">
                <c:v>113475</c:v>
              </c:pt>
              <c:pt idx="6">
                <c:v>43088</c:v>
              </c:pt>
              <c:pt idx="7">
                <c:v>139057</c:v>
              </c:pt>
              <c:pt idx="8">
                <c:v>32603</c:v>
              </c:pt>
              <c:pt idx="9">
                <c:v>148579</c:v>
              </c:pt>
              <c:pt idx="10">
                <c:v>1296050</c:v>
              </c:pt>
              <c:pt idx="11">
                <c:v>28012</c:v>
              </c:pt>
              <c:pt idx="12">
                <c:v>656368</c:v>
              </c:pt>
              <c:pt idx="13">
                <c:v>109947</c:v>
              </c:pt>
              <c:pt idx="14">
                <c:v>182564</c:v>
              </c:pt>
              <c:pt idx="15">
                <c:v>63688</c:v>
              </c:pt>
              <c:pt idx="16">
                <c:v>40823</c:v>
              </c:pt>
              <c:pt idx="17">
                <c:v>90092</c:v>
              </c:pt>
              <c:pt idx="18">
                <c:v>70762</c:v>
              </c:pt>
              <c:pt idx="19">
                <c:v>69632</c:v>
              </c:pt>
            </c:numLit>
          </c:val>
          <c:extLst xmlns:c16r2="http://schemas.microsoft.com/office/drawing/2015/06/chart">
            <c:ext xmlns:c16="http://schemas.microsoft.com/office/drawing/2014/chart" uri="{C3380CC4-5D6E-409C-BE32-E72D297353CC}">
              <c16:uniqueId val="{00000000-3C9E-45ED-9CA1-F98241B59AEE}"/>
            </c:ext>
          </c:extLst>
        </c:ser>
        <c:dLbls>
          <c:showLegendKey val="0"/>
          <c:showVal val="0"/>
          <c:showCatName val="0"/>
          <c:showSerName val="0"/>
          <c:showPercent val="0"/>
          <c:showBubbleSize val="0"/>
        </c:dLbls>
        <c:gapWidth val="150"/>
        <c:axId val="166188160"/>
        <c:axId val="166189696"/>
      </c:barChart>
      <c:catAx>
        <c:axId val="166188160"/>
        <c:scaling>
          <c:orientation val="minMax"/>
        </c:scaling>
        <c:delete val="0"/>
        <c:axPos val="b"/>
        <c:numFmt formatCode="General" sourceLinked="1"/>
        <c:majorTickMark val="out"/>
        <c:minorTickMark val="none"/>
        <c:tickLblPos val="nextTo"/>
        <c:txPr>
          <a:bodyPr rot="-5400000" vert="horz"/>
          <a:lstStyle/>
          <a:p>
            <a:pPr>
              <a:defRPr sz="600">
                <a:latin typeface="Arial" panose="020B0604020202020204" pitchFamily="34" charset="0"/>
                <a:cs typeface="Arial" panose="020B0604020202020204" pitchFamily="34" charset="0"/>
              </a:defRPr>
            </a:pPr>
            <a:endParaRPr lang="pt-PT"/>
          </a:p>
        </c:txPr>
        <c:crossAx val="166189696"/>
        <c:crosses val="autoZero"/>
        <c:auto val="1"/>
        <c:lblAlgn val="ctr"/>
        <c:lblOffset val="100"/>
        <c:noMultiLvlLbl val="0"/>
      </c:catAx>
      <c:valAx>
        <c:axId val="166189696"/>
        <c:scaling>
          <c:orientation val="minMax"/>
        </c:scaling>
        <c:delete val="0"/>
        <c:axPos val="l"/>
        <c:numFmt formatCode="General" sourceLinked="1"/>
        <c:majorTickMark val="out"/>
        <c:minorTickMark val="none"/>
        <c:tickLblPos val="nextTo"/>
        <c:crossAx val="166188160"/>
        <c:crosses val="autoZero"/>
        <c:crossBetween val="between"/>
      </c:valAx>
      <c:spPr>
        <a:solidFill>
          <a:srgbClr val="EBF7FF"/>
        </a:solidFill>
      </c:spPr>
    </c:plotArea>
    <c:plotVisOnly val="1"/>
    <c:dispBlanksAs val="gap"/>
    <c:showDLblsOverMax val="0"/>
  </c:chart>
  <c:spPr>
    <a:solidFill>
      <a:srgbClr val="D3EEFF"/>
    </a:solidFill>
    <a:ln>
      <a:noFill/>
    </a:ln>
  </c:spPr>
  <c:txPr>
    <a:bodyPr/>
    <a:lstStyle/>
    <a:p>
      <a:pPr>
        <a:defRPr sz="700">
          <a:solidFill>
            <a:schemeClr val="accent1">
              <a:lumMod val="50000"/>
            </a:schemeClr>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23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3">
                <c:v> </c:v>
              </c:pt>
              <c:pt idx="224">
                <c:v> </c:v>
              </c:pt>
              <c:pt idx="225">
                <c:v> </c:v>
              </c:pt>
              <c:pt idx="226">
                <c:v> </c:v>
              </c:pt>
              <c:pt idx="227">
                <c:v> </c:v>
              </c:pt>
              <c:pt idx="228">
                <c:v> </c:v>
              </c:pt>
              <c:pt idx="229">
                <c:v> </c:v>
              </c:pt>
              <c:pt idx="230">
                <c:v> </c:v>
              </c:pt>
              <c:pt idx="231">
                <c:v> </c:v>
              </c:pt>
              <c:pt idx="232">
                <c:v> </c:v>
              </c:pt>
            </c:strLit>
          </c:cat>
          <c:val>
            <c:numLit>
              <c:formatCode>0.0</c:formatCode>
              <c:ptCount val="222"/>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10.235326787717847</c:v>
              </c:pt>
              <c:pt idx="149">
                <c:v>9.7238339165341685</c:v>
              </c:pt>
              <c:pt idx="150">
                <c:v>8.4448150153752266</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pt idx="177">
                <c:v>-12.473269067316814</c:v>
              </c:pt>
              <c:pt idx="178">
                <c:v>-12.549193567755802</c:v>
              </c:pt>
              <c:pt idx="179">
                <c:v>-13.276923198037137</c:v>
              </c:pt>
              <c:pt idx="180">
                <c:v>-12.799010947487282</c:v>
              </c:pt>
              <c:pt idx="181">
                <c:v>-11.84558956957469</c:v>
              </c:pt>
              <c:pt idx="182">
                <c:v>-12.829827850036374</c:v>
              </c:pt>
              <c:pt idx="183">
                <c:v>-14.689178465919097</c:v>
              </c:pt>
              <c:pt idx="184">
                <c:v>-17.797292426236545</c:v>
              </c:pt>
              <c:pt idx="185">
                <c:v>-18.050163700188264</c:v>
              </c:pt>
              <c:pt idx="186">
                <c:v>-15.250605734952591</c:v>
              </c:pt>
              <c:pt idx="187">
                <c:v>-11.252989858617957</c:v>
              </c:pt>
              <c:pt idx="188">
                <c:v>-7.5166676970001305</c:v>
              </c:pt>
              <c:pt idx="189">
                <c:v>-6.0964260283584695</c:v>
              </c:pt>
              <c:pt idx="190">
                <c:v>-5.3202357218265801</c:v>
              </c:pt>
              <c:pt idx="191">
                <c:v>-5.3625700760102637</c:v>
              </c:pt>
              <c:pt idx="192">
                <c:v>-4.1583721484254834</c:v>
              </c:pt>
              <c:pt idx="193">
                <c:v>-2.4967783127484715</c:v>
              </c:pt>
              <c:pt idx="194">
                <c:v>-5.6258924269516619E-3</c:v>
              </c:pt>
              <c:pt idx="195">
                <c:v>-0.7368836840178915</c:v>
              </c:pt>
              <c:pt idx="196">
                <c:v>-1.6458492026375164</c:v>
              </c:pt>
              <c:pt idx="197">
                <c:v>-3.6794051454504668</c:v>
              </c:pt>
              <c:pt idx="198">
                <c:v>-4.0222812840254862</c:v>
              </c:pt>
              <c:pt idx="199">
                <c:v>-3.1057280940604506</c:v>
              </c:pt>
              <c:pt idx="200">
                <c:v>-1.17239735784193</c:v>
              </c:pt>
              <c:pt idx="201">
                <c:v>0.97652096039393965</c:v>
              </c:pt>
              <c:pt idx="202">
                <c:v>1.2825906111163028</c:v>
              </c:pt>
              <c:pt idx="203">
                <c:v>1.1809092858242527</c:v>
              </c:pt>
              <c:pt idx="204">
                <c:v>0.88525180577188489</c:v>
              </c:pt>
              <c:pt idx="205">
                <c:v>2.9007064674561458</c:v>
              </c:pt>
              <c:pt idx="206">
                <c:v>6.7976453476495449</c:v>
              </c:pt>
              <c:pt idx="207">
                <c:v>33.101519567389438</c:v>
              </c:pt>
              <c:pt idx="208">
                <c:v>55.896428592279705</c:v>
              </c:pt>
              <c:pt idx="209">
                <c:v>73.157425847305618</c:v>
              </c:pt>
              <c:pt idx="210">
                <c:v>69.231873427247763</c:v>
              </c:pt>
              <c:pt idx="211">
                <c:v>65.393424698289209</c:v>
              </c:pt>
              <c:pt idx="212">
                <c:v>66.071841179799677</c:v>
              </c:pt>
              <c:pt idx="213">
                <c:v>64.369316778363469</c:v>
              </c:pt>
              <c:pt idx="214">
                <c:v>67.158896862376096</c:v>
              </c:pt>
              <c:pt idx="215">
                <c:v>64.839073921439052</c:v>
              </c:pt>
              <c:pt idx="216">
                <c:v>63.113632882132528</c:v>
              </c:pt>
              <c:pt idx="217">
                <c:v>60.860691009684672</c:v>
              </c:pt>
              <c:pt idx="218">
                <c:v>57.740231350686294</c:v>
              </c:pt>
              <c:pt idx="219">
                <c:v>52.360493780447911</c:v>
              </c:pt>
              <c:pt idx="220">
                <c:v>37.726025125407354</c:v>
              </c:pt>
              <c:pt idx="221">
                <c:v>27.373701162078891</c:v>
              </c:pt>
            </c:numLit>
          </c:val>
          <c:smooth val="0"/>
          <c:extLst xmlns:c16r2="http://schemas.microsoft.com/office/drawing/2015/06/chart">
            <c:ext xmlns:c16="http://schemas.microsoft.com/office/drawing/2014/chart" uri="{C3380CC4-5D6E-409C-BE32-E72D297353CC}">
              <c16:uniqueId val="{00000000-0336-4AD7-8A03-C9C07569ADD0}"/>
            </c:ext>
          </c:extLst>
        </c:ser>
        <c:ser>
          <c:idx val="1"/>
          <c:order val="1"/>
          <c:tx>
            <c:v>iconfianca</c:v>
          </c:tx>
          <c:spPr>
            <a:ln w="25400">
              <a:solidFill>
                <a:schemeClr val="accent2"/>
              </a:solidFill>
              <a:prstDash val="solid"/>
            </a:ln>
          </c:spPr>
          <c:marker>
            <c:symbol val="none"/>
          </c:marker>
          <c:cat>
            <c:strLit>
              <c:ptCount val="23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3">
                <c:v> </c:v>
              </c:pt>
              <c:pt idx="224">
                <c:v> </c:v>
              </c:pt>
              <c:pt idx="225">
                <c:v> </c:v>
              </c:pt>
              <c:pt idx="226">
                <c:v> </c:v>
              </c:pt>
              <c:pt idx="227">
                <c:v> </c:v>
              </c:pt>
              <c:pt idx="228">
                <c:v> </c:v>
              </c:pt>
              <c:pt idx="229">
                <c:v> </c:v>
              </c:pt>
              <c:pt idx="230">
                <c:v> </c:v>
              </c:pt>
              <c:pt idx="231">
                <c:v> </c:v>
              </c:pt>
              <c:pt idx="232">
                <c:v> </c:v>
              </c:pt>
            </c:strLit>
          </c:cat>
          <c:val>
            <c:numLit>
              <c:formatCode>0.0</c:formatCode>
              <c:ptCount val="222"/>
              <c:pt idx="0">
                <c:v>-21.982972556246882</c:v>
              </c:pt>
              <c:pt idx="1">
                <c:v>-22.787139222913549</c:v>
              </c:pt>
              <c:pt idx="2">
                <c:v>-24.19963922291355</c:v>
              </c:pt>
              <c:pt idx="3">
                <c:v>-24.753805889580217</c:v>
              </c:pt>
              <c:pt idx="4">
                <c:v>-24.078805889580213</c:v>
              </c:pt>
              <c:pt idx="5">
                <c:v>-22.51213922291355</c:v>
              </c:pt>
              <c:pt idx="6">
                <c:v>-20.970472556246882</c:v>
              </c:pt>
              <c:pt idx="7">
                <c:v>-20.303805889580214</c:v>
              </c:pt>
              <c:pt idx="8">
                <c:v>-19.491305889580214</c:v>
              </c:pt>
              <c:pt idx="9">
                <c:v>-17.632972556246884</c:v>
              </c:pt>
              <c:pt idx="10">
                <c:v>-16.51213922291355</c:v>
              </c:pt>
              <c:pt idx="11">
                <c:v>-15.570472556246882</c:v>
              </c:pt>
              <c:pt idx="12">
                <c:v>-16.124639222913547</c:v>
              </c:pt>
              <c:pt idx="13">
                <c:v>-15.85797255624688</c:v>
              </c:pt>
              <c:pt idx="14">
                <c:v>-16.270472556246883</c:v>
              </c:pt>
              <c:pt idx="15">
                <c:v>-16.38713922291355</c:v>
              </c:pt>
              <c:pt idx="16">
                <c:v>-16.599639222913549</c:v>
              </c:pt>
              <c:pt idx="17">
                <c:v>-15.928805889580216</c:v>
              </c:pt>
              <c:pt idx="18">
                <c:v>-14.974639222913551</c:v>
              </c:pt>
              <c:pt idx="19">
                <c:v>-13.999639222913549</c:v>
              </c:pt>
              <c:pt idx="20">
                <c:v>-13.753805889580216</c:v>
              </c:pt>
              <c:pt idx="21">
                <c:v>-14.762139222913547</c:v>
              </c:pt>
              <c:pt idx="22">
                <c:v>-15.720472556246881</c:v>
              </c:pt>
              <c:pt idx="23">
                <c:v>-16.75380588958021</c:v>
              </c:pt>
              <c:pt idx="24">
                <c:v>-16.728805889580212</c:v>
              </c:pt>
              <c:pt idx="25">
                <c:v>-16.620472556246881</c:v>
              </c:pt>
              <c:pt idx="26">
                <c:v>-15.528805889580214</c:v>
              </c:pt>
              <c:pt idx="27">
                <c:v>-13.953805889580215</c:v>
              </c:pt>
              <c:pt idx="28">
                <c:v>-13.324639222913547</c:v>
              </c:pt>
              <c:pt idx="29">
                <c:v>-15.812139222913549</c:v>
              </c:pt>
              <c:pt idx="30">
                <c:v>-19.278805889580216</c:v>
              </c:pt>
              <c:pt idx="31">
                <c:v>-21.895472556246887</c:v>
              </c:pt>
              <c:pt idx="32">
                <c:v>-22.203805889580213</c:v>
              </c:pt>
              <c:pt idx="33">
                <c:v>-21.837139222913549</c:v>
              </c:pt>
              <c:pt idx="34">
                <c:v>-20.987139222913552</c:v>
              </c:pt>
              <c:pt idx="35">
                <c:v>-19.937139222913547</c:v>
              </c:pt>
              <c:pt idx="36">
                <c:v>-19.516305889580213</c:v>
              </c:pt>
              <c:pt idx="37">
                <c:v>-18.912139222913549</c:v>
              </c:pt>
              <c:pt idx="38">
                <c:v>-18.020472556246879</c:v>
              </c:pt>
              <c:pt idx="39">
                <c:v>-17.178805889580214</c:v>
              </c:pt>
              <c:pt idx="40">
                <c:v>-17.44547255624688</c:v>
              </c:pt>
              <c:pt idx="41">
                <c:v>-17.774639222913549</c:v>
              </c:pt>
              <c:pt idx="42">
                <c:v>-17.895472556246883</c:v>
              </c:pt>
              <c:pt idx="43">
                <c:v>-16.657972556246879</c:v>
              </c:pt>
              <c:pt idx="44">
                <c:v>-15.057972556246881</c:v>
              </c:pt>
              <c:pt idx="45">
                <c:v>-13.48297255624688</c:v>
              </c:pt>
              <c:pt idx="46">
                <c:v>-13.212139222913549</c:v>
              </c:pt>
              <c:pt idx="47">
                <c:v>-13.182972556246881</c:v>
              </c:pt>
              <c:pt idx="48">
                <c:v>-13.966305889580214</c:v>
              </c:pt>
              <c:pt idx="49">
                <c:v>-14.266305889580217</c:v>
              </c:pt>
              <c:pt idx="50">
                <c:v>-15.153805889580214</c:v>
              </c:pt>
              <c:pt idx="51">
                <c:v>-14.853805889580215</c:v>
              </c:pt>
              <c:pt idx="52">
                <c:v>-14.399639222913549</c:v>
              </c:pt>
              <c:pt idx="53">
                <c:v>-14.770472556246881</c:v>
              </c:pt>
              <c:pt idx="54">
                <c:v>-15.128805889580216</c:v>
              </c:pt>
              <c:pt idx="55">
                <c:v>-16.303805889580214</c:v>
              </c:pt>
              <c:pt idx="56">
                <c:v>-16.337139222913546</c:v>
              </c:pt>
              <c:pt idx="57">
                <c:v>-17.132972556246884</c:v>
              </c:pt>
              <c:pt idx="58">
                <c:v>-17.657972556246886</c:v>
              </c:pt>
              <c:pt idx="59">
                <c:v>-19.220472556246882</c:v>
              </c:pt>
              <c:pt idx="60">
                <c:v>-21.653805889580216</c:v>
              </c:pt>
              <c:pt idx="61">
                <c:v>-23.303805889580218</c:v>
              </c:pt>
              <c:pt idx="62">
                <c:v>-24.741305889580214</c:v>
              </c:pt>
              <c:pt idx="63">
                <c:v>-23.837139222913549</c:v>
              </c:pt>
              <c:pt idx="64">
                <c:v>-23.708319778469104</c:v>
              </c:pt>
              <c:pt idx="65">
                <c:v>-26.387833667357995</c:v>
              </c:pt>
              <c:pt idx="66">
                <c:v>-28.984014222913544</c:v>
              </c:pt>
              <c:pt idx="67">
                <c:v>-29.967347556246882</c:v>
              </c:pt>
              <c:pt idx="68">
                <c:v>-25.925680889580217</c:v>
              </c:pt>
              <c:pt idx="69">
                <c:v>-24.342347556246882</c:v>
              </c:pt>
              <c:pt idx="70">
                <c:v>-24.938180889580213</c:v>
              </c:pt>
              <c:pt idx="71">
                <c:v>-28.038180889580207</c:v>
              </c:pt>
              <c:pt idx="72">
                <c:v>-30.467347556246878</c:v>
              </c:pt>
              <c:pt idx="73">
                <c:v>-32.071514222913549</c:v>
              </c:pt>
              <c:pt idx="74">
                <c:v>-32.188180889580217</c:v>
              </c:pt>
              <c:pt idx="75">
                <c:v>-30.24651422291355</c:v>
              </c:pt>
              <c:pt idx="76">
                <c:v>-27.942347556246883</c:v>
              </c:pt>
              <c:pt idx="77">
                <c:v>-25.417347556246881</c:v>
              </c:pt>
              <c:pt idx="78">
                <c:v>-22.296514222913544</c:v>
              </c:pt>
              <c:pt idx="79">
                <c:v>-18.725680889580214</c:v>
              </c:pt>
              <c:pt idx="80">
                <c:v>-14.425680889580214</c:v>
              </c:pt>
              <c:pt idx="81">
                <c:v>-13.213180889580215</c:v>
              </c:pt>
              <c:pt idx="82">
                <c:v>-13.554847556246882</c:v>
              </c:pt>
              <c:pt idx="83">
                <c:v>-16.588180889580215</c:v>
              </c:pt>
              <c:pt idx="84">
                <c:v>-17.817347556246883</c:v>
              </c:pt>
              <c:pt idx="85">
                <c:v>-19.150680889580212</c:v>
              </c:pt>
              <c:pt idx="86">
                <c:v>-21.459014222913545</c:v>
              </c:pt>
              <c:pt idx="87">
                <c:v>-21.80484755624688</c:v>
              </c:pt>
              <c:pt idx="88">
                <c:v>-24.017347556246886</c:v>
              </c:pt>
              <c:pt idx="89">
                <c:v>-25.488180889580217</c:v>
              </c:pt>
              <c:pt idx="90">
                <c:v>-27.088180889580212</c:v>
              </c:pt>
              <c:pt idx="91">
                <c:v>-26.596514222913545</c:v>
              </c:pt>
              <c:pt idx="92">
                <c:v>-24.917347556246881</c:v>
              </c:pt>
              <c:pt idx="93">
                <c:v>-28.384014222913549</c:v>
              </c:pt>
              <c:pt idx="94">
                <c:v>-33.234014222913551</c:v>
              </c:pt>
              <c:pt idx="95">
                <c:v>-38.013180889580212</c:v>
              </c:pt>
              <c:pt idx="96">
                <c:v>-38.12151422291354</c:v>
              </c:pt>
              <c:pt idx="97">
                <c:v>-35.834014222913545</c:v>
              </c:pt>
              <c:pt idx="98">
                <c:v>-35.471514222913548</c:v>
              </c:pt>
              <c:pt idx="99">
                <c:v>-36.021514222913545</c:v>
              </c:pt>
              <c:pt idx="100">
                <c:v>-37.079847556246882</c:v>
              </c:pt>
              <c:pt idx="101">
                <c:v>-37.204847556246875</c:v>
              </c:pt>
              <c:pt idx="102">
                <c:v>-35.867347556246877</c:v>
              </c:pt>
              <c:pt idx="103">
                <c:v>-35.479847556246881</c:v>
              </c:pt>
              <c:pt idx="104">
                <c:v>-36.454847556246882</c:v>
              </c:pt>
              <c:pt idx="105">
                <c:v>-38.038180889580211</c:v>
              </c:pt>
              <c:pt idx="106">
                <c:v>-40.771514222913545</c:v>
              </c:pt>
              <c:pt idx="107">
                <c:v>-42.788180889580211</c:v>
              </c:pt>
              <c:pt idx="108">
                <c:v>-43.800680889580214</c:v>
              </c:pt>
              <c:pt idx="109">
                <c:v>-43.042347556246881</c:v>
              </c:pt>
              <c:pt idx="110">
                <c:v>-41.463180889580208</c:v>
              </c:pt>
              <c:pt idx="111">
                <c:v>-40.479847556246874</c:v>
              </c:pt>
              <c:pt idx="112">
                <c:v>-39.484014222913544</c:v>
              </c:pt>
              <c:pt idx="113">
                <c:v>-38.567347556246879</c:v>
              </c:pt>
              <c:pt idx="114">
                <c:v>-37.504847556246879</c:v>
              </c:pt>
              <c:pt idx="115">
                <c:v>-36.725680889580211</c:v>
              </c:pt>
              <c:pt idx="116">
                <c:v>-38.379847556246879</c:v>
              </c:pt>
              <c:pt idx="117">
                <c:v>-41.892347556246882</c:v>
              </c:pt>
              <c:pt idx="118">
                <c:v>-45.654847556246885</c:v>
              </c:pt>
              <c:pt idx="119">
                <c:v>-46.809014222913554</c:v>
              </c:pt>
              <c:pt idx="120">
                <c:v>-46.054847556246877</c:v>
              </c:pt>
              <c:pt idx="121">
                <c:v>-44.013180889580212</c:v>
              </c:pt>
              <c:pt idx="122">
                <c:v>-43.384014222913549</c:v>
              </c:pt>
              <c:pt idx="123">
                <c:v>-42.129847556246879</c:v>
              </c:pt>
              <c:pt idx="124">
                <c:v>-42.875680889580217</c:v>
              </c:pt>
              <c:pt idx="125">
                <c:v>-41.884014222913542</c:v>
              </c:pt>
              <c:pt idx="126">
                <c:v>-41.509014222913542</c:v>
              </c:pt>
              <c:pt idx="127">
                <c:v>-38.629847556246879</c:v>
              </c:pt>
              <c:pt idx="128">
                <c:v>-36.05901422291354</c:v>
              </c:pt>
              <c:pt idx="129">
                <c:v>-34.096514222913548</c:v>
              </c:pt>
              <c:pt idx="130">
                <c:v>-34.050680889580214</c:v>
              </c:pt>
              <c:pt idx="131">
                <c:v>-33.363180889580214</c:v>
              </c:pt>
              <c:pt idx="132">
                <c:v>-31.675680889580207</c:v>
              </c:pt>
              <c:pt idx="133">
                <c:v>-29.413180889580207</c:v>
              </c:pt>
              <c:pt idx="134">
                <c:v>-27.884014222913539</c:v>
              </c:pt>
              <c:pt idx="135">
                <c:v>-26.963180889580212</c:v>
              </c:pt>
              <c:pt idx="136">
                <c:v>-25.975680889580207</c:v>
              </c:pt>
              <c:pt idx="137">
                <c:v>-25.634014222913546</c:v>
              </c:pt>
              <c:pt idx="138">
                <c:v>-23.98818088958021</c:v>
              </c:pt>
              <c:pt idx="139">
                <c:v>-23.513180889580212</c:v>
              </c:pt>
              <c:pt idx="140">
                <c:v>-21.642347556246879</c:v>
              </c:pt>
              <c:pt idx="141">
                <c:v>-20.49234755624688</c:v>
              </c:pt>
              <c:pt idx="142">
                <c:v>-19.945645386165236</c:v>
              </c:pt>
              <c:pt idx="143">
                <c:v>-20.048829835154567</c:v>
              </c:pt>
              <c:pt idx="144">
                <c:v>-18.952275673002124</c:v>
              </c:pt>
              <c:pt idx="145">
                <c:v>-16.7960090593985</c:v>
              </c:pt>
              <c:pt idx="146">
                <c:v>-14.888808164602098</c:v>
              </c:pt>
              <c:pt idx="147">
                <c:v>-14.781124817629198</c:v>
              </c:pt>
              <c:pt idx="148">
                <c:v>-14.7667667845809</c:v>
              </c:pt>
              <c:pt idx="149">
                <c:v>-14.889780336603465</c:v>
              </c:pt>
              <c:pt idx="150">
                <c:v>-14.990685517253263</c:v>
              </c:pt>
              <c:pt idx="151">
                <c:v>-14.190425312757093</c:v>
              </c:pt>
              <c:pt idx="152">
                <c:v>-13.489893134300415</c:v>
              </c:pt>
              <c:pt idx="153">
                <c:v>-12.980796172974857</c:v>
              </c:pt>
              <c:pt idx="154">
                <c:v>-14.629007017814624</c:v>
              </c:pt>
              <c:pt idx="155">
                <c:v>-15.052484491767123</c:v>
              </c:pt>
              <c:pt idx="156">
                <c:v>-13.925811892441217</c:v>
              </c:pt>
              <c:pt idx="157">
                <c:v>-12.934754846970323</c:v>
              </c:pt>
              <c:pt idx="158">
                <c:v>-12.675475683200242</c:v>
              </c:pt>
              <c:pt idx="159">
                <c:v>-13.386898961739073</c:v>
              </c:pt>
              <c:pt idx="160">
                <c:v>-12.871159171260146</c:v>
              </c:pt>
              <c:pt idx="161">
                <c:v>-12.992991591768297</c:v>
              </c:pt>
              <c:pt idx="162">
                <c:v>-13.239272267641757</c:v>
              </c:pt>
              <c:pt idx="163">
                <c:v>-12.95279057122619</c:v>
              </c:pt>
              <c:pt idx="164">
                <c:v>-12.325126942797544</c:v>
              </c:pt>
              <c:pt idx="165">
                <c:v>-11.782616953437961</c:v>
              </c:pt>
              <c:pt idx="166">
                <c:v>-11.592830002889329</c:v>
              </c:pt>
              <c:pt idx="167">
                <c:v>-10.368293804891749</c:v>
              </c:pt>
              <c:pt idx="168">
                <c:v>-9.3112622188524821</c:v>
              </c:pt>
              <c:pt idx="169">
                <c:v>-8.4330403959955511</c:v>
              </c:pt>
              <c:pt idx="170">
                <c:v>-8.0699686561183395</c:v>
              </c:pt>
              <c:pt idx="171">
                <c:v>-7.5413591998982064</c:v>
              </c:pt>
              <c:pt idx="172">
                <c:v>-6.2806959873622219</c:v>
              </c:pt>
              <c:pt idx="173">
                <c:v>-5.0284979072716895</c:v>
              </c:pt>
              <c:pt idx="174">
                <c:v>-3.5472289406484911</c:v>
              </c:pt>
              <c:pt idx="175">
                <c:v>-3.2303150382247288</c:v>
              </c:pt>
              <c:pt idx="176">
                <c:v>-3.2213333184727833</c:v>
              </c:pt>
              <c:pt idx="177">
                <c:v>-3.3134931062783948</c:v>
              </c:pt>
              <c:pt idx="178">
                <c:v>-3.2528177994228855</c:v>
              </c:pt>
              <c:pt idx="179">
                <c:v>-3.714654624927539</c:v>
              </c:pt>
              <c:pt idx="180">
                <c:v>-4.3043703269488311</c:v>
              </c:pt>
              <c:pt idx="181">
                <c:v>-4.1900458699759824</c:v>
              </c:pt>
              <c:pt idx="182">
                <c:v>-3.8969147474702877</c:v>
              </c:pt>
              <c:pt idx="183">
                <c:v>-3.6455281694922914</c:v>
              </c:pt>
              <c:pt idx="184">
                <c:v>-3.4723407938413646</c:v>
              </c:pt>
              <c:pt idx="185">
                <c:v>-3.9991011679218755</c:v>
              </c:pt>
              <c:pt idx="186">
                <c:v>-4.6204895083087072</c:v>
              </c:pt>
              <c:pt idx="187">
                <c:v>-5.4045226596674647</c:v>
              </c:pt>
              <c:pt idx="188">
                <c:v>-5.0318906790914042</c:v>
              </c:pt>
              <c:pt idx="189">
                <c:v>-4.7530910696510515</c:v>
              </c:pt>
              <c:pt idx="190">
                <c:v>-5.1120584952140904</c:v>
              </c:pt>
              <c:pt idx="191">
                <c:v>-6.2070174460580665</c:v>
              </c:pt>
              <c:pt idx="192">
                <c:v>-7.2473385046126593</c:v>
              </c:pt>
              <c:pt idx="193">
                <c:v>-8.2931702308467639</c:v>
              </c:pt>
              <c:pt idx="194">
                <c:v>-9.48728372494603</c:v>
              </c:pt>
              <c:pt idx="195">
                <c:v>-9.3017955753668016</c:v>
              </c:pt>
              <c:pt idx="196">
                <c:v>-9.0291642333771449</c:v>
              </c:pt>
              <c:pt idx="197">
                <c:v>-8.2596792409207165</c:v>
              </c:pt>
              <c:pt idx="198">
                <c:v>-7.9565774627735202</c:v>
              </c:pt>
              <c:pt idx="199">
                <c:v>-7.5538674458989421</c:v>
              </c:pt>
              <c:pt idx="200">
                <c:v>-7.1438816068532178</c:v>
              </c:pt>
              <c:pt idx="201">
                <c:v>-7.2040846496479807</c:v>
              </c:pt>
              <c:pt idx="202">
                <c:v>-6.8798805361440847</c:v>
              </c:pt>
              <c:pt idx="203">
                <c:v>-7.2337156165348047</c:v>
              </c:pt>
              <c:pt idx="204">
                <c:v>-7.8388794721464334</c:v>
              </c:pt>
              <c:pt idx="205">
                <c:v>-8.0814700693591295</c:v>
              </c:pt>
              <c:pt idx="206">
                <c:v>-9.8976478831038346</c:v>
              </c:pt>
              <c:pt idx="207">
                <c:v>-20.95740606141867</c:v>
              </c:pt>
              <c:pt idx="208">
                <c:v>-29.137851666367606</c:v>
              </c:pt>
              <c:pt idx="209">
                <c:v>-33.133647064988061</c:v>
              </c:pt>
              <c:pt idx="210">
                <c:v>-28.305115941360498</c:v>
              </c:pt>
              <c:pt idx="211">
                <c:v>-26.018896498984123</c:v>
              </c:pt>
              <c:pt idx="212">
                <c:v>-26.317329190737922</c:v>
              </c:pt>
              <c:pt idx="213">
                <c:v>-25.48245665894267</c:v>
              </c:pt>
              <c:pt idx="214">
                <c:v>-26.942785377203634</c:v>
              </c:pt>
              <c:pt idx="215">
                <c:v>-26.192123738139458</c:v>
              </c:pt>
              <c:pt idx="216">
                <c:v>-25.710927287430479</c:v>
              </c:pt>
              <c:pt idx="217">
                <c:v>-24.415752709675406</c:v>
              </c:pt>
              <c:pt idx="218">
                <c:v>-23.020200397096733</c:v>
              </c:pt>
              <c:pt idx="219">
                <c:v>-21.005526434028813</c:v>
              </c:pt>
              <c:pt idx="220">
                <c:v>-16.690120278990047</c:v>
              </c:pt>
              <c:pt idx="221">
                <c:v>-14.16649997387635</c:v>
              </c:pt>
            </c:numLit>
          </c:val>
          <c:smooth val="0"/>
          <c:extLst xmlns:c16r2="http://schemas.microsoft.com/office/drawing/2015/06/chart">
            <c:ext xmlns:c16="http://schemas.microsoft.com/office/drawing/2014/chart" uri="{C3380CC4-5D6E-409C-BE32-E72D297353CC}">
              <c16:uniqueId val="{00000001-0336-4AD7-8A03-C9C07569ADD0}"/>
            </c:ext>
          </c:extLst>
        </c:ser>
        <c:dLbls>
          <c:showLegendKey val="0"/>
          <c:showVal val="0"/>
          <c:showCatName val="0"/>
          <c:showSerName val="0"/>
          <c:showPercent val="0"/>
          <c:showBubbleSize val="0"/>
        </c:dLbls>
        <c:marker val="1"/>
        <c:smooth val="0"/>
        <c:axId val="161536256"/>
        <c:axId val="165433344"/>
      </c:lineChart>
      <c:catAx>
        <c:axId val="16153625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65433344"/>
        <c:crosses val="autoZero"/>
        <c:auto val="1"/>
        <c:lblAlgn val="ctr"/>
        <c:lblOffset val="100"/>
        <c:tickLblSkip val="6"/>
        <c:tickMarkSkip val="1"/>
        <c:noMultiLvlLbl val="0"/>
      </c:catAx>
      <c:valAx>
        <c:axId val="165433344"/>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61536256"/>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a:solidFill>
                  <a:schemeClr val="tx2"/>
                </a:solidFill>
              </a:defRPr>
            </a:pPr>
            <a:r>
              <a:rPr lang="pt-PT" sz="700" b="1" i="0" baseline="0"/>
              <a:t>taxa de desemprego - total e &lt;= 25 anos</a:t>
            </a:r>
            <a:br>
              <a:rPr lang="pt-PT" sz="700" b="1" i="0" baseline="0"/>
            </a:br>
            <a:r>
              <a:rPr lang="pt-PT" sz="700" b="1" i="0" baseline="0"/>
              <a:t>Portugal</a:t>
            </a:r>
            <a:endParaRPr lang="pt-PT" sz="700" b="1"/>
          </a:p>
        </c:rich>
      </c:tx>
      <c:layout>
        <c:manualLayout>
          <c:xMode val="edge"/>
          <c:yMode val="edge"/>
          <c:x val="0.25976016634284355"/>
          <c:y val="4.9057504175614415E-3"/>
        </c:manualLayout>
      </c:layout>
      <c:overlay val="1"/>
    </c:title>
    <c:autoTitleDeleted val="0"/>
    <c:plotArea>
      <c:layout>
        <c:manualLayout>
          <c:layoutTarget val="inner"/>
          <c:xMode val="edge"/>
          <c:yMode val="edge"/>
          <c:x val="9.0311111111110981E-2"/>
          <c:y val="0.1319828703703704"/>
          <c:w val="0.81937777777777776"/>
          <c:h val="0.63586898148148163"/>
        </c:manualLayout>
      </c:layout>
      <c:lineChart>
        <c:grouping val="stacked"/>
        <c:varyColors val="0"/>
        <c:ser>
          <c:idx val="0"/>
          <c:order val="0"/>
          <c:tx>
            <c:v>total (eixo da esquerda)</c:v>
          </c:tx>
          <c:spPr>
            <a:ln>
              <a:solidFill>
                <a:schemeClr val="accent1"/>
              </a:solidFill>
            </a:ln>
          </c:spPr>
          <c:marker>
            <c:symbol val="none"/>
          </c:marker>
          <c:dPt>
            <c:idx val="12"/>
            <c:marker>
              <c:symbol val="circle"/>
              <c:size val="5"/>
            </c:marker>
            <c:bubble3D val="0"/>
            <c:extLst xmlns:c16r2="http://schemas.microsoft.com/office/drawing/2015/06/chart">
              <c:ext xmlns:c16="http://schemas.microsoft.com/office/drawing/2014/chart" uri="{C3380CC4-5D6E-409C-BE32-E72D297353CC}">
                <c16:uniqueId val="{00000000-C2E3-401D-89E9-AEC6BE1C790A}"/>
              </c:ext>
            </c:extLst>
          </c:dPt>
          <c:dPt>
            <c:idx val="24"/>
            <c:marker>
              <c:symbol val="circle"/>
              <c:size val="5"/>
            </c:marker>
            <c:bubble3D val="0"/>
            <c:extLst xmlns:c16r2="http://schemas.microsoft.com/office/drawing/2015/06/chart">
              <c:ext xmlns:c16="http://schemas.microsoft.com/office/drawing/2014/chart" uri="{C3380CC4-5D6E-409C-BE32-E72D297353CC}">
                <c16:uniqueId val="{00000001-C2E3-401D-89E9-AEC6BE1C790A}"/>
              </c:ext>
            </c:extLst>
          </c:dPt>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C2E3-401D-89E9-AEC6BE1C790A}"/>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C2E3-401D-89E9-AEC6BE1C790A}"/>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C2E3-401D-89E9-AEC6BE1C790A}"/>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C2E3-401D-89E9-AEC6BE1C790A}"/>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C2E3-401D-89E9-AEC6BE1C790A}"/>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C2E3-401D-89E9-AEC6BE1C790A}"/>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C2E3-401D-89E9-AEC6BE1C790A}"/>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C2E3-401D-89E9-AEC6BE1C790A}"/>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C2E3-401D-89E9-AEC6BE1C790A}"/>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C2E3-401D-89E9-AEC6BE1C790A}"/>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C2E3-401D-89E9-AEC6BE1C790A}"/>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C2E3-401D-89E9-AEC6BE1C790A}"/>
                </c:ext>
              </c:extLst>
            </c:dLbl>
            <c:dLbl>
              <c:idx val="12"/>
              <c:layout>
                <c:manualLayout>
                  <c:x val="-4.1558441558441496E-2"/>
                  <c:y val="-6.6115702479338845E-2"/>
                </c:manualLayout>
              </c:layout>
              <c:spPr>
                <a:noFill/>
                <a:ln>
                  <a:noFill/>
                </a:ln>
                <a:effectLst/>
              </c:spPr>
              <c:txPr>
                <a:bodyPr/>
                <a:lstStyle/>
                <a:p>
                  <a:pPr>
                    <a:defRPr sz="600">
                      <a:solidFill>
                        <a:schemeClr val="accent1"/>
                      </a:solidFill>
                    </a:defRPr>
                  </a:pPr>
                  <a:endParaRPr lang="pt-PT"/>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C2E3-401D-89E9-AEC6BE1C790A}"/>
                </c:ext>
              </c:extLst>
            </c:dLbl>
            <c:dLbl>
              <c:idx val="1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C2E3-401D-89E9-AEC6BE1C790A}"/>
                </c:ext>
              </c:extLst>
            </c:dLbl>
            <c:dLbl>
              <c:idx val="1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C2E3-401D-89E9-AEC6BE1C790A}"/>
                </c:ext>
              </c:extLst>
            </c:dLbl>
            <c:dLbl>
              <c:idx val="1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C2E3-401D-89E9-AEC6BE1C790A}"/>
                </c:ext>
              </c:extLst>
            </c:dLbl>
            <c:dLbl>
              <c:idx val="1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C2E3-401D-89E9-AEC6BE1C790A}"/>
                </c:ext>
              </c:extLst>
            </c:dLbl>
            <c:dLbl>
              <c:idx val="1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C2E3-401D-89E9-AEC6BE1C790A}"/>
                </c:ext>
              </c:extLst>
            </c:dLbl>
            <c:dLbl>
              <c:idx val="1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C2E3-401D-89E9-AEC6BE1C790A}"/>
                </c:ext>
              </c:extLst>
            </c:dLbl>
            <c:dLbl>
              <c:idx val="19"/>
              <c:layout>
                <c:manualLayout>
                  <c:x val="-0.58191962368340322"/>
                  <c:y val="6.011366347801566E-2"/>
                </c:manualLayout>
              </c:layout>
              <c:spPr/>
              <c:txPr>
                <a:bodyPr/>
                <a:lstStyle/>
                <a:p>
                  <a:pPr>
                    <a:defRPr sz="600">
                      <a:solidFill>
                        <a:schemeClr val="accent1"/>
                      </a:solidFill>
                    </a:defRPr>
                  </a:pPr>
                  <a:endParaRPr lang="pt-PT"/>
                </a:p>
              </c:txPr>
              <c:dLblPos val="r"/>
              <c:showLegendKey val="0"/>
              <c:showVal val="0"/>
              <c:showCatName val="0"/>
              <c:showSerName val="1"/>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4-C2E3-401D-89E9-AEC6BE1C790A}"/>
                </c:ext>
              </c:extLst>
            </c:dLbl>
            <c:dLbl>
              <c:idx val="2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5-C2E3-401D-89E9-AEC6BE1C790A}"/>
                </c:ext>
              </c:extLst>
            </c:dLbl>
            <c:dLbl>
              <c:idx val="2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6-C2E3-401D-89E9-AEC6BE1C790A}"/>
                </c:ext>
              </c:extLst>
            </c:dLbl>
            <c:dLbl>
              <c:idx val="2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7-C2E3-401D-89E9-AEC6BE1C790A}"/>
                </c:ext>
              </c:extLst>
            </c:dLbl>
            <c:dLbl>
              <c:idx val="2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8-C2E3-401D-89E9-AEC6BE1C790A}"/>
                </c:ext>
              </c:extLst>
            </c:dLbl>
            <c:dLbl>
              <c:idx val="24"/>
              <c:layout>
                <c:manualLayout>
                  <c:x val="-6.5800865800865679E-2"/>
                  <c:y val="-6.6115702479338845E-2"/>
                </c:manualLayout>
              </c:layout>
              <c:spPr>
                <a:noFill/>
                <a:ln>
                  <a:noFill/>
                </a:ln>
                <a:effectLst/>
              </c:spPr>
              <c:txPr>
                <a:bodyPr/>
                <a:lstStyle/>
                <a:p>
                  <a:pPr>
                    <a:defRPr sz="600">
                      <a:solidFill>
                        <a:schemeClr val="accent1"/>
                      </a:solidFill>
                    </a:defRPr>
                  </a:pPr>
                  <a:endParaRPr lang="pt-PT"/>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C2E3-401D-89E9-AEC6BE1C790A}"/>
                </c:ext>
              </c:extLst>
            </c:dLbl>
            <c:spPr>
              <a:noFill/>
              <a:ln>
                <a:noFill/>
              </a:ln>
              <a:effectLst/>
            </c:spPr>
            <c:txPr>
              <a:bodyPr/>
              <a:lstStyle/>
              <a:p>
                <a:pPr>
                  <a:defRPr>
                    <a:solidFill>
                      <a:schemeClr val="accent1"/>
                    </a:solidFill>
                  </a:defRPr>
                </a:pPr>
                <a:endParaRPr lang="pt-PT"/>
              </a:p>
            </c:txPr>
            <c:dLblPos val="t"/>
            <c:showLegendKey val="0"/>
            <c:showVal val="0"/>
            <c:showCatName val="0"/>
            <c:showSerName val="1"/>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25"/>
              <c:pt idx="0">
                <c:v>mai.19</c:v>
              </c:pt>
              <c:pt idx="1">
                <c:v>jun.19</c:v>
              </c:pt>
              <c:pt idx="2">
                <c:v>jul.19</c:v>
              </c:pt>
              <c:pt idx="3">
                <c:v>ago.19</c:v>
              </c:pt>
              <c:pt idx="4">
                <c:v>set.19</c:v>
              </c:pt>
              <c:pt idx="5">
                <c:v>out.19</c:v>
              </c:pt>
              <c:pt idx="6">
                <c:v>nov.19</c:v>
              </c:pt>
              <c:pt idx="7">
                <c:v>dez.19</c:v>
              </c:pt>
              <c:pt idx="8">
                <c:v>jan.20</c:v>
              </c:pt>
              <c:pt idx="9">
                <c:v>fev.20</c:v>
              </c:pt>
              <c:pt idx="10">
                <c:v>mar.20</c:v>
              </c:pt>
              <c:pt idx="11">
                <c:v>abr.20</c:v>
              </c:pt>
              <c:pt idx="12">
                <c:v>mai.20</c:v>
              </c:pt>
              <c:pt idx="13">
                <c:v>jun.20</c:v>
              </c:pt>
              <c:pt idx="14">
                <c:v>jul.20</c:v>
              </c:pt>
              <c:pt idx="15">
                <c:v>ago.20</c:v>
              </c:pt>
              <c:pt idx="16">
                <c:v>set.20</c:v>
              </c:pt>
              <c:pt idx="17">
                <c:v>out.20</c:v>
              </c:pt>
              <c:pt idx="18">
                <c:v>nov.20</c:v>
              </c:pt>
              <c:pt idx="19">
                <c:v>dez.20</c:v>
              </c:pt>
              <c:pt idx="20">
                <c:v>jan.21</c:v>
              </c:pt>
              <c:pt idx="21">
                <c:v>fev.21</c:v>
              </c:pt>
              <c:pt idx="22">
                <c:v>mar.21</c:v>
              </c:pt>
              <c:pt idx="23">
                <c:v>abr.21</c:v>
              </c:pt>
              <c:pt idx="24">
                <c:v>mai.21</c:v>
              </c:pt>
            </c:strLit>
          </c:cat>
          <c:val>
            <c:numLit>
              <c:formatCode>#,##0.0</c:formatCode>
              <c:ptCount val="25"/>
              <c:pt idx="0">
                <c:v>6.8</c:v>
              </c:pt>
              <c:pt idx="1">
                <c:v>6.7</c:v>
              </c:pt>
              <c:pt idx="2">
                <c:v>6.6</c:v>
              </c:pt>
              <c:pt idx="3">
                <c:v>6.5</c:v>
              </c:pt>
              <c:pt idx="4">
                <c:v>6.7</c:v>
              </c:pt>
              <c:pt idx="5">
                <c:v>6.6</c:v>
              </c:pt>
              <c:pt idx="6">
                <c:v>6.8</c:v>
              </c:pt>
              <c:pt idx="7">
                <c:v>6.8</c:v>
              </c:pt>
              <c:pt idx="8">
                <c:v>6.8</c:v>
              </c:pt>
              <c:pt idx="9">
                <c:v>6.5</c:v>
              </c:pt>
              <c:pt idx="10">
                <c:v>6.3</c:v>
              </c:pt>
              <c:pt idx="11">
                <c:v>6.4</c:v>
              </c:pt>
              <c:pt idx="12">
                <c:v>6</c:v>
              </c:pt>
              <c:pt idx="13">
                <c:v>7.5</c:v>
              </c:pt>
              <c:pt idx="14">
                <c:v>8</c:v>
              </c:pt>
              <c:pt idx="15">
                <c:v>8.1</c:v>
              </c:pt>
              <c:pt idx="16">
                <c:v>8</c:v>
              </c:pt>
              <c:pt idx="17">
                <c:v>7.6</c:v>
              </c:pt>
              <c:pt idx="18">
                <c:v>7.2</c:v>
              </c:pt>
              <c:pt idx="19">
                <c:v>6.9</c:v>
              </c:pt>
              <c:pt idx="20">
                <c:v>6.9</c:v>
              </c:pt>
              <c:pt idx="21">
                <c:v>6.8</c:v>
              </c:pt>
              <c:pt idx="22">
                <c:v>6.6</c:v>
              </c:pt>
              <c:pt idx="23">
                <c:v>7</c:v>
              </c:pt>
              <c:pt idx="24">
                <c:v>7.2</c:v>
              </c:pt>
            </c:numLit>
          </c:val>
          <c:smooth val="0"/>
          <c:extLst xmlns:c16r2="http://schemas.microsoft.com/office/drawing/2015/06/chart">
            <c:ext xmlns:c16="http://schemas.microsoft.com/office/drawing/2014/chart" uri="{C3380CC4-5D6E-409C-BE32-E72D297353CC}">
              <c16:uniqueId val="{00000019-C2E3-401D-89E9-AEC6BE1C790A}"/>
            </c:ext>
          </c:extLst>
        </c:ser>
        <c:dLbls>
          <c:showLegendKey val="0"/>
          <c:showVal val="0"/>
          <c:showCatName val="0"/>
          <c:showSerName val="0"/>
          <c:showPercent val="0"/>
          <c:showBubbleSize val="0"/>
        </c:dLbls>
        <c:marker val="1"/>
        <c:smooth val="0"/>
        <c:axId val="159404416"/>
        <c:axId val="159405952"/>
      </c:lineChart>
      <c:lineChart>
        <c:grouping val="stacked"/>
        <c:varyColors val="0"/>
        <c:ser>
          <c:idx val="1"/>
          <c:order val="1"/>
          <c:tx>
            <c:v>&lt;= 25 anos
(eixo da direita)</c:v>
          </c:tx>
          <c:marker>
            <c:symbol val="none"/>
          </c:marker>
          <c:dPt>
            <c:idx val="12"/>
            <c:marker>
              <c:symbol val="circle"/>
              <c:size val="5"/>
            </c:marker>
            <c:bubble3D val="0"/>
            <c:extLst xmlns:c16r2="http://schemas.microsoft.com/office/drawing/2015/06/chart">
              <c:ext xmlns:c16="http://schemas.microsoft.com/office/drawing/2014/chart" uri="{C3380CC4-5D6E-409C-BE32-E72D297353CC}">
                <c16:uniqueId val="{0000001A-C2E3-401D-89E9-AEC6BE1C790A}"/>
              </c:ext>
            </c:extLst>
          </c:dPt>
          <c:dPt>
            <c:idx val="24"/>
            <c:marker>
              <c:symbol val="circle"/>
              <c:size val="5"/>
            </c:marker>
            <c:bubble3D val="0"/>
            <c:extLst xmlns:c16r2="http://schemas.microsoft.com/office/drawing/2015/06/chart">
              <c:ext xmlns:c16="http://schemas.microsoft.com/office/drawing/2014/chart" uri="{C3380CC4-5D6E-409C-BE32-E72D297353CC}">
                <c16:uniqueId val="{0000001B-C2E3-401D-89E9-AEC6BE1C790A}"/>
              </c:ext>
            </c:extLst>
          </c:dPt>
          <c:dLbls>
            <c:dLbl>
              <c:idx val="0"/>
              <c:layout>
                <c:manualLayout>
                  <c:x val="0.48465132554613166"/>
                  <c:y val="-0.23512314814814814"/>
                </c:manualLayout>
              </c:layout>
              <c:showLegendKey val="0"/>
              <c:showVal val="0"/>
              <c:showCatName val="0"/>
              <c:showSerName val="1"/>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C-C2E3-401D-89E9-AEC6BE1C790A}"/>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D-C2E3-401D-89E9-AEC6BE1C790A}"/>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E-C2E3-401D-89E9-AEC6BE1C790A}"/>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F-C2E3-401D-89E9-AEC6BE1C790A}"/>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0-C2E3-401D-89E9-AEC6BE1C790A}"/>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1-C2E3-401D-89E9-AEC6BE1C790A}"/>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2-C2E3-401D-89E9-AEC6BE1C790A}"/>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3-C2E3-401D-89E9-AEC6BE1C790A}"/>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4-C2E3-401D-89E9-AEC6BE1C790A}"/>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5-C2E3-401D-89E9-AEC6BE1C790A}"/>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6-C2E3-401D-89E9-AEC6BE1C790A}"/>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7-C2E3-401D-89E9-AEC6BE1C790A}"/>
                </c:ext>
              </c:extLst>
            </c:dLbl>
            <c:dLbl>
              <c:idx val="12"/>
              <c:layout>
                <c:manualLayout>
                  <c:x val="-1.0006831853098495E-2"/>
                  <c:y val="-2.532824074074074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A-C2E3-401D-89E9-AEC6BE1C790A}"/>
                </c:ext>
              </c:extLst>
            </c:dLbl>
            <c:dLbl>
              <c:idx val="1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8-C2E3-401D-89E9-AEC6BE1C790A}"/>
                </c:ext>
              </c:extLst>
            </c:dLbl>
            <c:dLbl>
              <c:idx val="1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9-C2E3-401D-89E9-AEC6BE1C790A}"/>
                </c:ext>
              </c:extLst>
            </c:dLbl>
            <c:dLbl>
              <c:idx val="1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A-C2E3-401D-89E9-AEC6BE1C790A}"/>
                </c:ext>
              </c:extLst>
            </c:dLbl>
            <c:dLbl>
              <c:idx val="1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B-C2E3-401D-89E9-AEC6BE1C790A}"/>
                </c:ext>
              </c:extLst>
            </c:dLbl>
            <c:dLbl>
              <c:idx val="1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C-C2E3-401D-89E9-AEC6BE1C790A}"/>
                </c:ext>
              </c:extLst>
            </c:dLbl>
            <c:dLbl>
              <c:idx val="1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D-C2E3-401D-89E9-AEC6BE1C790A}"/>
                </c:ext>
              </c:extLst>
            </c:dLbl>
            <c:dLbl>
              <c:idx val="1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E-C2E3-401D-89E9-AEC6BE1C790A}"/>
                </c:ext>
              </c:extLst>
            </c:dLbl>
            <c:dLbl>
              <c:idx val="2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F-C2E3-401D-89E9-AEC6BE1C790A}"/>
                </c:ext>
              </c:extLst>
            </c:dLbl>
            <c:dLbl>
              <c:idx val="2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0-C2E3-401D-89E9-AEC6BE1C790A}"/>
                </c:ext>
              </c:extLst>
            </c:dLbl>
            <c:dLbl>
              <c:idx val="2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1-C2E3-401D-89E9-AEC6BE1C790A}"/>
                </c:ext>
              </c:extLst>
            </c:dLbl>
            <c:dLbl>
              <c:idx val="2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2-C2E3-401D-89E9-AEC6BE1C790A}"/>
                </c:ext>
              </c:extLst>
            </c:dLbl>
            <c:dLbl>
              <c:idx val="24"/>
              <c:layout>
                <c:manualLayout>
                  <c:x val="-5.1948051948051951E-2"/>
                  <c:y val="-0.1212121212121212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B-C2E3-401D-89E9-AEC6BE1C790A}"/>
                </c:ext>
              </c:extLst>
            </c:dLbl>
            <c:spPr>
              <a:noFill/>
              <a:ln>
                <a:noFill/>
              </a:ln>
              <a:effectLst/>
            </c:spPr>
            <c:txPr>
              <a:bodyPr/>
              <a:lstStyle/>
              <a:p>
                <a:pPr>
                  <a:defRPr sz="600">
                    <a:solidFill>
                      <a:schemeClr val="accent2"/>
                    </a:solidFill>
                  </a:defRPr>
                </a:pPr>
                <a:endParaRPr lang="pt-PT"/>
              </a:p>
            </c:txPr>
            <c:showLegendKey val="0"/>
            <c:showVal val="0"/>
            <c:showCatName val="0"/>
            <c:showSerName val="1"/>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25"/>
              <c:pt idx="0">
                <c:v>mai.19</c:v>
              </c:pt>
              <c:pt idx="1">
                <c:v>jun.19</c:v>
              </c:pt>
              <c:pt idx="2">
                <c:v>jul.19</c:v>
              </c:pt>
              <c:pt idx="3">
                <c:v>ago.19</c:v>
              </c:pt>
              <c:pt idx="4">
                <c:v>set.19</c:v>
              </c:pt>
              <c:pt idx="5">
                <c:v>out.19</c:v>
              </c:pt>
              <c:pt idx="6">
                <c:v>nov.19</c:v>
              </c:pt>
              <c:pt idx="7">
                <c:v>dez.19</c:v>
              </c:pt>
              <c:pt idx="8">
                <c:v>jan.20</c:v>
              </c:pt>
              <c:pt idx="9">
                <c:v>fev.20</c:v>
              </c:pt>
              <c:pt idx="10">
                <c:v>mar.20</c:v>
              </c:pt>
              <c:pt idx="11">
                <c:v>abr.20</c:v>
              </c:pt>
              <c:pt idx="12">
                <c:v>mai.20</c:v>
              </c:pt>
              <c:pt idx="13">
                <c:v>jun.20</c:v>
              </c:pt>
              <c:pt idx="14">
                <c:v>jul.20</c:v>
              </c:pt>
              <c:pt idx="15">
                <c:v>ago.20</c:v>
              </c:pt>
              <c:pt idx="16">
                <c:v>set.20</c:v>
              </c:pt>
              <c:pt idx="17">
                <c:v>out.20</c:v>
              </c:pt>
              <c:pt idx="18">
                <c:v>nov.20</c:v>
              </c:pt>
              <c:pt idx="19">
                <c:v>dez.20</c:v>
              </c:pt>
              <c:pt idx="20">
                <c:v>jan.21</c:v>
              </c:pt>
              <c:pt idx="21">
                <c:v>fev.21</c:v>
              </c:pt>
              <c:pt idx="22">
                <c:v>mar.21</c:v>
              </c:pt>
              <c:pt idx="23">
                <c:v>abr.21</c:v>
              </c:pt>
              <c:pt idx="24">
                <c:v>mai.21</c:v>
              </c:pt>
            </c:strLit>
          </c:cat>
          <c:val>
            <c:numLit>
              <c:formatCode>#,##0.0</c:formatCode>
              <c:ptCount val="25"/>
              <c:pt idx="0">
                <c:v>19.899999999999999</c:v>
              </c:pt>
              <c:pt idx="1">
                <c:v>19.3</c:v>
              </c:pt>
              <c:pt idx="2">
                <c:v>19.600000000000001</c:v>
              </c:pt>
              <c:pt idx="3">
                <c:v>17.8</c:v>
              </c:pt>
              <c:pt idx="4">
                <c:v>18.7</c:v>
              </c:pt>
              <c:pt idx="5">
                <c:v>17.600000000000001</c:v>
              </c:pt>
              <c:pt idx="6">
                <c:v>18.399999999999999</c:v>
              </c:pt>
              <c:pt idx="7">
                <c:v>18.600000000000001</c:v>
              </c:pt>
              <c:pt idx="8">
                <c:v>19.3</c:v>
              </c:pt>
              <c:pt idx="9">
                <c:v>18.7</c:v>
              </c:pt>
              <c:pt idx="10">
                <c:v>18.100000000000001</c:v>
              </c:pt>
              <c:pt idx="11">
                <c:v>21</c:v>
              </c:pt>
              <c:pt idx="12">
                <c:v>21.8</c:v>
              </c:pt>
              <c:pt idx="13">
                <c:v>27.8</c:v>
              </c:pt>
              <c:pt idx="14">
                <c:v>25.9</c:v>
              </c:pt>
              <c:pt idx="15">
                <c:v>26.3</c:v>
              </c:pt>
              <c:pt idx="16">
                <c:v>23.8</c:v>
              </c:pt>
              <c:pt idx="17">
                <c:v>23.9</c:v>
              </c:pt>
              <c:pt idx="18">
                <c:v>22.9</c:v>
              </c:pt>
              <c:pt idx="19">
                <c:v>23.5</c:v>
              </c:pt>
              <c:pt idx="20">
                <c:v>23</c:v>
              </c:pt>
              <c:pt idx="21">
                <c:v>22.9</c:v>
              </c:pt>
              <c:pt idx="22">
                <c:v>22.2</c:v>
              </c:pt>
              <c:pt idx="23">
                <c:v>24.9</c:v>
              </c:pt>
              <c:pt idx="24">
                <c:v>24.4</c:v>
              </c:pt>
            </c:numLit>
          </c:val>
          <c:smooth val="0"/>
          <c:extLst xmlns:c16r2="http://schemas.microsoft.com/office/drawing/2015/06/chart">
            <c:ext xmlns:c16="http://schemas.microsoft.com/office/drawing/2014/chart" uri="{C3380CC4-5D6E-409C-BE32-E72D297353CC}">
              <c16:uniqueId val="{00000033-C2E3-401D-89E9-AEC6BE1C790A}"/>
            </c:ext>
          </c:extLst>
        </c:ser>
        <c:dLbls>
          <c:showLegendKey val="0"/>
          <c:showVal val="0"/>
          <c:showCatName val="0"/>
          <c:showSerName val="0"/>
          <c:showPercent val="0"/>
          <c:showBubbleSize val="0"/>
        </c:dLbls>
        <c:marker val="1"/>
        <c:smooth val="0"/>
        <c:axId val="159442048"/>
        <c:axId val="159407488"/>
      </c:lineChart>
      <c:catAx>
        <c:axId val="159404416"/>
        <c:scaling>
          <c:orientation val="minMax"/>
        </c:scaling>
        <c:delete val="0"/>
        <c:axPos val="b"/>
        <c:numFmt formatCode="General" sourceLinked="1"/>
        <c:majorTickMark val="out"/>
        <c:minorTickMark val="none"/>
        <c:tickLblPos val="low"/>
        <c:spPr>
          <a:ln>
            <a:noFill/>
          </a:ln>
        </c:spPr>
        <c:txPr>
          <a:bodyPr rot="-5400000" vert="horz"/>
          <a:lstStyle/>
          <a:p>
            <a:pPr>
              <a:defRPr sz="500" baseline="0">
                <a:solidFill>
                  <a:schemeClr val="tx2"/>
                </a:solidFill>
              </a:defRPr>
            </a:pPr>
            <a:endParaRPr lang="pt-PT"/>
          </a:p>
        </c:txPr>
        <c:crossAx val="159405952"/>
        <c:crosses val="autoZero"/>
        <c:auto val="1"/>
        <c:lblAlgn val="ctr"/>
        <c:lblOffset val="100"/>
        <c:noMultiLvlLbl val="0"/>
      </c:catAx>
      <c:valAx>
        <c:axId val="159405952"/>
        <c:scaling>
          <c:orientation val="minMax"/>
          <c:max val="30"/>
          <c:min val="0"/>
        </c:scaling>
        <c:delete val="0"/>
        <c:axPos val="l"/>
        <c:numFmt formatCode="#,##0" sourceLinked="0"/>
        <c:majorTickMark val="out"/>
        <c:minorTickMark val="none"/>
        <c:tickLblPos val="nextTo"/>
        <c:spPr>
          <a:ln>
            <a:noFill/>
          </a:ln>
        </c:spPr>
        <c:txPr>
          <a:bodyPr/>
          <a:lstStyle/>
          <a:p>
            <a:pPr>
              <a:defRPr sz="600">
                <a:solidFill>
                  <a:schemeClr val="accent1"/>
                </a:solidFill>
              </a:defRPr>
            </a:pPr>
            <a:endParaRPr lang="pt-PT"/>
          </a:p>
        </c:txPr>
        <c:crossAx val="159404416"/>
        <c:crosses val="autoZero"/>
        <c:crossBetween val="between"/>
        <c:majorUnit val="5"/>
      </c:valAx>
      <c:valAx>
        <c:axId val="159407488"/>
        <c:scaling>
          <c:orientation val="minMax"/>
          <c:max val="32"/>
          <c:min val="10"/>
        </c:scaling>
        <c:delete val="0"/>
        <c:axPos val="r"/>
        <c:numFmt formatCode="0" sourceLinked="0"/>
        <c:majorTickMark val="out"/>
        <c:minorTickMark val="none"/>
        <c:tickLblPos val="nextTo"/>
        <c:spPr>
          <a:ln>
            <a:noFill/>
          </a:ln>
        </c:spPr>
        <c:txPr>
          <a:bodyPr/>
          <a:lstStyle/>
          <a:p>
            <a:pPr>
              <a:defRPr sz="600">
                <a:solidFill>
                  <a:schemeClr val="accent2"/>
                </a:solidFill>
              </a:defRPr>
            </a:pPr>
            <a:endParaRPr lang="pt-PT"/>
          </a:p>
        </c:txPr>
        <c:crossAx val="159442048"/>
        <c:crosses val="max"/>
        <c:crossBetween val="between"/>
      </c:valAx>
      <c:catAx>
        <c:axId val="159442048"/>
        <c:scaling>
          <c:orientation val="minMax"/>
        </c:scaling>
        <c:delete val="1"/>
        <c:axPos val="b"/>
        <c:numFmt formatCode="General" sourceLinked="1"/>
        <c:majorTickMark val="out"/>
        <c:minorTickMark val="none"/>
        <c:tickLblPos val="none"/>
        <c:crossAx val="159407488"/>
        <c:crosses val="autoZero"/>
        <c:auto val="1"/>
        <c:lblAlgn val="ctr"/>
        <c:lblOffset val="100"/>
        <c:noMultiLvlLbl val="0"/>
      </c:catAx>
    </c:plotArea>
    <c:plotVisOnly val="1"/>
    <c:dispBlanksAs val="zero"/>
    <c:showDLblsOverMax val="0"/>
  </c:chart>
  <c:spPr>
    <a:solidFill>
      <a:schemeClr val="accent6"/>
    </a:solidFill>
    <a:ln>
      <a:noFill/>
    </a:ln>
  </c:spPr>
  <c:txPr>
    <a:bodyPr/>
    <a:lstStyle/>
    <a:p>
      <a:pPr>
        <a:defRPr>
          <a:latin typeface="Arial" pitchFamily="34" charset="0"/>
          <a:cs typeface="Arial" pitchFamily="34" charset="0"/>
        </a:defRPr>
      </a:pPr>
      <a:endParaRPr lang="pt-PT"/>
    </a:p>
  </c:txPr>
  <c:printSettings>
    <c:headerFooter/>
    <c:pageMargins b="0.75000000000001465" l="0.70000000000000062" r="0.70000000000000062" t="0.75000000000001465" header="0.30000000000000032" footer="0.30000000000000032"/>
    <c:pageSetup/>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23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3">
                <c:v> </c:v>
              </c:pt>
              <c:pt idx="224">
                <c:v> </c:v>
              </c:pt>
              <c:pt idx="225">
                <c:v> </c:v>
              </c:pt>
              <c:pt idx="226">
                <c:v> </c:v>
              </c:pt>
              <c:pt idx="227">
                <c:v> </c:v>
              </c:pt>
              <c:pt idx="228">
                <c:v> </c:v>
              </c:pt>
              <c:pt idx="229">
                <c:v> </c:v>
              </c:pt>
              <c:pt idx="230">
                <c:v> </c:v>
              </c:pt>
              <c:pt idx="231">
                <c:v> </c:v>
              </c:pt>
              <c:pt idx="232">
                <c:v> </c:v>
              </c:pt>
            </c:strLit>
          </c:cat>
          <c:val>
            <c:numLit>
              <c:formatCode>0.0</c:formatCode>
              <c:ptCount val="222"/>
              <c:pt idx="0">
                <c:v>-0.79639892321717376</c:v>
              </c:pt>
              <c:pt idx="1">
                <c:v>-0.81091996828640545</c:v>
              </c:pt>
              <c:pt idx="2">
                <c:v>-1.2082669482355171</c:v>
              </c:pt>
              <c:pt idx="3">
                <c:v>-1.3726000343506819</c:v>
              </c:pt>
              <c:pt idx="4">
                <c:v>-1.6378147424505669</c:v>
              </c:pt>
              <c:pt idx="5">
                <c:v>-1.3804747857773068</c:v>
              </c:pt>
              <c:pt idx="6">
                <c:v>-1.0455296025133782</c:v>
              </c:pt>
              <c:pt idx="7">
                <c:v>-0.5781394638386107</c:v>
              </c:pt>
              <c:pt idx="8">
                <c:v>-0.35100657792473539</c:v>
              </c:pt>
              <c:pt idx="9">
                <c:v>-6.7618344086969873E-2</c:v>
              </c:pt>
              <c:pt idx="10">
                <c:v>0.10628708420405228</c:v>
              </c:pt>
              <c:pt idx="11">
                <c:v>0.30817821017670272</c:v>
              </c:pt>
              <c:pt idx="12">
                <c:v>0.36819907902008159</c:v>
              </c:pt>
              <c:pt idx="13">
                <c:v>0.2085443608796157</c:v>
              </c:pt>
              <c:pt idx="14">
                <c:v>8.3251301611805301E-2</c:v>
              </c:pt>
              <c:pt idx="15">
                <c:v>0.20605720900883517</c:v>
              </c:pt>
              <c:pt idx="16">
                <c:v>0.73483250490281782</c:v>
              </c:pt>
              <c:pt idx="17">
                <c:v>1.1331301911403768</c:v>
              </c:pt>
              <c:pt idx="18">
                <c:v>1.347996622819605</c:v>
              </c:pt>
              <c:pt idx="19">
                <c:v>1.3484126553586682</c:v>
              </c:pt>
              <c:pt idx="20">
                <c:v>1.218296081236182</c:v>
              </c:pt>
              <c:pt idx="21">
                <c:v>0.96483476859460138</c:v>
              </c:pt>
              <c:pt idx="22">
                <c:v>0.70927738920552952</c:v>
              </c:pt>
              <c:pt idx="23">
                <c:v>0.56840172991550164</c:v>
              </c:pt>
              <c:pt idx="24">
                <c:v>0.57565447517853807</c:v>
              </c:pt>
              <c:pt idx="25">
                <c:v>0.58042846235429701</c:v>
              </c:pt>
              <c:pt idx="26">
                <c:v>0.66434643686427353</c:v>
              </c:pt>
              <c:pt idx="27">
                <c:v>0.62157745686149701</c:v>
              </c:pt>
              <c:pt idx="28">
                <c:v>0.51259506367919527</c:v>
              </c:pt>
              <c:pt idx="29">
                <c:v>0.38887413278421851</c:v>
              </c:pt>
              <c:pt idx="30">
                <c:v>-4.6055316252397414E-2</c:v>
              </c:pt>
              <c:pt idx="31">
                <c:v>-0.26080892049657256</c:v>
              </c:pt>
              <c:pt idx="32">
                <c:v>-0.45794280308286278</c:v>
              </c:pt>
              <c:pt idx="33">
                <c:v>-0.33987345597116109</c:v>
              </c:pt>
              <c:pt idx="34">
                <c:v>-0.36883800977611131</c:v>
              </c:pt>
              <c:pt idx="35">
                <c:v>7.5677173794492028E-2</c:v>
              </c:pt>
              <c:pt idx="36">
                <c:v>0.22866832295304981</c:v>
              </c:pt>
              <c:pt idx="37">
                <c:v>0.550658584458946</c:v>
              </c:pt>
              <c:pt idx="38">
                <c:v>0.10666006450688638</c:v>
              </c:pt>
              <c:pt idx="39">
                <c:v>0.24917121941691722</c:v>
              </c:pt>
              <c:pt idx="40">
                <c:v>0.13143388101752584</c:v>
              </c:pt>
              <c:pt idx="41">
                <c:v>0.77261339237436155</c:v>
              </c:pt>
              <c:pt idx="42">
                <c:v>1.0628127075240077</c:v>
              </c:pt>
              <c:pt idx="43">
                <c:v>1.2469820660351805</c:v>
              </c:pt>
              <c:pt idx="44">
                <c:v>1.0625782711018961</c:v>
              </c:pt>
              <c:pt idx="45">
                <c:v>1.1287493621447651</c:v>
              </c:pt>
              <c:pt idx="46">
                <c:v>1.2994608323253312</c:v>
              </c:pt>
              <c:pt idx="47">
                <c:v>1.205740211787764</c:v>
              </c:pt>
              <c:pt idx="48">
                <c:v>1.0515965769961215</c:v>
              </c:pt>
              <c:pt idx="49">
                <c:v>1.0208471195868314</c:v>
              </c:pt>
              <c:pt idx="50">
                <c:v>1.2121175841389245</c:v>
              </c:pt>
              <c:pt idx="51">
                <c:v>1.3302044212006203</c:v>
              </c:pt>
              <c:pt idx="52">
                <c:v>1.4608296595671511</c:v>
              </c:pt>
              <c:pt idx="53">
                <c:v>1.582036490303744</c:v>
              </c:pt>
              <c:pt idx="54">
                <c:v>1.5542352810622519</c:v>
              </c:pt>
              <c:pt idx="55">
                <c:v>1.5428443498509692</c:v>
              </c:pt>
              <c:pt idx="56">
                <c:v>1.4824950432111859</c:v>
              </c:pt>
              <c:pt idx="57">
                <c:v>1.4885136672580668</c:v>
              </c:pt>
              <c:pt idx="58">
                <c:v>1.5546662432541991</c:v>
              </c:pt>
              <c:pt idx="59">
                <c:v>1.6394352211512802</c:v>
              </c:pt>
              <c:pt idx="60">
                <c:v>1.618777198700315</c:v>
              </c:pt>
              <c:pt idx="61">
                <c:v>1.5777975540681624</c:v>
              </c:pt>
              <c:pt idx="62">
                <c:v>1.56553451052616</c:v>
              </c:pt>
              <c:pt idx="63">
                <c:v>1.5584851522061429</c:v>
              </c:pt>
              <c:pt idx="64">
                <c:v>1.3760958791893052</c:v>
              </c:pt>
              <c:pt idx="65">
                <c:v>0.84514156260972262</c:v>
              </c:pt>
              <c:pt idx="66">
                <c:v>0.42535659111993929</c:v>
              </c:pt>
              <c:pt idx="67">
                <c:v>0.1930513477863367</c:v>
              </c:pt>
              <c:pt idx="68">
                <c:v>-7.0209561880648336E-2</c:v>
              </c:pt>
              <c:pt idx="69">
                <c:v>-0.65753379109012955</c:v>
              </c:pt>
              <c:pt idx="70">
                <c:v>-1.6531349521678833</c:v>
              </c:pt>
              <c:pt idx="71">
                <c:v>-2.3479674230792331</c:v>
              </c:pt>
              <c:pt idx="72">
                <c:v>-2.8669048728991817</c:v>
              </c:pt>
              <c:pt idx="73">
                <c:v>-3.3508666778034186</c:v>
              </c:pt>
              <c:pt idx="74">
                <c:v>-3.6366366922262765</c:v>
              </c:pt>
              <c:pt idx="75">
                <c:v>-3.8344992797873538</c:v>
              </c:pt>
              <c:pt idx="76">
                <c:v>-3.4463111951440211</c:v>
              </c:pt>
              <c:pt idx="77">
                <c:v>-3.0988163187240572</c:v>
              </c:pt>
              <c:pt idx="78">
                <c:v>-2.435196725696438</c:v>
              </c:pt>
              <c:pt idx="79">
                <c:v>-1.7669069906144665</c:v>
              </c:pt>
              <c:pt idx="80">
                <c:v>-1.1345763715536239</c:v>
              </c:pt>
              <c:pt idx="81">
                <c:v>-0.60464856441996284</c:v>
              </c:pt>
              <c:pt idx="82">
                <c:v>-0.4618205125396686</c:v>
              </c:pt>
              <c:pt idx="83">
                <c:v>-0.30244084356515977</c:v>
              </c:pt>
              <c:pt idx="84">
                <c:v>-0.32225689704044946</c:v>
              </c:pt>
              <c:pt idx="85">
                <c:v>-0.36118090505234612</c:v>
              </c:pt>
              <c:pt idx="86">
                <c:v>-0.32552369173531637</c:v>
              </c:pt>
              <c:pt idx="87">
                <c:v>-7.8259432799065831E-2</c:v>
              </c:pt>
              <c:pt idx="88">
                <c:v>0.11260220481327538</c:v>
              </c:pt>
              <c:pt idx="89">
                <c:v>0.14454669577452089</c:v>
              </c:pt>
              <c:pt idx="90">
                <c:v>-4.4498559177749003E-2</c:v>
              </c:pt>
              <c:pt idx="91">
                <c:v>-0.15176040897156817</c:v>
              </c:pt>
              <c:pt idx="92">
                <c:v>-0.19828900936829408</c:v>
              </c:pt>
              <c:pt idx="93">
                <c:v>-0.40800640197380733</c:v>
              </c:pt>
              <c:pt idx="94">
                <c:v>-0.52424430980966275</c:v>
              </c:pt>
              <c:pt idx="95">
                <c:v>-0.89499216961065786</c:v>
              </c:pt>
              <c:pt idx="96">
                <c:v>-1.0067791102518751</c:v>
              </c:pt>
              <c:pt idx="97">
                <c:v>-1.248557798066775</c:v>
              </c:pt>
              <c:pt idx="98">
                <c:v>-1.4356814328238752</c:v>
              </c:pt>
              <c:pt idx="99">
                <c:v>-1.919476775050331</c:v>
              </c:pt>
              <c:pt idx="100">
                <c:v>-2.3178691550388892</c:v>
              </c:pt>
              <c:pt idx="101">
                <c:v>-2.6436451870947684</c:v>
              </c:pt>
              <c:pt idx="102">
                <c:v>-2.7694353660452347</c:v>
              </c:pt>
              <c:pt idx="103">
                <c:v>-2.997786822957583</c:v>
              </c:pt>
              <c:pt idx="104">
                <c:v>-3.3237742310576635</c:v>
              </c:pt>
              <c:pt idx="105">
                <c:v>-3.5771814629791803</c:v>
              </c:pt>
              <c:pt idx="106">
                <c:v>-3.9718807233410272</c:v>
              </c:pt>
              <c:pt idx="107">
                <c:v>-4.2400736244802282</c:v>
              </c:pt>
              <c:pt idx="108">
                <c:v>-4.5561743224227929</c:v>
              </c:pt>
              <c:pt idx="109">
                <c:v>-4.6527200483113091</c:v>
              </c:pt>
              <c:pt idx="110">
                <c:v>-4.7328567727043316</c:v>
              </c:pt>
              <c:pt idx="111">
                <c:v>-4.5889180777446716</c:v>
              </c:pt>
              <c:pt idx="112">
                <c:v>-4.6602354115987161</c:v>
              </c:pt>
              <c:pt idx="113">
                <c:v>-4.5327914796052085</c:v>
              </c:pt>
              <c:pt idx="114">
                <c:v>-4.5474887200063794</c:v>
              </c:pt>
              <c:pt idx="115">
                <c:v>-4.2750174491179296</c:v>
              </c:pt>
              <c:pt idx="116">
                <c:v>-4.4237902621373033</c:v>
              </c:pt>
              <c:pt idx="117">
                <c:v>-4.7337075273060591</c:v>
              </c:pt>
              <c:pt idx="118">
                <c:v>-4.8985178676311563</c:v>
              </c:pt>
              <c:pt idx="119">
                <c:v>-4.7555391469232804</c:v>
              </c:pt>
              <c:pt idx="120">
                <c:v>-4.6015798104624972</c:v>
              </c:pt>
              <c:pt idx="121">
                <c:v>-4.5181244005474142</c:v>
              </c:pt>
              <c:pt idx="122">
                <c:v>-4.3898616026862927</c:v>
              </c:pt>
              <c:pt idx="123">
                <c:v>-4.1319786391558404</c:v>
              </c:pt>
              <c:pt idx="124">
                <c:v>-3.8175093323261633</c:v>
              </c:pt>
              <c:pt idx="125">
                <c:v>-3.4789170102224305</c:v>
              </c:pt>
              <c:pt idx="126">
                <c:v>-3.0895179857398025</c:v>
              </c:pt>
              <c:pt idx="127">
                <c:v>-2.5652390588431344</c:v>
              </c:pt>
              <c:pt idx="128">
                <c:v>-2.1161327111483472</c:v>
              </c:pt>
              <c:pt idx="129">
                <c:v>-1.6882841062822753</c:v>
              </c:pt>
              <c:pt idx="130">
                <c:v>-1.2904560233197457</c:v>
              </c:pt>
              <c:pt idx="131">
                <c:v>-0.80386499762369434</c:v>
              </c:pt>
              <c:pt idx="132">
                <c:v>-0.41086162639310597</c:v>
              </c:pt>
              <c:pt idx="133">
                <c:v>-7.9434514519397328E-2</c:v>
              </c:pt>
              <c:pt idx="134">
                <c:v>0.13865727210874995</c:v>
              </c:pt>
              <c:pt idx="135">
                <c:v>0.2245899350223613</c:v>
              </c:pt>
              <c:pt idx="136">
                <c:v>0.31687669778924094</c:v>
              </c:pt>
              <c:pt idx="137">
                <c:v>0.41012143920740751</c:v>
              </c:pt>
              <c:pt idx="138">
                <c:v>0.64641530915330969</c:v>
              </c:pt>
              <c:pt idx="139">
                <c:v>0.76692299579434842</c:v>
              </c:pt>
              <c:pt idx="140">
                <c:v>0.79258645347720902</c:v>
              </c:pt>
              <c:pt idx="141">
                <c:v>0.93539289497543265</c:v>
              </c:pt>
              <c:pt idx="142">
                <c:v>0.87783669370909334</c:v>
              </c:pt>
              <c:pt idx="143">
                <c:v>0.85026361927764904</c:v>
              </c:pt>
              <c:pt idx="144">
                <c:v>0.98528726607416439</c:v>
              </c:pt>
              <c:pt idx="145">
                <c:v>1.0166150848987507</c:v>
              </c:pt>
              <c:pt idx="146">
                <c:v>1.2480462004193429</c:v>
              </c:pt>
              <c:pt idx="147">
                <c:v>1.3434195971633818</c:v>
              </c:pt>
              <c:pt idx="148">
                <c:v>1.6579334990855237</c:v>
              </c:pt>
              <c:pt idx="149">
                <c:v>1.7179855514330016</c:v>
              </c:pt>
              <c:pt idx="150">
                <c:v>1.7777570329422929</c:v>
              </c:pt>
              <c:pt idx="151">
                <c:v>1.7789199545308765</c:v>
              </c:pt>
              <c:pt idx="152">
                <c:v>1.8353988283076113</c:v>
              </c:pt>
              <c:pt idx="153">
                <c:v>1.6347073004529347</c:v>
              </c:pt>
              <c:pt idx="154">
                <c:v>1.5148060357374262</c:v>
              </c:pt>
              <c:pt idx="155">
                <c:v>1.415202642217998</c:v>
              </c:pt>
              <c:pt idx="156">
                <c:v>1.452295856635935</c:v>
              </c:pt>
              <c:pt idx="157">
                <c:v>1.4044543066269557</c:v>
              </c:pt>
              <c:pt idx="158">
                <c:v>1.3965669380964143</c:v>
              </c:pt>
              <c:pt idx="159">
                <c:v>1.5088161773425803</c:v>
              </c:pt>
              <c:pt idx="160">
                <c:v>1.4852537324558646</c:v>
              </c:pt>
              <c:pt idx="161">
                <c:v>1.4760197021998522</c:v>
              </c:pt>
              <c:pt idx="162">
                <c:v>1.4102315160752963</c:v>
              </c:pt>
              <c:pt idx="163">
                <c:v>1.5685486714522177</c:v>
              </c:pt>
              <c:pt idx="164">
                <c:v>1.6395597436795664</c:v>
              </c:pt>
              <c:pt idx="165">
                <c:v>1.6696339707506958</c:v>
              </c:pt>
              <c:pt idx="166">
                <c:v>1.7272987056847382</c:v>
              </c:pt>
              <c:pt idx="167">
                <c:v>1.8464758272719757</c:v>
              </c:pt>
              <c:pt idx="168">
                <c:v>1.9578665029696634</c:v>
              </c:pt>
              <c:pt idx="169">
                <c:v>2.0992559679965686</c:v>
              </c:pt>
              <c:pt idx="170">
                <c:v>2.1800785119616179</c:v>
              </c:pt>
              <c:pt idx="171">
                <c:v>2.3319716983844616</c:v>
              </c:pt>
              <c:pt idx="172">
                <c:v>2.4069313748164824</c:v>
              </c:pt>
              <c:pt idx="173">
                <c:v>2.51556020391918</c:v>
              </c:pt>
              <c:pt idx="174">
                <c:v>2.5333300714071814</c:v>
              </c:pt>
              <c:pt idx="175">
                <c:v>2.4480117050819024</c:v>
              </c:pt>
              <c:pt idx="176">
                <c:v>2.5123730122276804</c:v>
              </c:pt>
              <c:pt idx="177">
                <c:v>2.5652117090473556</c:v>
              </c:pt>
              <c:pt idx="178">
                <c:v>2.6776330271853119</c:v>
              </c:pt>
              <c:pt idx="179">
                <c:v>2.6648351615586425</c:v>
              </c:pt>
              <c:pt idx="180">
                <c:v>2.660669189091966</c:v>
              </c:pt>
              <c:pt idx="181">
                <c:v>2.6135748391634683</c:v>
              </c:pt>
              <c:pt idx="182">
                <c:v>2.567811583200112</c:v>
              </c:pt>
              <c:pt idx="183">
                <c:v>2.4974786870523591</c:v>
              </c:pt>
              <c:pt idx="184">
                <c:v>2.5046217290584898</c:v>
              </c:pt>
              <c:pt idx="185">
                <c:v>2.5557399247083481</c:v>
              </c:pt>
              <c:pt idx="186">
                <c:v>2.5457267814045395</c:v>
              </c:pt>
              <c:pt idx="187">
                <c:v>2.6135632388391477</c:v>
              </c:pt>
              <c:pt idx="188">
                <c:v>2.5553628347605648</c:v>
              </c:pt>
              <c:pt idx="189">
                <c:v>2.5723708057413361</c:v>
              </c:pt>
              <c:pt idx="190">
                <c:v>2.5091426091668492</c:v>
              </c:pt>
              <c:pt idx="191">
                <c:v>2.5771018530023304</c:v>
              </c:pt>
              <c:pt idx="192">
                <c:v>2.5909294908877007</c:v>
              </c:pt>
              <c:pt idx="193">
                <c:v>2.7461266635885915</c:v>
              </c:pt>
              <c:pt idx="194">
                <c:v>2.7092241959321242</c:v>
              </c:pt>
              <c:pt idx="195">
                <c:v>2.6320281228508833</c:v>
              </c:pt>
              <c:pt idx="196">
                <c:v>2.3794852663395485</c:v>
              </c:pt>
              <c:pt idx="197">
                <c:v>2.3079684929118187</c:v>
              </c:pt>
              <c:pt idx="198">
                <c:v>2.2510331394572618</c:v>
              </c:pt>
              <c:pt idx="199">
                <c:v>2.1680399867919595</c:v>
              </c:pt>
              <c:pt idx="200">
                <c:v>2.0147100268842513</c:v>
              </c:pt>
              <c:pt idx="201">
                <c:v>1.8854799768563399</c:v>
              </c:pt>
              <c:pt idx="202">
                <c:v>1.9580936221170095</c:v>
              </c:pt>
              <c:pt idx="203">
                <c:v>1.9785144439857703</c:v>
              </c:pt>
              <c:pt idx="204">
                <c:v>2.1553784254205501</c:v>
              </c:pt>
              <c:pt idx="205">
                <c:v>2.2376176833705221</c:v>
              </c:pt>
              <c:pt idx="206">
                <c:v>1.8773454179478379</c:v>
              </c:pt>
              <c:pt idx="207">
                <c:v>-1.1715838583971077</c:v>
              </c:pt>
              <c:pt idx="208">
                <c:v>-4.2089245446133798</c:v>
              </c:pt>
              <c:pt idx="209">
                <c:v>-5.737234544490061</c:v>
              </c:pt>
              <c:pt idx="210">
                <c:v>-4.2104008685027674</c:v>
              </c:pt>
              <c:pt idx="211">
                <c:v>-2.3284813977033099</c:v>
              </c:pt>
              <c:pt idx="212">
                <c:v>-1.3885918117500593</c:v>
              </c:pt>
              <c:pt idx="213">
                <c:v>-0.72214331475477234</c:v>
              </c:pt>
              <c:pt idx="214">
                <c:v>-0.77491665796234965</c:v>
              </c:pt>
              <c:pt idx="215">
                <c:v>-0.75721905347571372</c:v>
              </c:pt>
              <c:pt idx="216">
                <c:v>-1.0691395589877375</c:v>
              </c:pt>
              <c:pt idx="217">
                <c:v>-1.398760544616148</c:v>
              </c:pt>
              <c:pt idx="218">
                <c:v>-1.4289936721622234</c:v>
              </c:pt>
              <c:pt idx="219">
                <c:v>-0.77393589538719687</c:v>
              </c:pt>
              <c:pt idx="220">
                <c:v>0.54013891234260314</c:v>
              </c:pt>
              <c:pt idx="221">
                <c:v>1.5694514774031423</c:v>
              </c:pt>
            </c:numLit>
          </c:val>
          <c:smooth val="0"/>
          <c:extLst xmlns:c16r2="http://schemas.microsoft.com/office/drawing/2015/06/chart">
            <c:ext xmlns:c16="http://schemas.microsoft.com/office/drawing/2014/chart" uri="{C3380CC4-5D6E-409C-BE32-E72D297353CC}">
              <c16:uniqueId val="{00000000-22F6-47D2-8222-D2BCD1DCB61A}"/>
            </c:ext>
          </c:extLst>
        </c:ser>
        <c:dLbls>
          <c:showLegendKey val="0"/>
          <c:showVal val="0"/>
          <c:showCatName val="0"/>
          <c:showSerName val="1"/>
          <c:showPercent val="0"/>
          <c:showBubbleSize val="0"/>
        </c:dLbls>
        <c:marker val="1"/>
        <c:smooth val="0"/>
        <c:axId val="166237696"/>
        <c:axId val="166239616"/>
      </c:lineChart>
      <c:catAx>
        <c:axId val="166237696"/>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66239616"/>
        <c:crosses val="autoZero"/>
        <c:auto val="1"/>
        <c:lblAlgn val="ctr"/>
        <c:lblOffset val="100"/>
        <c:tickLblSkip val="1"/>
        <c:tickMarkSkip val="1"/>
        <c:noMultiLvlLbl val="0"/>
      </c:catAx>
      <c:valAx>
        <c:axId val="166239616"/>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66237696"/>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23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3">
                <c:v> </c:v>
              </c:pt>
              <c:pt idx="224">
                <c:v> </c:v>
              </c:pt>
              <c:pt idx="225">
                <c:v> </c:v>
              </c:pt>
              <c:pt idx="226">
                <c:v> </c:v>
              </c:pt>
              <c:pt idx="227">
                <c:v> </c:v>
              </c:pt>
              <c:pt idx="228">
                <c:v> </c:v>
              </c:pt>
              <c:pt idx="229">
                <c:v> </c:v>
              </c:pt>
              <c:pt idx="230">
                <c:v> </c:v>
              </c:pt>
              <c:pt idx="231">
                <c:v> </c:v>
              </c:pt>
              <c:pt idx="232">
                <c:v> </c:v>
              </c:pt>
            </c:strLit>
          </c:cat>
          <c:val>
            <c:numLit>
              <c:formatCode>0.000</c:formatCode>
              <c:ptCount val="221"/>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pt idx="177">
                <c:v>15.989000000000001</c:v>
              </c:pt>
              <c:pt idx="178">
                <c:v>17.916</c:v>
              </c:pt>
              <c:pt idx="179">
                <c:v>18.248000000000001</c:v>
              </c:pt>
              <c:pt idx="180">
                <c:v>19.309000000000001</c:v>
              </c:pt>
              <c:pt idx="181">
                <c:v>18.827000000000002</c:v>
              </c:pt>
              <c:pt idx="182">
                <c:v>16.629000000000001</c:v>
              </c:pt>
              <c:pt idx="183">
                <c:v>16.103999999999999</c:v>
              </c:pt>
              <c:pt idx="184">
                <c:v>14.664999999999999</c:v>
              </c:pt>
              <c:pt idx="185">
                <c:v>14.048</c:v>
              </c:pt>
              <c:pt idx="186">
                <c:v>13.597</c:v>
              </c:pt>
              <c:pt idx="187">
                <c:v>13.673999999999999</c:v>
              </c:pt>
              <c:pt idx="188">
                <c:v>13.842000000000001</c:v>
              </c:pt>
              <c:pt idx="189">
                <c:v>14.349</c:v>
              </c:pt>
              <c:pt idx="190">
                <c:v>16.716000000000001</c:v>
              </c:pt>
              <c:pt idx="191">
                <c:v>17.338999999999999</c:v>
              </c:pt>
              <c:pt idx="192" formatCode="General">
                <c:v>18.920000000000002</c:v>
              </c:pt>
              <c:pt idx="193" formatCode="General">
                <c:v>18.550999999999998</c:v>
              </c:pt>
              <c:pt idx="194" formatCode="General">
                <c:v>17.524999999999999</c:v>
              </c:pt>
              <c:pt idx="195" formatCode="General">
                <c:v>15.965999999999999</c:v>
              </c:pt>
              <c:pt idx="196" formatCode="General">
                <c:v>15.129</c:v>
              </c:pt>
              <c:pt idx="197" formatCode="General">
                <c:v>14.252000000000001</c:v>
              </c:pt>
              <c:pt idx="198" formatCode="General">
                <c:v>13.898</c:v>
              </c:pt>
              <c:pt idx="199" formatCode="General">
                <c:v>13.952999999999999</c:v>
              </c:pt>
              <c:pt idx="200" formatCode="General">
                <c:v>14.304</c:v>
              </c:pt>
              <c:pt idx="201" formatCode="General">
                <c:v>15.401</c:v>
              </c:pt>
              <c:pt idx="202" formatCode="General">
                <c:v>15.401</c:v>
              </c:pt>
              <c:pt idx="203">
                <c:v>19.12</c:v>
              </c:pt>
              <c:pt idx="204" formatCode="#,##0.000">
                <c:v>20.645</c:v>
              </c:pt>
              <c:pt idx="205" formatCode="#,##0.000">
                <c:v>20.312000000000001</c:v>
              </c:pt>
              <c:pt idx="206" formatCode="#,##0.000">
                <c:v>23.643999999999998</c:v>
              </c:pt>
              <c:pt idx="207" formatCode="#,##0.000">
                <c:v>33.238</c:v>
              </c:pt>
              <c:pt idx="208" formatCode="#,##0.000">
                <c:v>33.238</c:v>
              </c:pt>
              <c:pt idx="209" formatCode="#,##0.000">
                <c:v>37.093000000000004</c:v>
              </c:pt>
              <c:pt idx="210" formatCode="#,##0.000">
                <c:v>36.911999999999999</c:v>
              </c:pt>
              <c:pt idx="211" formatCode="#,##0.000">
                <c:v>35.755000000000003</c:v>
              </c:pt>
              <c:pt idx="212" formatCode="#,##0.000">
                <c:v>34.609000000000002</c:v>
              </c:pt>
              <c:pt idx="213" formatCode="#,##0.000">
                <c:v>36.552</c:v>
              </c:pt>
              <c:pt idx="214" formatCode="#,##0.000">
                <c:v>37.972999999999999</c:v>
              </c:pt>
              <c:pt idx="215" formatCode="#,##0.000">
                <c:v>39.292000000000002</c:v>
              </c:pt>
              <c:pt idx="216" formatCode="#,##0.000">
                <c:v>42.158000000000001</c:v>
              </c:pt>
              <c:pt idx="217" formatCode="#,##0.000">
                <c:v>43.646000000000001</c:v>
              </c:pt>
              <c:pt idx="218" formatCode="#,##0.000">
                <c:v>44.618000000000002</c:v>
              </c:pt>
              <c:pt idx="219" formatCode="#,##0.000">
                <c:v>43.689</c:v>
              </c:pt>
              <c:pt idx="220" formatCode="#,##0.000">
                <c:v>39.906999999999996</c:v>
              </c:pt>
            </c:numLit>
          </c:val>
          <c:smooth val="0"/>
          <c:extLst xmlns:c16r2="http://schemas.microsoft.com/office/drawing/2015/06/chart">
            <c:ext xmlns:c16="http://schemas.microsoft.com/office/drawing/2014/chart" uri="{C3380CC4-5D6E-409C-BE32-E72D297353CC}">
              <c16:uniqueId val="{00000000-7E40-44D7-969A-AE6A44C755F8}"/>
            </c:ext>
          </c:extLst>
        </c:ser>
        <c:dLbls>
          <c:showLegendKey val="0"/>
          <c:showVal val="0"/>
          <c:showCatName val="0"/>
          <c:showSerName val="0"/>
          <c:showPercent val="0"/>
          <c:showBubbleSize val="0"/>
        </c:dLbls>
        <c:marker val="1"/>
        <c:smooth val="0"/>
        <c:axId val="164769152"/>
        <c:axId val="164791424"/>
      </c:lineChart>
      <c:catAx>
        <c:axId val="16476915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64791424"/>
        <c:crosses val="autoZero"/>
        <c:auto val="1"/>
        <c:lblAlgn val="ctr"/>
        <c:lblOffset val="100"/>
        <c:tickLblSkip val="1"/>
        <c:tickMarkSkip val="1"/>
        <c:noMultiLvlLbl val="0"/>
      </c:catAx>
      <c:valAx>
        <c:axId val="164791424"/>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64769152"/>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4894804925700077"/>
                  <c:y val="-0.10619591905850478"/>
                </c:manualLayout>
              </c:layout>
              <c:tx>
                <c:rich>
                  <a:bodyPr/>
                  <a:lstStyle/>
                  <a:p>
                    <a:pPr>
                      <a:defRPr sz="800" b="0" i="0" u="none" strike="noStrike" baseline="0">
                        <a:solidFill>
                          <a:schemeClr val="accent1"/>
                        </a:solidFill>
                        <a:latin typeface="Arial"/>
                        <a:ea typeface="Arial"/>
                        <a:cs typeface="Arial"/>
                      </a:defRPr>
                    </a:pPr>
                    <a:r>
                      <a:rPr lang="en-US"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2D30-4E52-94C7-FEA23148F0EF}"/>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3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3">
                <c:v> </c:v>
              </c:pt>
              <c:pt idx="224">
                <c:v> </c:v>
              </c:pt>
              <c:pt idx="225">
                <c:v> </c:v>
              </c:pt>
              <c:pt idx="226">
                <c:v> </c:v>
              </c:pt>
              <c:pt idx="227">
                <c:v> </c:v>
              </c:pt>
              <c:pt idx="228">
                <c:v> </c:v>
              </c:pt>
              <c:pt idx="229">
                <c:v> </c:v>
              </c:pt>
              <c:pt idx="230">
                <c:v> </c:v>
              </c:pt>
              <c:pt idx="231">
                <c:v> </c:v>
              </c:pt>
              <c:pt idx="232">
                <c:v> </c:v>
              </c:pt>
            </c:strLit>
          </c:cat>
          <c:val>
            <c:numLit>
              <c:formatCode>0.0</c:formatCode>
              <c:ptCount val="222"/>
              <c:pt idx="0">
                <c:v>-36.937616019697764</c:v>
              </c:pt>
              <c:pt idx="1">
                <c:v>-37.296590378672114</c:v>
              </c:pt>
              <c:pt idx="2">
                <c:v>-40.322231404313143</c:v>
              </c:pt>
              <c:pt idx="3">
                <c:v>-40.681205763287501</c:v>
              </c:pt>
              <c:pt idx="4">
                <c:v>-40.181205763287501</c:v>
              </c:pt>
              <c:pt idx="5">
                <c:v>-40.01453909662083</c:v>
              </c:pt>
              <c:pt idx="6">
                <c:v>-38.847872429954165</c:v>
              </c:pt>
              <c:pt idx="7">
                <c:v>-38.681205763287501</c:v>
              </c:pt>
              <c:pt idx="8">
                <c:v>-37.181205763287501</c:v>
              </c:pt>
              <c:pt idx="9">
                <c:v>-37.347872429954165</c:v>
              </c:pt>
              <c:pt idx="10">
                <c:v>-36.181205763287501</c:v>
              </c:pt>
              <c:pt idx="11">
                <c:v>-35.847872429954165</c:v>
              </c:pt>
              <c:pt idx="12">
                <c:v>-34.181205763287501</c:v>
              </c:pt>
              <c:pt idx="13">
                <c:v>-33.847872429954165</c:v>
              </c:pt>
              <c:pt idx="14">
                <c:v>-32.847872429954165</c:v>
              </c:pt>
              <c:pt idx="15">
                <c:v>-32.681205763287501</c:v>
              </c:pt>
              <c:pt idx="16">
                <c:v>-31.847872429954165</c:v>
              </c:pt>
              <c:pt idx="17">
                <c:v>-31.347872429954169</c:v>
              </c:pt>
              <c:pt idx="18">
                <c:v>-31.181205763287505</c:v>
              </c:pt>
              <c:pt idx="19">
                <c:v>-30.847872429954169</c:v>
              </c:pt>
              <c:pt idx="20">
                <c:v>-30.681205763287505</c:v>
              </c:pt>
              <c:pt idx="21">
                <c:v>-31.181205763287505</c:v>
              </c:pt>
              <c:pt idx="22">
                <c:v>-31.014539096620833</c:v>
              </c:pt>
              <c:pt idx="23">
                <c:v>-30.847872429954165</c:v>
              </c:pt>
              <c:pt idx="24">
                <c:v>-29.014539096620837</c:v>
              </c:pt>
              <c:pt idx="25">
                <c:v>-28.681205763287505</c:v>
              </c:pt>
              <c:pt idx="26">
                <c:v>-28.347872429954169</c:v>
              </c:pt>
              <c:pt idx="27">
                <c:v>-27.347872429954169</c:v>
              </c:pt>
              <c:pt idx="28">
                <c:v>-26.847872429954169</c:v>
              </c:pt>
              <c:pt idx="29">
                <c:v>-26.347872429954169</c:v>
              </c:pt>
              <c:pt idx="30">
                <c:v>-26.347872429954169</c:v>
              </c:pt>
              <c:pt idx="31">
                <c:v>-26.514539096620837</c:v>
              </c:pt>
              <c:pt idx="32">
                <c:v>-28.014539096620837</c:v>
              </c:pt>
              <c:pt idx="33">
                <c:v>-30.014539096620837</c:v>
              </c:pt>
              <c:pt idx="34">
                <c:v>-31.847872429954169</c:v>
              </c:pt>
              <c:pt idx="35">
                <c:v>-32.51453909662083</c:v>
              </c:pt>
              <c:pt idx="36">
                <c:v>-33.347872429954165</c:v>
              </c:pt>
              <c:pt idx="37">
                <c:v>-33.01453909662083</c:v>
              </c:pt>
              <c:pt idx="38">
                <c:v>-32.347872429954165</c:v>
              </c:pt>
              <c:pt idx="39">
                <c:v>-32.181205763287501</c:v>
              </c:pt>
              <c:pt idx="40">
                <c:v>-33.01453909662083</c:v>
              </c:pt>
              <c:pt idx="41">
                <c:v>-34.01453909662083</c:v>
              </c:pt>
              <c:pt idx="42">
                <c:v>-34.51453909662083</c:v>
              </c:pt>
              <c:pt idx="43">
                <c:v>-34.181205763287501</c:v>
              </c:pt>
              <c:pt idx="44">
                <c:v>-34.01453909662083</c:v>
              </c:pt>
              <c:pt idx="45">
                <c:v>-34.51453909662083</c:v>
              </c:pt>
              <c:pt idx="46">
                <c:v>-34.181205763287501</c:v>
              </c:pt>
              <c:pt idx="47">
                <c:v>-35.01453909662083</c:v>
              </c:pt>
              <c:pt idx="48">
                <c:v>-33.01453909662083</c:v>
              </c:pt>
              <c:pt idx="49">
                <c:v>-33.01453909662083</c:v>
              </c:pt>
              <c:pt idx="50">
                <c:v>-30.181205763287497</c:v>
              </c:pt>
              <c:pt idx="51">
                <c:v>-29.681205763287497</c:v>
              </c:pt>
              <c:pt idx="52">
                <c:v>-27.347872429954169</c:v>
              </c:pt>
              <c:pt idx="53">
                <c:v>-27.014539096620837</c:v>
              </c:pt>
              <c:pt idx="54">
                <c:v>-27.014539096620837</c:v>
              </c:pt>
              <c:pt idx="55">
                <c:v>-25.847872429954169</c:v>
              </c:pt>
              <c:pt idx="56">
                <c:v>-25.014539096620837</c:v>
              </c:pt>
              <c:pt idx="57">
                <c:v>-24.681205763287505</c:v>
              </c:pt>
              <c:pt idx="58">
                <c:v>-27.681205763287505</c:v>
              </c:pt>
              <c:pt idx="59">
                <c:v>-29.014539096620837</c:v>
              </c:pt>
              <c:pt idx="60">
                <c:v>-28.681205763287505</c:v>
              </c:pt>
              <c:pt idx="61">
                <c:v>-26.681205763287505</c:v>
              </c:pt>
              <c:pt idx="62">
                <c:v>-24.347872429954169</c:v>
              </c:pt>
              <c:pt idx="63">
                <c:v>-23.014539096620837</c:v>
              </c:pt>
              <c:pt idx="64">
                <c:v>-22.181205763287505</c:v>
              </c:pt>
              <c:pt idx="65">
                <c:v>-22.847872429954169</c:v>
              </c:pt>
              <c:pt idx="66">
                <c:v>-24.014539096620837</c:v>
              </c:pt>
              <c:pt idx="67">
                <c:v>-25.514539096620837</c:v>
              </c:pt>
              <c:pt idx="68">
                <c:v>-26.847872429954169</c:v>
              </c:pt>
              <c:pt idx="69">
                <c:v>-28.014539096620837</c:v>
              </c:pt>
              <c:pt idx="70">
                <c:v>-30.014539096620837</c:v>
              </c:pt>
              <c:pt idx="71">
                <c:v>-32.51453909662083</c:v>
              </c:pt>
              <c:pt idx="72">
                <c:v>-34.347872429954165</c:v>
              </c:pt>
              <c:pt idx="73">
                <c:v>-34.847872429954165</c:v>
              </c:pt>
              <c:pt idx="74">
                <c:v>-34.847872429954165</c:v>
              </c:pt>
              <c:pt idx="75">
                <c:v>-35.51453909662083</c:v>
              </c:pt>
              <c:pt idx="76">
                <c:v>-32.832392020015277</c:v>
              </c:pt>
              <c:pt idx="77">
                <c:v>-29.859374053059721</c:v>
              </c:pt>
              <c:pt idx="78">
                <c:v>-28.189765330720832</c:v>
              </c:pt>
              <c:pt idx="79">
                <c:v>-28.134301978704162</c:v>
              </c:pt>
              <c:pt idx="80">
                <c:v>-29.888776833820831</c:v>
              </c:pt>
              <c:pt idx="81">
                <c:v>-29.565700357787495</c:v>
              </c:pt>
              <c:pt idx="82">
                <c:v>-31.220525436837494</c:v>
              </c:pt>
              <c:pt idx="83">
                <c:v>-32.201267633870835</c:v>
              </c:pt>
              <c:pt idx="84">
                <c:v>-34.572118402037496</c:v>
              </c:pt>
              <c:pt idx="85">
                <c:v>-35.892350599620833</c:v>
              </c:pt>
              <c:pt idx="86">
                <c:v>-36.725395454987499</c:v>
              </c:pt>
              <c:pt idx="87">
                <c:v>-36.730572295937499</c:v>
              </c:pt>
              <c:pt idx="88">
                <c:v>-37.043380008787501</c:v>
              </c:pt>
              <c:pt idx="89">
                <c:v>-36.247597519670833</c:v>
              </c:pt>
              <c:pt idx="90">
                <c:v>-35.444426383787494</c:v>
              </c:pt>
              <c:pt idx="91">
                <c:v>-35.960941114204161</c:v>
              </c:pt>
              <c:pt idx="92">
                <c:v>-36.623053732287502</c:v>
              </c:pt>
              <c:pt idx="93">
                <c:v>-38.901062925637497</c:v>
              </c:pt>
              <c:pt idx="94">
                <c:v>-40.071574313104172</c:v>
              </c:pt>
              <c:pt idx="95">
                <c:v>-42.268823956804169</c:v>
              </c:pt>
              <c:pt idx="96">
                <c:v>-43.460008288954164</c:v>
              </c:pt>
              <c:pt idx="97">
                <c:v>-45.301697684004161</c:v>
              </c:pt>
              <c:pt idx="98">
                <c:v>-46.303977421487502</c:v>
              </c:pt>
              <c:pt idx="99">
                <c:v>-47.193141618154165</c:v>
              </c:pt>
              <c:pt idx="100">
                <c:v>-47.89378518525416</c:v>
              </c:pt>
              <c:pt idx="101">
                <c:v>-49.310930825420826</c:v>
              </c:pt>
              <c:pt idx="102">
                <c:v>-50.027864638004161</c:v>
              </c:pt>
              <c:pt idx="103">
                <c:v>-51.987220484670821</c:v>
              </c:pt>
              <c:pt idx="104">
                <c:v>-54.368376469670828</c:v>
              </c:pt>
              <c:pt idx="105">
                <c:v>-57.388661653087503</c:v>
              </c:pt>
              <c:pt idx="106">
                <c:v>-60.078456353637499</c:v>
              </c:pt>
              <c:pt idx="107">
                <c:v>-61.773982763837502</c:v>
              </c:pt>
              <c:pt idx="108">
                <c:v>-63.704899723170833</c:v>
              </c:pt>
              <c:pt idx="109">
                <c:v>-64.758605133487507</c:v>
              </c:pt>
              <c:pt idx="110">
                <c:v>-65.448650660804162</c:v>
              </c:pt>
              <c:pt idx="111">
                <c:v>-65.670978349737496</c:v>
              </c:pt>
              <c:pt idx="112">
                <c:v>-65.957685511070835</c:v>
              </c:pt>
              <c:pt idx="113">
                <c:v>-66.17802317615417</c:v>
              </c:pt>
              <c:pt idx="114">
                <c:v>-66.184866257920831</c:v>
              </c:pt>
              <c:pt idx="115">
                <c:v>-64.928742424470826</c:v>
              </c:pt>
              <c:pt idx="116">
                <c:v>-65.481358868387503</c:v>
              </c:pt>
              <c:pt idx="117">
                <c:v>-66.820873757854159</c:v>
              </c:pt>
              <c:pt idx="118">
                <c:v>-68.084757614154171</c:v>
              </c:pt>
              <c:pt idx="119">
                <c:v>-67.252075337720839</c:v>
              </c:pt>
              <c:pt idx="120">
                <c:v>-65.796376934404165</c:v>
              </c:pt>
              <c:pt idx="121">
                <c:v>-63.957753992687508</c:v>
              </c:pt>
              <c:pt idx="122">
                <c:v>-62.343863546520829</c:v>
              </c:pt>
              <c:pt idx="123">
                <c:v>-59.987492479637496</c:v>
              </c:pt>
              <c:pt idx="124">
                <c:v>-58.714727341820833</c:v>
              </c:pt>
              <c:pt idx="125">
                <c:v>-56.959686244804175</c:v>
              </c:pt>
              <c:pt idx="126">
                <c:v>-56.255727267304167</c:v>
              </c:pt>
              <c:pt idx="127">
                <c:v>-53.0551513995375</c:v>
              </c:pt>
              <c:pt idx="128">
                <c:v>-50.684638788487497</c:v>
              </c:pt>
              <c:pt idx="129">
                <c:v>-47.727719587120838</c:v>
              </c:pt>
              <c:pt idx="130">
                <c:v>-46.70264429692083</c:v>
              </c:pt>
              <c:pt idx="131">
                <c:v>-46.554121737104168</c:v>
              </c:pt>
              <c:pt idx="132">
                <c:v>-45.40375141525417</c:v>
              </c:pt>
              <c:pt idx="133">
                <c:v>-44.537570609770832</c:v>
              </c:pt>
              <c:pt idx="134">
                <c:v>-43.507502000737496</c:v>
              </c:pt>
              <c:pt idx="135">
                <c:v>-44.047154990637495</c:v>
              </c:pt>
              <c:pt idx="136">
                <c:v>-43.496569267754161</c:v>
              </c:pt>
              <c:pt idx="137">
                <c:v>-41.449049215987493</c:v>
              </c:pt>
              <c:pt idx="138">
                <c:v>-39.432090279020827</c:v>
              </c:pt>
              <c:pt idx="139">
                <c:v>-39.161794888954169</c:v>
              </c:pt>
              <c:pt idx="140">
                <c:v>-39.918615819020836</c:v>
              </c:pt>
              <c:pt idx="141">
                <c:v>-38.904063840470833</c:v>
              </c:pt>
              <c:pt idx="142">
                <c:v>-38.979264225804165</c:v>
              </c:pt>
              <c:pt idx="143">
                <c:v>-39.282981102754171</c:v>
              </c:pt>
              <c:pt idx="144">
                <c:v>-38.782489126437497</c:v>
              </c:pt>
              <c:pt idx="145">
                <c:v>-37.694448843554163</c:v>
              </c:pt>
              <c:pt idx="146">
                <c:v>-35.221073678337497</c:v>
              </c:pt>
              <c:pt idx="147">
                <c:v>-35.348094279454166</c:v>
              </c:pt>
              <c:pt idx="148">
                <c:v>-35.258752754291663</c:v>
              </c:pt>
              <c:pt idx="149">
                <c:v>-36.570269522312508</c:v>
              </c:pt>
              <c:pt idx="150">
                <c:v>-36.354964127450003</c:v>
              </c:pt>
              <c:pt idx="151">
                <c:v>-34.372666383733332</c:v>
              </c:pt>
              <c:pt idx="152">
                <c:v>-33.191836193216666</c:v>
              </c:pt>
              <c:pt idx="153">
                <c:v>-34.067735186233335</c:v>
              </c:pt>
              <c:pt idx="154">
                <c:v>-35.871302118449996</c:v>
              </c:pt>
              <c:pt idx="155">
                <c:v>-36.399787655466668</c:v>
              </c:pt>
              <c:pt idx="156">
                <c:v>-34.843363003783331</c:v>
              </c:pt>
              <c:pt idx="157">
                <c:v>-34.073193046083333</c:v>
              </c:pt>
              <c:pt idx="158">
                <c:v>-32.823662777316663</c:v>
              </c:pt>
              <c:pt idx="159">
                <c:v>-33.07523287155</c:v>
              </c:pt>
              <c:pt idx="160">
                <c:v>-32.570558462433333</c:v>
              </c:pt>
              <c:pt idx="161">
                <c:v>-32.745192968766673</c:v>
              </c:pt>
              <c:pt idx="162">
                <c:v>-32.080188164050007</c:v>
              </c:pt>
              <c:pt idx="163">
                <c:v>-30.994255316816666</c:v>
              </c:pt>
              <c:pt idx="164">
                <c:v>-29.6321954979</c:v>
              </c:pt>
              <c:pt idx="165">
                <c:v>-29.157584307516668</c:v>
              </c:pt>
              <c:pt idx="166">
                <c:v>-29.696040917216667</c:v>
              </c:pt>
              <c:pt idx="167">
                <c:v>-30.239187378666667</c:v>
              </c:pt>
              <c:pt idx="168">
                <c:v>-29.631397486466668</c:v>
              </c:pt>
              <c:pt idx="169">
                <c:v>-27.277619465533334</c:v>
              </c:pt>
              <c:pt idx="170">
                <c:v>-25.375470634400003</c:v>
              </c:pt>
              <c:pt idx="171">
                <c:v>-23.721283223583338</c:v>
              </c:pt>
              <c:pt idx="172">
                <c:v>-23.249031596133332</c:v>
              </c:pt>
              <c:pt idx="173">
                <c:v>-21.962280474416669</c:v>
              </c:pt>
              <c:pt idx="174">
                <c:v>-20.519733277683333</c:v>
              </c:pt>
              <c:pt idx="175">
                <c:v>-19.172137120216664</c:v>
              </c:pt>
              <c:pt idx="176">
                <c:v>-18.030019913666663</c:v>
              </c:pt>
              <c:pt idx="177">
                <c:v>-18.427745312599999</c:v>
              </c:pt>
              <c:pt idx="178">
                <c:v>-18.85302654523333</c:v>
              </c:pt>
              <c:pt idx="179">
                <c:v>-19.784427852499999</c:v>
              </c:pt>
              <c:pt idx="180">
                <c:v>-18.246722643200002</c:v>
              </c:pt>
              <c:pt idx="181">
                <c:v>-16.841823831383333</c:v>
              </c:pt>
              <c:pt idx="182">
                <c:v>-14.452618963266668</c:v>
              </c:pt>
              <c:pt idx="183">
                <c:v>-12.2906925549</c:v>
              </c:pt>
              <c:pt idx="184">
                <c:v>-10.78695074975</c:v>
              </c:pt>
              <c:pt idx="185">
                <c:v>-9.0017292817833336</c:v>
              </c:pt>
              <c:pt idx="186">
                <c:v>-9.3814449635999999</c:v>
              </c:pt>
              <c:pt idx="187">
                <c:v>-9.9027200921666676</c:v>
              </c:pt>
              <c:pt idx="188">
                <c:v>-11.639681422466667</c:v>
              </c:pt>
              <c:pt idx="189">
                <c:v>-11.231826852533333</c:v>
              </c:pt>
              <c:pt idx="190">
                <c:v>-10.250411420116668</c:v>
              </c:pt>
              <c:pt idx="191">
                <c:v>-8.6206880298499993</c:v>
              </c:pt>
              <c:pt idx="192">
                <c:v>-9.3361975021166668</c:v>
              </c:pt>
              <c:pt idx="193">
                <c:v>-7.832933099049999</c:v>
              </c:pt>
              <c:pt idx="194">
                <c:v>-9.4514536991833324</c:v>
              </c:pt>
              <c:pt idx="195">
                <c:v>-8.8901143534666662</c:v>
              </c:pt>
              <c:pt idx="196">
                <c:v>-11.311407750766667</c:v>
              </c:pt>
              <c:pt idx="197">
                <c:v>-10.821009048916666</c:v>
              </c:pt>
              <c:pt idx="198">
                <c:v>-12.773158176499999</c:v>
              </c:pt>
              <c:pt idx="199">
                <c:v>-12.205973338266666</c:v>
              </c:pt>
              <c:pt idx="200">
                <c:v>-12.660558029183333</c:v>
              </c:pt>
              <c:pt idx="201">
                <c:v>-11.673421575950002</c:v>
              </c:pt>
              <c:pt idx="202">
                <c:v>-11.940660859583334</c:v>
              </c:pt>
              <c:pt idx="203">
                <c:v>-11.552588636116667</c:v>
              </c:pt>
              <c:pt idx="204">
                <c:v>-9.2734220185999998</c:v>
              </c:pt>
              <c:pt idx="205">
                <c:v>-7.4879927940499984</c:v>
              </c:pt>
              <c:pt idx="206">
                <c:v>-6.4420973217333328</c:v>
              </c:pt>
              <c:pt idx="207">
                <c:v>-16.546535932416663</c:v>
              </c:pt>
              <c:pt idx="208">
                <c:v>-24.294407118216665</c:v>
              </c:pt>
              <c:pt idx="209">
                <c:v>-29.127145717833333</c:v>
              </c:pt>
              <c:pt idx="210">
                <c:v>-23.171850941966664</c:v>
              </c:pt>
              <c:pt idx="211">
                <c:v>-17.89688783455</c:v>
              </c:pt>
              <c:pt idx="212">
                <c:v>-14.422014980566667</c:v>
              </c:pt>
              <c:pt idx="213">
                <c:v>-11.999860770816667</c:v>
              </c:pt>
              <c:pt idx="214">
                <c:v>-13.137526887633333</c:v>
              </c:pt>
              <c:pt idx="215">
                <c:v>-14.058305132116667</c:v>
              </c:pt>
              <c:pt idx="216">
                <c:v>-14.827761955866668</c:v>
              </c:pt>
              <c:pt idx="217">
                <c:v>-13.7652965276</c:v>
              </c:pt>
              <c:pt idx="218">
                <c:v>-13.372227942866667</c:v>
              </c:pt>
              <c:pt idx="219">
                <c:v>-12.585263781899998</c:v>
              </c:pt>
              <c:pt idx="220">
                <c:v>-9.9120184788000003</c:v>
              </c:pt>
              <c:pt idx="221">
                <c:v>-8.5709547497333318</c:v>
              </c:pt>
            </c:numLit>
          </c:val>
          <c:smooth val="0"/>
          <c:extLst xmlns:c16r2="http://schemas.microsoft.com/office/drawing/2015/06/chart">
            <c:ext xmlns:c16="http://schemas.microsoft.com/office/drawing/2014/chart" uri="{C3380CC4-5D6E-409C-BE32-E72D297353CC}">
              <c16:uniqueId val="{00000001-2D30-4E52-94C7-FEA23148F0EF}"/>
            </c:ext>
          </c:extLst>
        </c:ser>
        <c:ser>
          <c:idx val="1"/>
          <c:order val="1"/>
          <c:tx>
            <c:v>industria</c:v>
          </c:tx>
          <c:spPr>
            <a:ln w="25400">
              <a:solidFill>
                <a:schemeClr val="tx2"/>
              </a:solidFill>
              <a:prstDash val="solid"/>
            </a:ln>
          </c:spPr>
          <c:marker>
            <c:symbol val="none"/>
          </c:marker>
          <c:dLbls>
            <c:dLbl>
              <c:idx val="3"/>
              <c:layout>
                <c:manualLayout>
                  <c:x val="0.51637733153178333"/>
                  <c:y val="0.21219202438404877"/>
                </c:manualLayout>
              </c:layout>
              <c:tx>
                <c:rich>
                  <a:bodyPr/>
                  <a:lstStyle/>
                  <a:p>
                    <a:pPr>
                      <a:defRPr sz="700" b="1" i="0" u="none" strike="noStrike" baseline="0">
                        <a:solidFill>
                          <a:schemeClr val="tx1">
                            <a:lumMod val="50000"/>
                            <a:lumOff val="50000"/>
                          </a:schemeClr>
                        </a:solidFill>
                        <a:latin typeface="Arial"/>
                        <a:ea typeface="Arial"/>
                        <a:cs typeface="Arial"/>
                      </a:defRPr>
                    </a:pPr>
                    <a:r>
                      <a:rPr lang="en-US" baseline="0">
                        <a:solidFill>
                          <a:schemeClr val="tx1">
                            <a:lumMod val="50000"/>
                            <a:lumOff val="50000"/>
                          </a:schemeClr>
                        </a:solidFill>
                      </a:rPr>
                      <a:t>c</a:t>
                    </a:r>
                    <a:r>
                      <a:rPr lang="en-US">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2D30-4E52-94C7-FEA23148F0EF}"/>
                </c:ext>
              </c:extLst>
            </c:dLbl>
            <c:spPr>
              <a:noFill/>
              <a:ln>
                <a:noFill/>
              </a:ln>
              <a:effectLst/>
            </c:spPr>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3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3">
                <c:v> </c:v>
              </c:pt>
              <c:pt idx="224">
                <c:v> </c:v>
              </c:pt>
              <c:pt idx="225">
                <c:v> </c:v>
              </c:pt>
              <c:pt idx="226">
                <c:v> </c:v>
              </c:pt>
              <c:pt idx="227">
                <c:v> </c:v>
              </c:pt>
              <c:pt idx="228">
                <c:v> </c:v>
              </c:pt>
              <c:pt idx="229">
                <c:v> </c:v>
              </c:pt>
              <c:pt idx="230">
                <c:v> </c:v>
              </c:pt>
              <c:pt idx="231">
                <c:v> </c:v>
              </c:pt>
              <c:pt idx="232">
                <c:v> </c:v>
              </c:pt>
            </c:strLit>
          </c:cat>
          <c:val>
            <c:numLit>
              <c:formatCode>0.0</c:formatCode>
              <c:ptCount val="222"/>
              <c:pt idx="0">
                <c:v>-10.582040390142945</c:v>
              </c:pt>
              <c:pt idx="1">
                <c:v>-11.500416944450636</c:v>
              </c:pt>
              <c:pt idx="2">
                <c:v>-13.476247760869441</c:v>
              </c:pt>
              <c:pt idx="3">
                <c:v>-15.151846897758331</c:v>
              </c:pt>
              <c:pt idx="4">
                <c:v>-15.416580021647219</c:v>
              </c:pt>
              <c:pt idx="5">
                <c:v>-13.506966976647218</c:v>
              </c:pt>
              <c:pt idx="6">
                <c:v>-10.88644492186944</c:v>
              </c:pt>
              <c:pt idx="7">
                <c:v>-9.1775931515361062</c:v>
              </c:pt>
              <c:pt idx="8">
                <c:v>-8.3892033003138842</c:v>
              </c:pt>
              <c:pt idx="9">
                <c:v>-8.722943659980551</c:v>
              </c:pt>
              <c:pt idx="10">
                <c:v>-9.8191147666472176</c:v>
              </c:pt>
              <c:pt idx="11">
                <c:v>-9.5946550785361051</c:v>
              </c:pt>
              <c:pt idx="12">
                <c:v>-8.1934234773138837</c:v>
              </c:pt>
              <c:pt idx="13">
                <c:v>-6.9761831503138838</c:v>
              </c:pt>
              <c:pt idx="14">
                <c:v>-6.9984592263138845</c:v>
              </c:pt>
              <c:pt idx="15">
                <c:v>-7.4168155665361075</c:v>
              </c:pt>
              <c:pt idx="16">
                <c:v>-6.57033729186944</c:v>
              </c:pt>
              <c:pt idx="17">
                <c:v>-4.9827802578694405</c:v>
              </c:pt>
              <c:pt idx="18">
                <c:v>-3.4726428139805523</c:v>
              </c:pt>
              <c:pt idx="19">
                <c:v>-1.7311380536472196</c:v>
              </c:pt>
              <c:pt idx="20">
                <c:v>-2.3165602826472189</c:v>
              </c:pt>
              <c:pt idx="21">
                <c:v>-3.263099298647218</c:v>
              </c:pt>
              <c:pt idx="22">
                <c:v>-4.4988177255361066</c:v>
              </c:pt>
              <c:pt idx="23">
                <c:v>-5.5975778888694405</c:v>
              </c:pt>
              <c:pt idx="24">
                <c:v>-5.4713910180916629</c:v>
              </c:pt>
              <c:pt idx="25">
                <c:v>-6.8357182095361075</c:v>
              </c:pt>
              <c:pt idx="26">
                <c:v>-6.9410402806472185</c:v>
              </c:pt>
              <c:pt idx="27">
                <c:v>-6.14115020286944</c:v>
              </c:pt>
              <c:pt idx="28">
                <c:v>-5.8245343376472176</c:v>
              </c:pt>
              <c:pt idx="29">
                <c:v>-6.2479543519805505</c:v>
              </c:pt>
              <c:pt idx="30">
                <c:v>-8.7120296593138846</c:v>
              </c:pt>
              <c:pt idx="31">
                <c:v>-8.2082463578694398</c:v>
              </c:pt>
              <c:pt idx="32">
                <c:v>-6.7890621550916626</c:v>
              </c:pt>
              <c:pt idx="33">
                <c:v>-4.1041906482027732</c:v>
              </c:pt>
              <c:pt idx="34">
                <c:v>-3.2370348585361057</c:v>
              </c:pt>
              <c:pt idx="35">
                <c:v>-3.4252510903138842</c:v>
              </c:pt>
              <c:pt idx="36">
                <c:v>-4.3144485493138838</c:v>
              </c:pt>
              <c:pt idx="37">
                <c:v>-4.7856562353138843</c:v>
              </c:pt>
              <c:pt idx="38">
                <c:v>-5.4993579874249958</c:v>
              </c:pt>
              <c:pt idx="39">
                <c:v>-6.1377332566472171</c:v>
              </c:pt>
              <c:pt idx="40">
                <c:v>-6.4445924668694401</c:v>
              </c:pt>
              <c:pt idx="41">
                <c:v>-5.2645661382027731</c:v>
              </c:pt>
              <c:pt idx="42">
                <c:v>-3.3581234854249966</c:v>
              </c:pt>
              <c:pt idx="43">
                <c:v>-2.245849307091663</c:v>
              </c:pt>
              <c:pt idx="44">
                <c:v>-1.2899734063138855</c:v>
              </c:pt>
              <c:pt idx="45">
                <c:v>-1.9462293750916626</c:v>
              </c:pt>
              <c:pt idx="46">
                <c:v>-0.88520211931388582</c:v>
              </c:pt>
              <c:pt idx="47">
                <c:v>-1.2339790972027738</c:v>
              </c:pt>
              <c:pt idx="48">
                <c:v>-6.203389875832991E-2</c:v>
              </c:pt>
              <c:pt idx="49">
                <c:v>0.66080450246389222</c:v>
              </c:pt>
              <c:pt idx="50">
                <c:v>2.0722781565750026</c:v>
              </c:pt>
              <c:pt idx="51">
                <c:v>2.5569387950194469</c:v>
              </c:pt>
              <c:pt idx="52">
                <c:v>2.5213824324638914</c:v>
              </c:pt>
              <c:pt idx="53">
                <c:v>2.7893625750194464</c:v>
              </c:pt>
              <c:pt idx="54">
                <c:v>2.0744544543527801</c:v>
              </c:pt>
              <c:pt idx="55">
                <c:v>1.9712614635750025</c:v>
              </c:pt>
              <c:pt idx="56">
                <c:v>2.3867174325750029</c:v>
              </c:pt>
              <c:pt idx="57">
                <c:v>2.8595027251305578</c:v>
              </c:pt>
              <c:pt idx="58">
                <c:v>3.398519301463891</c:v>
              </c:pt>
              <c:pt idx="59">
                <c:v>3.1537642025750028</c:v>
              </c:pt>
              <c:pt idx="60">
                <c:v>3.4492672985750024</c:v>
              </c:pt>
              <c:pt idx="61">
                <c:v>2.9879873989083361</c:v>
              </c:pt>
              <c:pt idx="62">
                <c:v>2.0743001563527801</c:v>
              </c:pt>
              <c:pt idx="63">
                <c:v>0.80158235557500246</c:v>
              </c:pt>
              <c:pt idx="64">
                <c:v>-1.9615128574249967</c:v>
              </c:pt>
              <c:pt idx="65">
                <c:v>-4.0443923360916623</c:v>
              </c:pt>
              <c:pt idx="66">
                <c:v>-4.8240999359805512</c:v>
              </c:pt>
              <c:pt idx="67">
                <c:v>-3.2774859615361076</c:v>
              </c:pt>
              <c:pt idx="68">
                <c:v>-4.1779462548694406</c:v>
              </c:pt>
              <c:pt idx="69">
                <c:v>-9.3364763046472188</c:v>
              </c:pt>
              <c:pt idx="70">
                <c:v>-16.539178020424995</c:v>
              </c:pt>
              <c:pt idx="71">
                <c:v>-23.451805262980553</c:v>
              </c:pt>
              <c:pt idx="72">
                <c:v>-27.363420285647219</c:v>
              </c:pt>
              <c:pt idx="73">
                <c:v>-30.541234889202769</c:v>
              </c:pt>
              <c:pt idx="74">
                <c:v>-29.551664081313884</c:v>
              </c:pt>
              <c:pt idx="75">
                <c:v>-30.174304505536103</c:v>
              </c:pt>
              <c:pt idx="76">
                <c:v>-28.077954677317592</c:v>
              </c:pt>
              <c:pt idx="77">
                <c:v>-27.619555469654628</c:v>
              </c:pt>
              <c:pt idx="78">
                <c:v>-24.288757021280556</c:v>
              </c:pt>
              <c:pt idx="79">
                <c:v>-21.377347568958331</c:v>
              </c:pt>
              <c:pt idx="80">
                <c:v>-17.021618763969446</c:v>
              </c:pt>
              <c:pt idx="81">
                <c:v>-14.335306127013888</c:v>
              </c:pt>
              <c:pt idx="82">
                <c:v>-13.063565777436111</c:v>
              </c:pt>
              <c:pt idx="83">
                <c:v>-13.948911927302776</c:v>
              </c:pt>
              <c:pt idx="84">
                <c:v>-13.702593233947221</c:v>
              </c:pt>
              <c:pt idx="85">
                <c:v>-13.261988475780557</c:v>
              </c:pt>
              <c:pt idx="86">
                <c:v>-12.29411135520278</c:v>
              </c:pt>
              <c:pt idx="87">
                <c:v>-11.329897381347223</c:v>
              </c:pt>
              <c:pt idx="88">
                <c:v>-11.180322814658334</c:v>
              </c:pt>
              <c:pt idx="89">
                <c:v>-11.381907517147225</c:v>
              </c:pt>
              <c:pt idx="90">
                <c:v>-10.817614421891667</c:v>
              </c:pt>
              <c:pt idx="91">
                <c:v>-9.2571490445138895</c:v>
              </c:pt>
              <c:pt idx="92">
                <c:v>-6.6490976051361121</c:v>
              </c:pt>
              <c:pt idx="93">
                <c:v>-6.6538658733916662</c:v>
              </c:pt>
              <c:pt idx="94">
                <c:v>-6.9071856858916663</c:v>
              </c:pt>
              <c:pt idx="95">
                <c:v>-8.6641938788472235</c:v>
              </c:pt>
              <c:pt idx="96">
                <c:v>-8.2555691943361129</c:v>
              </c:pt>
              <c:pt idx="97">
                <c:v>-7.8414196289916687</c:v>
              </c:pt>
              <c:pt idx="98">
                <c:v>-8.5446903009916699</c:v>
              </c:pt>
              <c:pt idx="99">
                <c:v>-9.3050528724472255</c:v>
              </c:pt>
              <c:pt idx="100">
                <c:v>-11.586464867536115</c:v>
              </c:pt>
              <c:pt idx="101">
                <c:v>-12.812737577391667</c:v>
              </c:pt>
              <c:pt idx="102">
                <c:v>-12.061707662080558</c:v>
              </c:pt>
              <c:pt idx="103">
                <c:v>-12.485878451780556</c:v>
              </c:pt>
              <c:pt idx="104">
                <c:v>-13.716478544636113</c:v>
              </c:pt>
              <c:pt idx="105">
                <c:v>-16.135074613936112</c:v>
              </c:pt>
              <c:pt idx="106">
                <c:v>-17.407882318247225</c:v>
              </c:pt>
              <c:pt idx="107">
                <c:v>-18.234482847925005</c:v>
              </c:pt>
              <c:pt idx="108">
                <c:v>-19.81489696249167</c:v>
              </c:pt>
              <c:pt idx="109">
                <c:v>-20.219644757024998</c:v>
              </c:pt>
              <c:pt idx="110">
                <c:v>-19.249555871325001</c:v>
              </c:pt>
              <c:pt idx="111">
                <c:v>-18.387952588625001</c:v>
              </c:pt>
              <c:pt idx="112">
                <c:v>-18.643257962625</c:v>
              </c:pt>
              <c:pt idx="113">
                <c:v>-18.341097462269445</c:v>
              </c:pt>
              <c:pt idx="114">
                <c:v>-18.495959609013891</c:v>
              </c:pt>
              <c:pt idx="115">
                <c:v>-16.210091548213889</c:v>
              </c:pt>
              <c:pt idx="116">
                <c:v>-16.032421335113892</c:v>
              </c:pt>
              <c:pt idx="117">
                <c:v>-16.345298522636114</c:v>
              </c:pt>
              <c:pt idx="118">
                <c:v>-18.30116180609167</c:v>
              </c:pt>
              <c:pt idx="119">
                <c:v>-17.985170890669448</c:v>
              </c:pt>
              <c:pt idx="120">
                <c:v>-17.788744377169447</c:v>
              </c:pt>
              <c:pt idx="121">
                <c:v>-16.865909758402779</c:v>
              </c:pt>
              <c:pt idx="122">
                <c:v>-16.637058880391667</c:v>
              </c:pt>
              <c:pt idx="123">
                <c:v>-16.049090613280555</c:v>
              </c:pt>
              <c:pt idx="124">
                <c:v>-15.173131667969445</c:v>
              </c:pt>
              <c:pt idx="125">
                <c:v>-14.853363045913889</c:v>
              </c:pt>
              <c:pt idx="126">
                <c:v>-13.691524204691667</c:v>
              </c:pt>
              <c:pt idx="127">
                <c:v>-11.909098398247224</c:v>
              </c:pt>
              <c:pt idx="128">
                <c:v>-9.9259884816472237</c:v>
              </c:pt>
              <c:pt idx="129">
                <c:v>-8.9298057662361128</c:v>
              </c:pt>
              <c:pt idx="130">
                <c:v>-8.7067264709916667</c:v>
              </c:pt>
              <c:pt idx="131">
                <c:v>-7.8782186953138895</c:v>
              </c:pt>
              <c:pt idx="132">
                <c:v>-6.6141864344250001</c:v>
              </c:pt>
              <c:pt idx="133">
                <c:v>-6.3633908116138898</c:v>
              </c:pt>
              <c:pt idx="134">
                <c:v>-6.1271037044916676</c:v>
              </c:pt>
              <c:pt idx="135">
                <c:v>-5.8306192426694459</c:v>
              </c:pt>
              <c:pt idx="136">
                <c:v>-5.4943742767694452</c:v>
              </c:pt>
              <c:pt idx="137">
                <c:v>-6.2216567008027788</c:v>
              </c:pt>
              <c:pt idx="138">
                <c:v>-6.0871787439472227</c:v>
              </c:pt>
              <c:pt idx="139">
                <c:v>-5.1842572632361117</c:v>
              </c:pt>
              <c:pt idx="140">
                <c:v>-3.9419216537250001</c:v>
              </c:pt>
              <c:pt idx="141">
                <c:v>-3.7642448496805563</c:v>
              </c:pt>
              <c:pt idx="142">
                <c:v>-3.9153774777583337</c:v>
              </c:pt>
              <c:pt idx="143">
                <c:v>-3.8365347659027784</c:v>
              </c:pt>
              <c:pt idx="144">
                <c:v>-4.0023385776250002</c:v>
              </c:pt>
              <c:pt idx="145">
                <c:v>-3.8473464341027781</c:v>
              </c:pt>
              <c:pt idx="146">
                <c:v>-3.2540171169472227</c:v>
              </c:pt>
              <c:pt idx="147">
                <c:v>-1.6701371975805557</c:v>
              </c:pt>
              <c:pt idx="148">
                <c:v>-0.29110911710555576</c:v>
              </c:pt>
              <c:pt idx="149">
                <c:v>-8.1077016986111139E-2</c:v>
              </c:pt>
              <c:pt idx="150">
                <c:v>0.2194961937666666</c:v>
              </c:pt>
              <c:pt idx="151">
                <c:v>-0.15211865395555563</c:v>
              </c:pt>
              <c:pt idx="152">
                <c:v>-9.2543536955555575E-2</c:v>
              </c:pt>
              <c:pt idx="153">
                <c:v>-1.023412011122222</c:v>
              </c:pt>
              <c:pt idx="154">
                <c:v>-1.6434611233666665</c:v>
              </c:pt>
              <c:pt idx="155">
                <c:v>-2.0885501732888887</c:v>
              </c:pt>
              <c:pt idx="156">
                <c:v>-1.5219239094222221</c:v>
              </c:pt>
              <c:pt idx="157">
                <c:v>-1.0889239427555555</c:v>
              </c:pt>
              <c:pt idx="158">
                <c:v>-1.1284441463222223</c:v>
              </c:pt>
              <c:pt idx="159">
                <c:v>-1.6161605702444444</c:v>
              </c:pt>
              <c:pt idx="160">
                <c:v>-1.5711479440666665</c:v>
              </c:pt>
              <c:pt idx="161">
                <c:v>-1.0559766234111108</c:v>
              </c:pt>
              <c:pt idx="162">
                <c:v>-0.84376503308888873</c:v>
              </c:pt>
              <c:pt idx="163">
                <c:v>-1.1138494175444444</c:v>
              </c:pt>
              <c:pt idx="164">
                <c:v>-1.1305743227666669</c:v>
              </c:pt>
              <c:pt idx="165">
                <c:v>-0.71831840595555574</c:v>
              </c:pt>
              <c:pt idx="166">
                <c:v>5.2445798099999941E-2</c:v>
              </c:pt>
              <c:pt idx="167">
                <c:v>0.61853168163333339</c:v>
              </c:pt>
              <c:pt idx="168">
                <c:v>1.0386763691666669</c:v>
              </c:pt>
              <c:pt idx="169">
                <c:v>1.2547773506666671</c:v>
              </c:pt>
              <c:pt idx="170">
                <c:v>1.5230581003333334</c:v>
              </c:pt>
              <c:pt idx="171">
                <c:v>2.3765527832444442</c:v>
              </c:pt>
              <c:pt idx="172">
                <c:v>2.6227266706444445</c:v>
              </c:pt>
              <c:pt idx="173">
                <c:v>2.9111383516111111</c:v>
              </c:pt>
              <c:pt idx="174">
                <c:v>2.0241649153222228</c:v>
              </c:pt>
              <c:pt idx="175">
                <c:v>1.5073255284111113</c:v>
              </c:pt>
              <c:pt idx="176">
                <c:v>1.4722074484111112</c:v>
              </c:pt>
              <c:pt idx="177">
                <c:v>2.2153885489666667</c:v>
              </c:pt>
              <c:pt idx="178">
                <c:v>2.870195805755555</c:v>
              </c:pt>
              <c:pt idx="179">
                <c:v>3.3384905091777775</c:v>
              </c:pt>
              <c:pt idx="180">
                <c:v>3.1252666677444445</c:v>
              </c:pt>
              <c:pt idx="181">
                <c:v>2.9537807397888884</c:v>
              </c:pt>
              <c:pt idx="182">
                <c:v>2.340618193733333</c:v>
              </c:pt>
              <c:pt idx="183">
                <c:v>1.4950925709888887</c:v>
              </c:pt>
              <c:pt idx="184">
                <c:v>0.8111389448555556</c:v>
              </c:pt>
              <c:pt idx="185">
                <c:v>0.27716513970000012</c:v>
              </c:pt>
              <c:pt idx="186">
                <c:v>0.28539438201111117</c:v>
              </c:pt>
              <c:pt idx="187">
                <c:v>0.60491945624444454</c:v>
              </c:pt>
              <c:pt idx="188">
                <c:v>-4.7878930633333448E-2</c:v>
              </c:pt>
              <c:pt idx="189">
                <c:v>-0.66199463932222224</c:v>
              </c:pt>
              <c:pt idx="190">
                <c:v>-1.1755246711</c:v>
              </c:pt>
              <c:pt idx="191">
                <c:v>-0.80624951187777771</c:v>
              </c:pt>
              <c:pt idx="192">
                <c:v>-1.0024745536666666</c:v>
              </c:pt>
              <c:pt idx="193">
                <c:v>-1.1136889875444445</c:v>
              </c:pt>
              <c:pt idx="194">
                <c:v>-1.8278880467111112</c:v>
              </c:pt>
              <c:pt idx="195">
                <c:v>-2.6196137660555556</c:v>
              </c:pt>
              <c:pt idx="196">
                <c:v>-3.5632974774999995</c:v>
              </c:pt>
              <c:pt idx="197">
                <c:v>-3.3124728697555557</c:v>
              </c:pt>
              <c:pt idx="198">
                <c:v>-3.7134643438111112</c:v>
              </c:pt>
              <c:pt idx="199">
                <c:v>-3.5503922368666667</c:v>
              </c:pt>
              <c:pt idx="200">
                <c:v>-4.4104338196222228</c:v>
              </c:pt>
              <c:pt idx="201">
                <c:v>-4.4840692846999994</c:v>
              </c:pt>
              <c:pt idx="202">
                <c:v>-4.3373229462222218</c:v>
              </c:pt>
              <c:pt idx="203">
                <c:v>-4.3386673173000005</c:v>
              </c:pt>
              <c:pt idx="204">
                <c:v>-3.2981389842555555</c:v>
              </c:pt>
              <c:pt idx="205">
                <c:v>-4.013504149888889</c:v>
              </c:pt>
              <c:pt idx="206">
                <c:v>-5.7628635451333325</c:v>
              </c:pt>
              <c:pt idx="207">
                <c:v>-15.546548516311111</c:v>
              </c:pt>
              <c:pt idx="208">
                <c:v>-26.702474719333335</c:v>
              </c:pt>
              <c:pt idx="209">
                <c:v>-31.645148988211115</c:v>
              </c:pt>
              <c:pt idx="210">
                <c:v>-25.779948171577775</c:v>
              </c:pt>
              <c:pt idx="211">
                <c:v>-17.764563314822222</c:v>
              </c:pt>
              <c:pt idx="212">
                <c:v>-14.761685445066666</c:v>
              </c:pt>
              <c:pt idx="213">
                <c:v>-14.670794603099999</c:v>
              </c:pt>
              <c:pt idx="214">
                <c:v>-14.976439766077776</c:v>
              </c:pt>
              <c:pt idx="215">
                <c:v>-14.33918489868889</c:v>
              </c:pt>
              <c:pt idx="216">
                <c:v>-14.556198321555556</c:v>
              </c:pt>
              <c:pt idx="217">
                <c:v>-13.788854289933333</c:v>
              </c:pt>
              <c:pt idx="218">
                <c:v>-12.420280911055556</c:v>
              </c:pt>
              <c:pt idx="219">
                <c:v>-9.6912721601000005</c:v>
              </c:pt>
              <c:pt idx="220">
                <c:v>-4.7484111430888891</c:v>
              </c:pt>
              <c:pt idx="221">
                <c:v>-0.70186242691111111</c:v>
              </c:pt>
            </c:numLit>
          </c:val>
          <c:smooth val="0"/>
          <c:extLst xmlns:c16r2="http://schemas.microsoft.com/office/drawing/2015/06/chart">
            <c:ext xmlns:c16="http://schemas.microsoft.com/office/drawing/2014/chart" uri="{C3380CC4-5D6E-409C-BE32-E72D297353CC}">
              <c16:uniqueId val="{00000003-2D30-4E52-94C7-FEA23148F0EF}"/>
            </c:ext>
          </c:extLst>
        </c:ser>
        <c:ser>
          <c:idx val="2"/>
          <c:order val="2"/>
          <c:tx>
            <c:v>comercio</c:v>
          </c:tx>
          <c:spPr>
            <a:ln w="38100">
              <a:solidFill>
                <a:schemeClr val="accent2"/>
              </a:solidFill>
              <a:prstDash val="solid"/>
            </a:ln>
          </c:spPr>
          <c:marker>
            <c:symbol val="none"/>
          </c:marker>
          <c:dLbls>
            <c:dLbl>
              <c:idx val="21"/>
              <c:layout>
                <c:manualLayout>
                  <c:x val="-3.2405845718989267E-2"/>
                  <c:y val="8.6289052578105152E-2"/>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 </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2D30-4E52-94C7-FEA23148F0EF}"/>
                </c:ext>
              </c:extLst>
            </c:dLbl>
            <c:spPr>
              <a:noFill/>
              <a:ln>
                <a:noFill/>
              </a:ln>
              <a:effectLst/>
            </c:spPr>
            <c:txPr>
              <a:bodyPr/>
              <a:lstStyle/>
              <a:p>
                <a:pPr>
                  <a:defRPr baseline="0">
                    <a:solidFill>
                      <a:schemeClr val="accent2"/>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3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3">
                <c:v> </c:v>
              </c:pt>
              <c:pt idx="224">
                <c:v> </c:v>
              </c:pt>
              <c:pt idx="225">
                <c:v> </c:v>
              </c:pt>
              <c:pt idx="226">
                <c:v> </c:v>
              </c:pt>
              <c:pt idx="227">
                <c:v> </c:v>
              </c:pt>
              <c:pt idx="228">
                <c:v> </c:v>
              </c:pt>
              <c:pt idx="229">
                <c:v> </c:v>
              </c:pt>
              <c:pt idx="230">
                <c:v> </c:v>
              </c:pt>
              <c:pt idx="231">
                <c:v> </c:v>
              </c:pt>
              <c:pt idx="232">
                <c:v> </c:v>
              </c:pt>
            </c:strLit>
          </c:cat>
          <c:val>
            <c:numLit>
              <c:formatCode>0.0</c:formatCode>
              <c:ptCount val="222"/>
              <c:pt idx="0">
                <c:v>-12.833855215536325</c:v>
              </c:pt>
              <c:pt idx="1">
                <c:v>-11.553658848792734</c:v>
              </c:pt>
              <c:pt idx="2">
                <c:v>-12.00762924749359</c:v>
              </c:pt>
              <c:pt idx="3">
                <c:v>-12.07621347575</c:v>
              </c:pt>
              <c:pt idx="4">
                <c:v>-13.178623289305555</c:v>
              </c:pt>
              <c:pt idx="5">
                <c:v>-12.798483161305555</c:v>
              </c:pt>
              <c:pt idx="6">
                <c:v>-12.273417782083333</c:v>
              </c:pt>
              <c:pt idx="7">
                <c:v>-9.6696849471944439</c:v>
              </c:pt>
              <c:pt idx="8">
                <c:v>-7.5484086473055561</c:v>
              </c:pt>
              <c:pt idx="9">
                <c:v>-5.6284290935277781</c:v>
              </c:pt>
              <c:pt idx="10">
                <c:v>-4.9441315781944448</c:v>
              </c:pt>
              <c:pt idx="11">
                <c:v>-4.5221621624166666</c:v>
              </c:pt>
              <c:pt idx="12">
                <c:v>-4.252884733527778</c:v>
              </c:pt>
              <c:pt idx="13">
                <c:v>-5.6678011855277779</c:v>
              </c:pt>
              <c:pt idx="14">
                <c:v>-7.4923925213055567</c:v>
              </c:pt>
              <c:pt idx="15">
                <c:v>-8.2629067368611118</c:v>
              </c:pt>
              <c:pt idx="16">
                <c:v>-4.979742665861111</c:v>
              </c:pt>
              <c:pt idx="17">
                <c:v>-2.4105971991944446</c:v>
              </c:pt>
              <c:pt idx="18">
                <c:v>-0.13167786697222147</c:v>
              </c:pt>
              <c:pt idx="19">
                <c:v>-1.3362963844166662</c:v>
              </c:pt>
              <c:pt idx="20">
                <c:v>-1.3851353311944441</c:v>
              </c:pt>
              <c:pt idx="21">
                <c:v>-2.8515587433055551</c:v>
              </c:pt>
              <c:pt idx="22">
                <c:v>-3.7565848101944446</c:v>
              </c:pt>
              <c:pt idx="23">
                <c:v>-4.3559423085277773</c:v>
              </c:pt>
              <c:pt idx="24">
                <c:v>-4.7068048859722218</c:v>
              </c:pt>
              <c:pt idx="25">
                <c:v>-5.1837715735277774</c:v>
              </c:pt>
              <c:pt idx="26">
                <c:v>-5.0088965498611104</c:v>
              </c:pt>
              <c:pt idx="27">
                <c:v>-5.5801217338611098</c:v>
              </c:pt>
              <c:pt idx="28">
                <c:v>-5.100161094972222</c:v>
              </c:pt>
              <c:pt idx="29">
                <c:v>-6.3269801946388888</c:v>
              </c:pt>
              <c:pt idx="30">
                <c:v>-7.5855200846388895</c:v>
              </c:pt>
              <c:pt idx="31">
                <c:v>-9.7880449391944442</c:v>
              </c:pt>
              <c:pt idx="32">
                <c:v>-10.689465383638888</c:v>
              </c:pt>
              <c:pt idx="33">
                <c:v>-11.346787074416666</c:v>
              </c:pt>
              <c:pt idx="34">
                <c:v>-11.23018603575</c:v>
              </c:pt>
              <c:pt idx="35">
                <c:v>-8.8726803745277785</c:v>
              </c:pt>
              <c:pt idx="36">
                <c:v>-6.7292190648611117</c:v>
              </c:pt>
              <c:pt idx="37">
                <c:v>-5.2009189491944445</c:v>
              </c:pt>
              <c:pt idx="38">
                <c:v>-7.6801589748611114</c:v>
              </c:pt>
              <c:pt idx="39">
                <c:v>-7.6256056248611097</c:v>
              </c:pt>
              <c:pt idx="40">
                <c:v>-9.220198490305556</c:v>
              </c:pt>
              <c:pt idx="41">
                <c:v>-7.2619019710833328</c:v>
              </c:pt>
              <c:pt idx="42">
                <c:v>-7.3132666605277779</c:v>
              </c:pt>
              <c:pt idx="43">
                <c:v>-6.6202914658611114</c:v>
              </c:pt>
              <c:pt idx="44">
                <c:v>-6.2777558399722224</c:v>
              </c:pt>
              <c:pt idx="45">
                <c:v>-4.3078995760833338</c:v>
              </c:pt>
              <c:pt idx="46">
                <c:v>-2.9085033338611113</c:v>
              </c:pt>
              <c:pt idx="47">
                <c:v>-3.0724158118611116</c:v>
              </c:pt>
              <c:pt idx="48">
                <c:v>-4.3530946771944441</c:v>
              </c:pt>
              <c:pt idx="49">
                <c:v>-3.714106579972221</c:v>
              </c:pt>
              <c:pt idx="50">
                <c:v>-3.7203791349722217</c:v>
              </c:pt>
              <c:pt idx="51">
                <c:v>-3.5700733661944444</c:v>
              </c:pt>
              <c:pt idx="52">
                <c:v>-3.4483408374166671</c:v>
              </c:pt>
              <c:pt idx="53">
                <c:v>-2.6042900883055555</c:v>
              </c:pt>
              <c:pt idx="54">
                <c:v>-2.8646585488611116</c:v>
              </c:pt>
              <c:pt idx="55">
                <c:v>-3.4297252137499998</c:v>
              </c:pt>
              <c:pt idx="56">
                <c:v>-4.202280353638888</c:v>
              </c:pt>
              <c:pt idx="57">
                <c:v>-3.9487383179722215</c:v>
              </c:pt>
              <c:pt idx="58">
                <c:v>-3.4725121274166662</c:v>
              </c:pt>
              <c:pt idx="59">
                <c:v>-2.5651764626388891</c:v>
              </c:pt>
              <c:pt idx="60">
                <c:v>-2.1077554031944445</c:v>
              </c:pt>
              <c:pt idx="61">
                <c:v>-2.0742189295277775</c:v>
              </c:pt>
              <c:pt idx="62">
                <c:v>-1.9457005291944445</c:v>
              </c:pt>
              <c:pt idx="63">
                <c:v>-2.9122621591944444</c:v>
              </c:pt>
              <c:pt idx="64">
                <c:v>-4.2148979861944449</c:v>
              </c:pt>
              <c:pt idx="65">
                <c:v>-7.4505186271944446</c:v>
              </c:pt>
              <c:pt idx="66">
                <c:v>-9.813213436749999</c:v>
              </c:pt>
              <c:pt idx="67">
                <c:v>-11.234370875750001</c:v>
              </c:pt>
              <c:pt idx="68">
                <c:v>-11.524862501194443</c:v>
              </c:pt>
              <c:pt idx="69">
                <c:v>-12.615337071305554</c:v>
              </c:pt>
              <c:pt idx="70">
                <c:v>-14.776738195749999</c:v>
              </c:pt>
              <c:pt idx="71">
                <c:v>-17.385107696861112</c:v>
              </c:pt>
              <c:pt idx="72">
                <c:v>-18.025488425083335</c:v>
              </c:pt>
              <c:pt idx="73">
                <c:v>-19.875683994416665</c:v>
              </c:pt>
              <c:pt idx="74">
                <c:v>-20.346502348861112</c:v>
              </c:pt>
              <c:pt idx="75">
                <c:v>-21.445726026305554</c:v>
              </c:pt>
              <c:pt idx="76">
                <c:v>-20.03611172973611</c:v>
              </c:pt>
              <c:pt idx="77">
                <c:v>-17.809224943066667</c:v>
              </c:pt>
              <c:pt idx="78">
                <c:v>-14.912211413097225</c:v>
              </c:pt>
              <c:pt idx="79">
                <c:v>-12.482194269541667</c:v>
              </c:pt>
              <c:pt idx="80">
                <c:v>-9.9284336630749994</c:v>
              </c:pt>
              <c:pt idx="81">
                <c:v>-7.6831695562638886</c:v>
              </c:pt>
              <c:pt idx="82">
                <c:v>-6.4201122392527781</c:v>
              </c:pt>
              <c:pt idx="83">
                <c:v>-5.8488908941527784</c:v>
              </c:pt>
              <c:pt idx="84">
                <c:v>-5.856061143252778</c:v>
              </c:pt>
              <c:pt idx="85">
                <c:v>-4.4873084755972235</c:v>
              </c:pt>
              <c:pt idx="86">
                <c:v>-4.0405980926305558</c:v>
              </c:pt>
              <c:pt idx="87">
                <c:v>-2.6691923032750005</c:v>
              </c:pt>
              <c:pt idx="88">
                <c:v>-2.635855480663889</c:v>
              </c:pt>
              <c:pt idx="89">
                <c:v>-2.5374272058305558</c:v>
              </c:pt>
              <c:pt idx="90">
                <c:v>-3.606899287119445</c:v>
              </c:pt>
              <c:pt idx="91">
                <c:v>-4.2689318533305558</c:v>
              </c:pt>
              <c:pt idx="92">
                <c:v>-5.6319384254083333</c:v>
              </c:pt>
              <c:pt idx="93">
                <c:v>-6.7520962993305558</c:v>
              </c:pt>
              <c:pt idx="94">
                <c:v>-7.4576773909305558</c:v>
              </c:pt>
              <c:pt idx="95">
                <c:v>-7.8376615217750008</c:v>
              </c:pt>
              <c:pt idx="96">
                <c:v>-7.1259334624416679</c:v>
              </c:pt>
              <c:pt idx="97">
                <c:v>-7.4112980215750008</c:v>
              </c:pt>
              <c:pt idx="98">
                <c:v>-8.5972074156972216</c:v>
              </c:pt>
              <c:pt idx="99">
                <c:v>-12.067671068297223</c:v>
              </c:pt>
              <c:pt idx="100">
                <c:v>-15.10093504178611</c:v>
              </c:pt>
              <c:pt idx="101">
                <c:v>-16.752193288297221</c:v>
              </c:pt>
              <c:pt idx="102">
                <c:v>-18.24451414869722</c:v>
              </c:pt>
              <c:pt idx="103">
                <c:v>-18.595183197141665</c:v>
              </c:pt>
              <c:pt idx="104">
                <c:v>-19.331657320575001</c:v>
              </c:pt>
              <c:pt idx="105">
                <c:v>-19.064675626841666</c:v>
              </c:pt>
              <c:pt idx="106">
                <c:v>-20.797033023697225</c:v>
              </c:pt>
              <c:pt idx="107">
                <c:v>-22.003463095863889</c:v>
              </c:pt>
              <c:pt idx="108">
                <c:v>-22.27775805043056</c:v>
              </c:pt>
              <c:pt idx="109">
                <c:v>-21.216575722486112</c:v>
              </c:pt>
              <c:pt idx="110">
                <c:v>-20.378877481719446</c:v>
              </c:pt>
              <c:pt idx="111">
                <c:v>-19.713702354475</c:v>
              </c:pt>
              <c:pt idx="112">
                <c:v>-20.476905186508333</c:v>
              </c:pt>
              <c:pt idx="113">
                <c:v>-20.211365204297223</c:v>
              </c:pt>
              <c:pt idx="114">
                <c:v>-20.416093083819444</c:v>
              </c:pt>
              <c:pt idx="115">
                <c:v>-19.676078386286111</c:v>
              </c:pt>
              <c:pt idx="116">
                <c:v>-20.389037876574999</c:v>
              </c:pt>
              <c:pt idx="117">
                <c:v>-20.840884314086111</c:v>
              </c:pt>
              <c:pt idx="118">
                <c:v>-20.043113869041665</c:v>
              </c:pt>
              <c:pt idx="119">
                <c:v>-19.379291137241669</c:v>
              </c:pt>
              <c:pt idx="120">
                <c:v>-19.03610999810833</c:v>
              </c:pt>
              <c:pt idx="121">
                <c:v>-18.562677378363887</c:v>
              </c:pt>
              <c:pt idx="122">
                <c:v>-17.336902291286108</c:v>
              </c:pt>
              <c:pt idx="123">
                <c:v>-15.886518438397223</c:v>
              </c:pt>
              <c:pt idx="124">
                <c:v>-15.092864151130556</c:v>
              </c:pt>
              <c:pt idx="125">
                <c:v>-14.223447502030554</c:v>
              </c:pt>
              <c:pt idx="126">
                <c:v>-12.887928213019444</c:v>
              </c:pt>
              <c:pt idx="127">
                <c:v>-11.377263583641664</c:v>
              </c:pt>
              <c:pt idx="128">
                <c:v>-9.3009405606972226</c:v>
              </c:pt>
              <c:pt idx="129">
                <c:v>-7.4426125270194445</c:v>
              </c:pt>
              <c:pt idx="130">
                <c:v>-5.3605289569861121</c:v>
              </c:pt>
              <c:pt idx="131">
                <c:v>-3.6730867169749999</c:v>
              </c:pt>
              <c:pt idx="132">
                <c:v>-3.008496574075</c:v>
              </c:pt>
              <c:pt idx="133">
                <c:v>-2.018746911463889</c:v>
              </c:pt>
              <c:pt idx="134">
                <c:v>-1.500527824652778</c:v>
              </c:pt>
              <c:pt idx="135">
                <c:v>-0.79751892067500074</c:v>
              </c:pt>
              <c:pt idx="136">
                <c:v>-0.87623777144166726</c:v>
              </c:pt>
              <c:pt idx="137">
                <c:v>-1.0424946762638894</c:v>
              </c:pt>
              <c:pt idx="138">
                <c:v>-1.2740917761861115</c:v>
              </c:pt>
              <c:pt idx="139">
                <c:v>-1.3803474724861113</c:v>
              </c:pt>
              <c:pt idx="140">
                <c:v>-1.4091669470861117</c:v>
              </c:pt>
              <c:pt idx="141">
                <c:v>-0.8465527140416671</c:v>
              </c:pt>
              <c:pt idx="142">
                <c:v>-0.89072362123055593</c:v>
              </c:pt>
              <c:pt idx="143">
                <c:v>-1.4878636421861116</c:v>
              </c:pt>
              <c:pt idx="144">
                <c:v>-1.1445827117861114</c:v>
              </c:pt>
              <c:pt idx="145">
                <c:v>-1.1701077642527782</c:v>
              </c:pt>
              <c:pt idx="146">
                <c:v>1.2467207102777563E-2</c:v>
              </c:pt>
              <c:pt idx="147">
                <c:v>-8.6270801941666919E-2</c:v>
              </c:pt>
              <c:pt idx="148">
                <c:v>0.861800902409259</c:v>
              </c:pt>
              <c:pt idx="149">
                <c:v>1.0326372261601848</c:v>
              </c:pt>
              <c:pt idx="150">
                <c:v>1.2965337251777778</c:v>
              </c:pt>
              <c:pt idx="151">
                <c:v>1.6886236369888887</c:v>
              </c:pt>
              <c:pt idx="152">
                <c:v>1.9248837522111113</c:v>
              </c:pt>
              <c:pt idx="153">
                <c:v>1.6109496941444446</c:v>
              </c:pt>
              <c:pt idx="154">
                <c:v>0.55836430422222227</c:v>
              </c:pt>
              <c:pt idx="155">
                <c:v>0.10864007261111099</c:v>
              </c:pt>
              <c:pt idx="156">
                <c:v>-0.57602912820000018</c:v>
              </c:pt>
              <c:pt idx="157">
                <c:v>-0.62958043050000001</c:v>
              </c:pt>
              <c:pt idx="158">
                <c:v>-0.73275701584444441</c:v>
              </c:pt>
              <c:pt idx="159">
                <c:v>0.59406463755555561</c:v>
              </c:pt>
              <c:pt idx="160">
                <c:v>0.49174233131111117</c:v>
              </c:pt>
              <c:pt idx="161">
                <c:v>0.53846727507777781</c:v>
              </c:pt>
              <c:pt idx="162">
                <c:v>0.52486670942222224</c:v>
              </c:pt>
              <c:pt idx="163">
                <c:v>1.2962775766666668</c:v>
              </c:pt>
              <c:pt idx="164">
                <c:v>1.7560360230111112</c:v>
              </c:pt>
              <c:pt idx="165">
                <c:v>1.8301797203000003</c:v>
              </c:pt>
              <c:pt idx="166">
                <c:v>2.183627893777778</c:v>
              </c:pt>
              <c:pt idx="167">
                <c:v>2.6704391961111109</c:v>
              </c:pt>
              <c:pt idx="168">
                <c:v>2.7880701802444441</c:v>
              </c:pt>
              <c:pt idx="169">
                <c:v>3.1429507110777775</c:v>
              </c:pt>
              <c:pt idx="170">
                <c:v>3.1245179937222223</c:v>
              </c:pt>
              <c:pt idx="171">
                <c:v>3.8418402238333336</c:v>
              </c:pt>
              <c:pt idx="172">
                <c:v>3.5900036457666666</c:v>
              </c:pt>
              <c:pt idx="173">
                <c:v>3.9265145703444442</c:v>
              </c:pt>
              <c:pt idx="174">
                <c:v>3.7675683917999998</c:v>
              </c:pt>
              <c:pt idx="175">
                <c:v>3.8499161580555552</c:v>
              </c:pt>
              <c:pt idx="176">
                <c:v>3.5223103016777775</c:v>
              </c:pt>
              <c:pt idx="177">
                <c:v>3.2324547357777784</c:v>
              </c:pt>
              <c:pt idx="178">
                <c:v>3.497441902311111</c:v>
              </c:pt>
              <c:pt idx="179">
                <c:v>3.8876053715666665</c:v>
              </c:pt>
              <c:pt idx="180">
                <c:v>3.9680980270999999</c:v>
              </c:pt>
              <c:pt idx="181">
                <c:v>3.7932986699777782</c:v>
              </c:pt>
              <c:pt idx="182">
                <c:v>3.8164989608555557</c:v>
              </c:pt>
              <c:pt idx="183">
                <c:v>3.7948606828444444</c:v>
              </c:pt>
              <c:pt idx="184">
                <c:v>3.8778156587555555</c:v>
              </c:pt>
              <c:pt idx="185">
                <c:v>3.5078934706333342</c:v>
              </c:pt>
              <c:pt idx="186">
                <c:v>3.023096080977778</c:v>
              </c:pt>
              <c:pt idx="187">
                <c:v>2.7612403971888888</c:v>
              </c:pt>
              <c:pt idx="188">
                <c:v>2.7811918829</c:v>
              </c:pt>
              <c:pt idx="189">
                <c:v>3.2973127677999994</c:v>
              </c:pt>
              <c:pt idx="190">
                <c:v>3.0901040188222217</c:v>
              </c:pt>
              <c:pt idx="191">
                <c:v>2.9660908384777778</c:v>
              </c:pt>
              <c:pt idx="192">
                <c:v>2.9370256036222226</c:v>
              </c:pt>
              <c:pt idx="193">
                <c:v>4.0858483611333334</c:v>
              </c:pt>
              <c:pt idx="194">
                <c:v>4.3669679586333343</c:v>
              </c:pt>
              <c:pt idx="195">
                <c:v>4.1036196142555559</c:v>
              </c:pt>
              <c:pt idx="196">
                <c:v>3.1099001538888889</c:v>
              </c:pt>
              <c:pt idx="197">
                <c:v>2.8188768452888886</c:v>
              </c:pt>
              <c:pt idx="198">
                <c:v>2.9110236604777775</c:v>
              </c:pt>
              <c:pt idx="199">
                <c:v>2.3138853478444443</c:v>
              </c:pt>
              <c:pt idx="200">
                <c:v>2.0422459055555557</c:v>
              </c:pt>
              <c:pt idx="201">
                <c:v>0.97756036833333326</c:v>
              </c:pt>
              <c:pt idx="202">
                <c:v>1.2945105509333332</c:v>
              </c:pt>
              <c:pt idx="203">
                <c:v>1.0606052086777777</c:v>
              </c:pt>
              <c:pt idx="204">
                <c:v>1.9710198509666663</c:v>
              </c:pt>
              <c:pt idx="205">
                <c:v>2.1652100392888887</c:v>
              </c:pt>
              <c:pt idx="206">
                <c:v>1.3220460231777775</c:v>
              </c:pt>
              <c:pt idx="207">
                <c:v>-9.5134322620444447</c:v>
              </c:pt>
              <c:pt idx="208">
                <c:v>-19.987648758333332</c:v>
              </c:pt>
              <c:pt idx="209">
                <c:v>-26.157673069077777</c:v>
              </c:pt>
              <c:pt idx="210">
                <c:v>-20.891564769522223</c:v>
              </c:pt>
              <c:pt idx="211">
                <c:v>-14.042323719377777</c:v>
              </c:pt>
              <c:pt idx="212">
                <c:v>-10.517753561977777</c:v>
              </c:pt>
              <c:pt idx="213">
                <c:v>-7.8712430700555558</c:v>
              </c:pt>
              <c:pt idx="214">
                <c:v>-8.456154251077777</c:v>
              </c:pt>
              <c:pt idx="215">
                <c:v>-8.2857612060888872</c:v>
              </c:pt>
              <c:pt idx="216">
                <c:v>-10.081033118377777</c:v>
              </c:pt>
              <c:pt idx="217">
                <c:v>-11.407203566222222</c:v>
              </c:pt>
              <c:pt idx="218">
                <c:v>-11.526376742188889</c:v>
              </c:pt>
              <c:pt idx="219">
                <c:v>-8.6013174545888891</c:v>
              </c:pt>
              <c:pt idx="220">
                <c:v>-4.1210197915333326</c:v>
              </c:pt>
              <c:pt idx="221">
                <c:v>0.55399262401111093</c:v>
              </c:pt>
            </c:numLit>
          </c:val>
          <c:smooth val="0"/>
          <c:extLst xmlns:c16r2="http://schemas.microsoft.com/office/drawing/2015/06/chart">
            <c:ext xmlns:c16="http://schemas.microsoft.com/office/drawing/2014/chart" uri="{C3380CC4-5D6E-409C-BE32-E72D297353CC}">
              <c16:uniqueId val="{00000005-2D30-4E52-94C7-FEA23148F0EF}"/>
            </c:ext>
          </c:extLst>
        </c:ser>
        <c:ser>
          <c:idx val="3"/>
          <c:order val="3"/>
          <c:tx>
            <c:v>servicos</c:v>
          </c:tx>
          <c:spPr>
            <a:ln w="25400">
              <a:solidFill>
                <a:srgbClr val="333333"/>
              </a:solidFill>
              <a:prstDash val="solid"/>
            </a:ln>
          </c:spPr>
          <c:marker>
            <c:symbol val="none"/>
          </c:marker>
          <c:dLbls>
            <c:dLbl>
              <c:idx val="20"/>
              <c:layout>
                <c:manualLayout>
                  <c:x val="0.41540107782385199"/>
                  <c:y val="-6.9421725510117688E-2"/>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2D30-4E52-94C7-FEA23148F0EF}"/>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3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3">
                <c:v> </c:v>
              </c:pt>
              <c:pt idx="224">
                <c:v> </c:v>
              </c:pt>
              <c:pt idx="225">
                <c:v> </c:v>
              </c:pt>
              <c:pt idx="226">
                <c:v> </c:v>
              </c:pt>
              <c:pt idx="227">
                <c:v> </c:v>
              </c:pt>
              <c:pt idx="228">
                <c:v> </c:v>
              </c:pt>
              <c:pt idx="229">
                <c:v> </c:v>
              </c:pt>
              <c:pt idx="230">
                <c:v> </c:v>
              </c:pt>
              <c:pt idx="231">
                <c:v> </c:v>
              </c:pt>
              <c:pt idx="232">
                <c:v> </c:v>
              </c:pt>
            </c:strLit>
          </c:cat>
          <c:val>
            <c:numLit>
              <c:formatCode>0.0</c:formatCode>
              <c:ptCount val="222"/>
              <c:pt idx="0">
                <c:v>-0.1550568584444425</c:v>
              </c:pt>
              <c:pt idx="1">
                <c:v>0.96027123855555685</c:v>
              </c:pt>
              <c:pt idx="2">
                <c:v>-3.3907929104444445</c:v>
              </c:pt>
              <c:pt idx="3">
                <c:v>-6.638649583666667</c:v>
              </c:pt>
              <c:pt idx="4">
                <c:v>-10.572259984666667</c:v>
              </c:pt>
              <c:pt idx="5">
                <c:v>-9.3739213890000013</c:v>
              </c:pt>
              <c:pt idx="6">
                <c:v>-8.4554873475555556</c:v>
              </c:pt>
              <c:pt idx="7">
                <c:v>-4.5850488968888881</c:v>
              </c:pt>
              <c:pt idx="8">
                <c:v>-6.7131336739999981</c:v>
              </c:pt>
              <c:pt idx="9">
                <c:v>-4.222771063999998</c:v>
              </c:pt>
              <c:pt idx="10">
                <c:v>-3.6365446524444427</c:v>
              </c:pt>
              <c:pt idx="11">
                <c:v>0.68914035733333534</c:v>
              </c:pt>
              <c:pt idx="12">
                <c:v>-0.26555683677777608</c:v>
              </c:pt>
              <c:pt idx="13">
                <c:v>5.0232072666667404E-2</c:v>
              </c:pt>
              <c:pt idx="14">
                <c:v>3.0532777135555569</c:v>
              </c:pt>
              <c:pt idx="15">
                <c:v>8.8738199555555575</c:v>
              </c:pt>
              <c:pt idx="16">
                <c:v>12.197855317888893</c:v>
              </c:pt>
              <c:pt idx="17">
                <c:v>11.629958690444447</c:v>
              </c:pt>
              <c:pt idx="18">
                <c:v>8.5099026920000007</c:v>
              </c:pt>
              <c:pt idx="19">
                <c:v>8.4579887748888893</c:v>
              </c:pt>
              <c:pt idx="20">
                <c:v>6.906712944333333</c:v>
              </c:pt>
              <c:pt idx="21">
                <c:v>5.499005847666667</c:v>
              </c:pt>
              <c:pt idx="22">
                <c:v>4.3153792046666686</c:v>
              </c:pt>
              <c:pt idx="23">
                <c:v>3.8519211190000018</c:v>
              </c:pt>
              <c:pt idx="24">
                <c:v>2.9126562088888908</c:v>
              </c:pt>
              <c:pt idx="25">
                <c:v>2.4231386216666677</c:v>
              </c:pt>
              <c:pt idx="26">
                <c:v>1.6093340981111117</c:v>
              </c:pt>
              <c:pt idx="27">
                <c:v>1.0469556354444443</c:v>
              </c:pt>
              <c:pt idx="28">
                <c:v>-0.3214230888888881</c:v>
              </c:pt>
              <c:pt idx="29">
                <c:v>-0.24738876544444391</c:v>
              </c:pt>
              <c:pt idx="30">
                <c:v>-0.75462327077777669</c:v>
              </c:pt>
              <c:pt idx="31">
                <c:v>-0.11886622399999898</c:v>
              </c:pt>
              <c:pt idx="32">
                <c:v>-1.3519216666665557E-2</c:v>
              </c:pt>
              <c:pt idx="33">
                <c:v>0.58876473044444544</c:v>
              </c:pt>
              <c:pt idx="34">
                <c:v>-1.5242382692222218</c:v>
              </c:pt>
              <c:pt idx="35">
                <c:v>0.8352092025555562</c:v>
              </c:pt>
              <c:pt idx="36">
                <c:v>0.75007655244444515</c:v>
              </c:pt>
              <c:pt idx="37">
                <c:v>2.2967369320000004</c:v>
              </c:pt>
              <c:pt idx="38">
                <c:v>8.1464438888889587E-2</c:v>
              </c:pt>
              <c:pt idx="39">
                <c:v>1.2501567654444454</c:v>
              </c:pt>
              <c:pt idx="40">
                <c:v>1.5472987066666679</c:v>
              </c:pt>
              <c:pt idx="41">
                <c:v>8.6340123615555573</c:v>
              </c:pt>
              <c:pt idx="42">
                <c:v>10.128501687222224</c:v>
              </c:pt>
              <c:pt idx="43">
                <c:v>8.8196317410000002</c:v>
              </c:pt>
              <c:pt idx="44">
                <c:v>3.9757417733333349</c:v>
              </c:pt>
              <c:pt idx="45">
                <c:v>5.4581749781111126</c:v>
              </c:pt>
              <c:pt idx="46">
                <c:v>7.7642219217777786</c:v>
              </c:pt>
              <c:pt idx="47">
                <c:v>8.2283701732222241</c:v>
              </c:pt>
              <c:pt idx="48">
                <c:v>6.3550691062222242</c:v>
              </c:pt>
              <c:pt idx="49">
                <c:v>7.0592532577777787</c:v>
              </c:pt>
              <c:pt idx="50">
                <c:v>7.2732538410000016</c:v>
              </c:pt>
              <c:pt idx="51">
                <c:v>9.7525658010000011</c:v>
              </c:pt>
              <c:pt idx="52">
                <c:v>10.18760893777778</c:v>
              </c:pt>
              <c:pt idx="53">
                <c:v>10.492683930111113</c:v>
              </c:pt>
              <c:pt idx="54">
                <c:v>9.2241124490000015</c:v>
              </c:pt>
              <c:pt idx="55">
                <c:v>9.7074651539999994</c:v>
              </c:pt>
              <c:pt idx="56">
                <c:v>10.444479276666668</c:v>
              </c:pt>
              <c:pt idx="57">
                <c:v>10.796346084333335</c:v>
              </c:pt>
              <c:pt idx="58">
                <c:v>12.20169379477778</c:v>
              </c:pt>
              <c:pt idx="59">
                <c:v>12.088396837111112</c:v>
              </c:pt>
              <c:pt idx="60">
                <c:v>12.855244187000002</c:v>
              </c:pt>
              <c:pt idx="61">
                <c:v>11.355541727777778</c:v>
              </c:pt>
              <c:pt idx="62">
                <c:v>11.292741760333335</c:v>
              </c:pt>
              <c:pt idx="63">
                <c:v>12.308049131555558</c:v>
              </c:pt>
              <c:pt idx="64">
                <c:v>12.10885786866667</c:v>
              </c:pt>
              <c:pt idx="65">
                <c:v>10.614883653444446</c:v>
              </c:pt>
              <c:pt idx="66">
                <c:v>7.0601385682222224</c:v>
              </c:pt>
              <c:pt idx="67">
                <c:v>3.8370876354444454</c:v>
              </c:pt>
              <c:pt idx="68">
                <c:v>1.0387553481111123</c:v>
              </c:pt>
              <c:pt idx="69">
                <c:v>-2.197248339666666</c:v>
              </c:pt>
              <c:pt idx="70">
                <c:v>-3.393139891222221</c:v>
              </c:pt>
              <c:pt idx="71">
                <c:v>-3.2863722315555548</c:v>
              </c:pt>
              <c:pt idx="72">
                <c:v>-6.1299005272222216</c:v>
              </c:pt>
              <c:pt idx="73">
                <c:v>-11.943991525111111</c:v>
              </c:pt>
              <c:pt idx="74">
                <c:v>-17.430816351777779</c:v>
              </c:pt>
              <c:pt idx="75">
                <c:v>-19.076454466444446</c:v>
              </c:pt>
              <c:pt idx="76">
                <c:v>-18.077479676407407</c:v>
              </c:pt>
              <c:pt idx="77">
                <c:v>-16.580867137814817</c:v>
              </c:pt>
              <c:pt idx="78">
                <c:v>-13.469302921000001</c:v>
              </c:pt>
              <c:pt idx="79">
                <c:v>-8.4821549487777776</c:v>
              </c:pt>
              <c:pt idx="80">
                <c:v>-5.727862008999999</c:v>
              </c:pt>
              <c:pt idx="81">
                <c:v>-3.4777231429999991</c:v>
              </c:pt>
              <c:pt idx="82">
                <c:v>-3.3624820371111106</c:v>
              </c:pt>
              <c:pt idx="83">
                <c:v>-2.3849520455555555</c:v>
              </c:pt>
              <c:pt idx="84">
                <c:v>-1.0813728624444441</c:v>
              </c:pt>
              <c:pt idx="85">
                <c:v>-1.3688872076666661</c:v>
              </c:pt>
              <c:pt idx="86">
                <c:v>-0.48343007766666596</c:v>
              </c:pt>
              <c:pt idx="87">
                <c:v>-1.2831497691111104</c:v>
              </c:pt>
              <c:pt idx="88">
                <c:v>-0.96924953622222176</c:v>
              </c:pt>
              <c:pt idx="89">
                <c:v>-2.4065260125555556</c:v>
              </c:pt>
              <c:pt idx="90">
                <c:v>-2.2377954284444441</c:v>
              </c:pt>
              <c:pt idx="91">
                <c:v>-3.8563209184444442</c:v>
              </c:pt>
              <c:pt idx="92">
                <c:v>-3.2626166323333332</c:v>
              </c:pt>
              <c:pt idx="93">
                <c:v>-3.7894790006666663</c:v>
              </c:pt>
              <c:pt idx="94">
                <c:v>-2.2281767908888876</c:v>
              </c:pt>
              <c:pt idx="95">
                <c:v>-2.7888408448888882</c:v>
              </c:pt>
              <c:pt idx="96">
                <c:v>-4.2799764835555552</c:v>
              </c:pt>
              <c:pt idx="97">
                <c:v>-4.2202303832222219</c:v>
              </c:pt>
              <c:pt idx="98">
                <c:v>-5.3539787328888879</c:v>
              </c:pt>
              <c:pt idx="99">
                <c:v>-5.6559235603333322</c:v>
              </c:pt>
              <c:pt idx="100">
                <c:v>-7.9445399925555549</c:v>
              </c:pt>
              <c:pt idx="101">
                <c:v>-8.3232310234444427</c:v>
              </c:pt>
              <c:pt idx="102">
                <c:v>-10.727384837222223</c:v>
              </c:pt>
              <c:pt idx="103">
                <c:v>-13.197823415444445</c:v>
              </c:pt>
              <c:pt idx="104">
                <c:v>-16.135626785111111</c:v>
              </c:pt>
              <c:pt idx="105">
                <c:v>-17.071237752444446</c:v>
              </c:pt>
              <c:pt idx="106">
                <c:v>-18.999427728222226</c:v>
              </c:pt>
              <c:pt idx="107">
                <c:v>-20.766271046888892</c:v>
              </c:pt>
              <c:pt idx="108">
                <c:v>-22.505327421888893</c:v>
              </c:pt>
              <c:pt idx="109">
                <c:v>-22.599464316111114</c:v>
              </c:pt>
              <c:pt idx="110">
                <c:v>-23.110094644111115</c:v>
              </c:pt>
              <c:pt idx="111">
                <c:v>-23.151289784111114</c:v>
              </c:pt>
              <c:pt idx="112">
                <c:v>-22.985862599333334</c:v>
              </c:pt>
              <c:pt idx="113">
                <c:v>-24.117362829666664</c:v>
              </c:pt>
              <c:pt idx="114">
                <c:v>-25.362463309888884</c:v>
              </c:pt>
              <c:pt idx="115">
                <c:v>-25.156603348444445</c:v>
              </c:pt>
              <c:pt idx="116">
                <c:v>-24.854419000555556</c:v>
              </c:pt>
              <c:pt idx="117">
                <c:v>-26.466623643888891</c:v>
              </c:pt>
              <c:pt idx="118">
                <c:v>-28.210907406666667</c:v>
              </c:pt>
              <c:pt idx="119">
                <c:v>-27.76327850777778</c:v>
              </c:pt>
              <c:pt idx="120">
                <c:v>-25.564660617666664</c:v>
              </c:pt>
              <c:pt idx="121">
                <c:v>-24.088235774111109</c:v>
              </c:pt>
              <c:pt idx="122">
                <c:v>-22.856543749222222</c:v>
              </c:pt>
              <c:pt idx="123">
                <c:v>-21.923735873333332</c:v>
              </c:pt>
              <c:pt idx="124">
                <c:v>-21.306786631222224</c:v>
              </c:pt>
              <c:pt idx="125">
                <c:v>-20.564275858555554</c:v>
              </c:pt>
              <c:pt idx="126">
                <c:v>-18.974340690999998</c:v>
              </c:pt>
              <c:pt idx="127">
                <c:v>-16.842323737666668</c:v>
              </c:pt>
              <c:pt idx="128">
                <c:v>-14.322525045555556</c:v>
              </c:pt>
              <c:pt idx="129">
                <c:v>-11.223225695555556</c:v>
              </c:pt>
              <c:pt idx="130">
                <c:v>-8.169111128111112</c:v>
              </c:pt>
              <c:pt idx="131">
                <c:v>-4.7939556114444439</c:v>
              </c:pt>
              <c:pt idx="132">
                <c:v>-1.856869665999999</c:v>
              </c:pt>
              <c:pt idx="133">
                <c:v>0.17339503911111151</c:v>
              </c:pt>
              <c:pt idx="134">
                <c:v>1.9517459245555557</c:v>
              </c:pt>
              <c:pt idx="135">
                <c:v>1.994773332444445</c:v>
              </c:pt>
              <c:pt idx="136">
                <c:v>3.29070283488889</c:v>
              </c:pt>
              <c:pt idx="137">
                <c:v>4.088665293111112</c:v>
              </c:pt>
              <c:pt idx="138">
                <c:v>5.980071212666668</c:v>
              </c:pt>
              <c:pt idx="139">
                <c:v>6.2378340555555569</c:v>
              </c:pt>
              <c:pt idx="140">
                <c:v>5.6275964717777791</c:v>
              </c:pt>
              <c:pt idx="141">
                <c:v>5.6801364955555576</c:v>
              </c:pt>
              <c:pt idx="142">
                <c:v>5.2603830992222234</c:v>
              </c:pt>
              <c:pt idx="143">
                <c:v>5.9782010497777778</c:v>
              </c:pt>
              <c:pt idx="144">
                <c:v>6.0279361751111118</c:v>
              </c:pt>
              <c:pt idx="145">
                <c:v>6.1746401278888898</c:v>
              </c:pt>
              <c:pt idx="146">
                <c:v>5.8387336927777786</c:v>
              </c:pt>
              <c:pt idx="147">
                <c:v>8.1077698014444461</c:v>
              </c:pt>
              <c:pt idx="148">
                <c:v>9.7376909551111126</c:v>
              </c:pt>
              <c:pt idx="149">
                <c:v>11.453460599777777</c:v>
              </c:pt>
              <c:pt idx="150">
                <c:v>10.146880446666666</c:v>
              </c:pt>
              <c:pt idx="151">
                <c:v>9.9278271313333324</c:v>
              </c:pt>
              <c:pt idx="152">
                <c:v>9.0934196068888884</c:v>
              </c:pt>
              <c:pt idx="153">
                <c:v>8.4804126916666664</c:v>
              </c:pt>
              <c:pt idx="154">
                <c:v>8.2570763818888882</c:v>
              </c:pt>
              <c:pt idx="155">
                <c:v>7.2627554575555555</c:v>
              </c:pt>
              <c:pt idx="156">
                <c:v>6.1668745586666667</c:v>
              </c:pt>
              <c:pt idx="157">
                <c:v>5.2950769453333324</c:v>
              </c:pt>
              <c:pt idx="158">
                <c:v>5.814198035444444</c:v>
              </c:pt>
              <c:pt idx="159">
                <c:v>9.2160183788888883</c:v>
              </c:pt>
              <c:pt idx="160">
                <c:v>8.4646423738888874</c:v>
              </c:pt>
              <c:pt idx="161">
                <c:v>8.3669367784444439</c:v>
              </c:pt>
              <c:pt idx="162">
                <c:v>5.2823274227777786</c:v>
              </c:pt>
              <c:pt idx="163">
                <c:v>6.9790761427777781</c:v>
              </c:pt>
              <c:pt idx="164">
                <c:v>7.0819551894444457</c:v>
              </c:pt>
              <c:pt idx="165">
                <c:v>7.5772641741111117</c:v>
              </c:pt>
              <c:pt idx="166">
                <c:v>6.8612767668888885</c:v>
              </c:pt>
              <c:pt idx="167">
                <c:v>7.6712012133333332</c:v>
              </c:pt>
              <c:pt idx="168">
                <c:v>8.2705228825555555</c:v>
              </c:pt>
              <c:pt idx="169">
                <c:v>10.255930527444447</c:v>
              </c:pt>
              <c:pt idx="170">
                <c:v>11.722263853999999</c:v>
              </c:pt>
              <c:pt idx="171">
                <c:v>13.095061681777779</c:v>
              </c:pt>
              <c:pt idx="172">
                <c:v>15.31222944422222</c:v>
              </c:pt>
              <c:pt idx="173">
                <c:v>14.012044594111112</c:v>
              </c:pt>
              <c:pt idx="174">
                <c:v>14.648039109444442</c:v>
              </c:pt>
              <c:pt idx="175">
                <c:v>12.632306138555556</c:v>
              </c:pt>
              <c:pt idx="176">
                <c:v>14.602979122444445</c:v>
              </c:pt>
              <c:pt idx="177">
                <c:v>14.05905690177778</c:v>
              </c:pt>
              <c:pt idx="178">
                <c:v>15.167668154222222</c:v>
              </c:pt>
              <c:pt idx="179">
                <c:v>14.901882525888889</c:v>
              </c:pt>
              <c:pt idx="180">
                <c:v>15.143785837777777</c:v>
              </c:pt>
              <c:pt idx="181">
                <c:v>14.640419929111111</c:v>
              </c:pt>
              <c:pt idx="182">
                <c:v>14.247139359666667</c:v>
              </c:pt>
              <c:pt idx="183">
                <c:v>13.581515092888887</c:v>
              </c:pt>
              <c:pt idx="184">
                <c:v>13.088267676444445</c:v>
              </c:pt>
              <c:pt idx="185">
                <c:v>14.434807841111114</c:v>
              </c:pt>
              <c:pt idx="186">
                <c:v>15.796242520666667</c:v>
              </c:pt>
              <c:pt idx="187">
                <c:v>16.158963551555555</c:v>
              </c:pt>
              <c:pt idx="188">
                <c:v>15.172106881777777</c:v>
              </c:pt>
              <c:pt idx="189">
                <c:v>12.414314373888891</c:v>
              </c:pt>
              <c:pt idx="190">
                <c:v>11.403842496555555</c:v>
              </c:pt>
              <c:pt idx="191">
                <c:v>12.095429738222222</c:v>
              </c:pt>
              <c:pt idx="192">
                <c:v>15.416096591333334</c:v>
              </c:pt>
              <c:pt idx="193">
                <c:v>16.732683075999997</c:v>
              </c:pt>
              <c:pt idx="194">
                <c:v>16.056616847222223</c:v>
              </c:pt>
              <c:pt idx="195">
                <c:v>15.296021326222224</c:v>
              </c:pt>
              <c:pt idx="196">
                <c:v>14.87859928677778</c:v>
              </c:pt>
              <c:pt idx="197">
                <c:v>14.400068624777779</c:v>
              </c:pt>
              <c:pt idx="198">
                <c:v>12.782438159555554</c:v>
              </c:pt>
              <c:pt idx="199">
                <c:v>11.208591753777776</c:v>
              </c:pt>
              <c:pt idx="200">
                <c:v>9.2794077058888877</c:v>
              </c:pt>
              <c:pt idx="201">
                <c:v>9.1687642914444432</c:v>
              </c:pt>
              <c:pt idx="202">
                <c:v>9.746080748999999</c:v>
              </c:pt>
              <c:pt idx="203">
                <c:v>9.2504248205555566</c:v>
              </c:pt>
              <c:pt idx="204">
                <c:v>8.2094291715555556</c:v>
              </c:pt>
              <c:pt idx="205">
                <c:v>7.8037511449999997</c:v>
              </c:pt>
              <c:pt idx="206">
                <c:v>4.5123541887777767</c:v>
              </c:pt>
              <c:pt idx="207">
                <c:v>-16.054076230111111</c:v>
              </c:pt>
              <c:pt idx="208">
                <c:v>-38.975680818333331</c:v>
              </c:pt>
              <c:pt idx="209">
                <c:v>-53.221125079666656</c:v>
              </c:pt>
              <c:pt idx="210">
                <c:v>-47.766097922</c:v>
              </c:pt>
              <c:pt idx="211">
                <c:v>-37.279455842333334</c:v>
              </c:pt>
              <c:pt idx="212">
                <c:v>-28.415357561666671</c:v>
              </c:pt>
              <c:pt idx="213">
                <c:v>-21.413845600333332</c:v>
              </c:pt>
              <c:pt idx="214">
                <c:v>-18.910744159</c:v>
              </c:pt>
              <c:pt idx="215">
                <c:v>-18.195179250222221</c:v>
              </c:pt>
              <c:pt idx="216">
                <c:v>-18.402818498111113</c:v>
              </c:pt>
              <c:pt idx="217">
                <c:v>-19.762682824444443</c:v>
              </c:pt>
              <c:pt idx="218">
                <c:v>-19.232110287444446</c:v>
              </c:pt>
              <c:pt idx="219">
                <c:v>-16.776683446</c:v>
              </c:pt>
              <c:pt idx="220">
                <c:v>-10.312755249222223</c:v>
              </c:pt>
              <c:pt idx="221">
                <c:v>-2.6332922727777772</c:v>
              </c:pt>
            </c:numLit>
          </c:val>
          <c:smooth val="0"/>
          <c:extLst xmlns:c16r2="http://schemas.microsoft.com/office/drawing/2015/06/chart">
            <c:ext xmlns:c16="http://schemas.microsoft.com/office/drawing/2014/chart" uri="{C3380CC4-5D6E-409C-BE32-E72D297353CC}">
              <c16:uniqueId val="{00000007-2D30-4E52-94C7-FEA23148F0EF}"/>
            </c:ext>
          </c:extLst>
        </c:ser>
        <c:dLbls>
          <c:showLegendKey val="0"/>
          <c:showVal val="0"/>
          <c:showCatName val="0"/>
          <c:showSerName val="0"/>
          <c:showPercent val="0"/>
          <c:showBubbleSize val="0"/>
        </c:dLbls>
        <c:marker val="1"/>
        <c:smooth val="0"/>
        <c:axId val="165218944"/>
        <c:axId val="165245312"/>
      </c:lineChart>
      <c:catAx>
        <c:axId val="16521894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65245312"/>
        <c:crosses val="autoZero"/>
        <c:auto val="1"/>
        <c:lblAlgn val="ctr"/>
        <c:lblOffset val="100"/>
        <c:tickLblSkip val="6"/>
        <c:tickMarkSkip val="1"/>
        <c:noMultiLvlLbl val="0"/>
      </c:catAx>
      <c:valAx>
        <c:axId val="165245312"/>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65218944"/>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2415440905707682"/>
                  <c:y val="-0.20610999896199417"/>
                </c:manualLayout>
              </c:layout>
              <c:tx>
                <c:rich>
                  <a:bodyPr/>
                  <a:lstStyle/>
                  <a:p>
                    <a:pPr>
                      <a:defRPr sz="800" b="0" i="0" u="none" strike="noStrike" baseline="0">
                        <a:solidFill>
                          <a:schemeClr val="tx2"/>
                        </a:solidFill>
                        <a:latin typeface="Arial"/>
                        <a:ea typeface="Arial"/>
                        <a:cs typeface="Arial"/>
                      </a:defRPr>
                    </a:pPr>
                    <a:r>
                      <a:rPr lang="en-US" sz="700" b="0" i="0" u="none" strike="noStrike" baseline="0">
                        <a:solidFill>
                          <a:schemeClr val="tx2"/>
                        </a:solidFill>
                        <a:latin typeface="Arial"/>
                        <a:cs typeface="Arial"/>
                      </a:rPr>
                      <a:t>… no final do período </a:t>
                    </a:r>
                    <a:r>
                      <a:rPr lang="en-US"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5BCF-4933-B363-2BB128E2E087}"/>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3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3">
                <c:v> </c:v>
              </c:pt>
              <c:pt idx="224">
                <c:v> </c:v>
              </c:pt>
              <c:pt idx="225">
                <c:v> </c:v>
              </c:pt>
              <c:pt idx="226">
                <c:v> </c:v>
              </c:pt>
              <c:pt idx="227">
                <c:v> </c:v>
              </c:pt>
              <c:pt idx="228">
                <c:v> </c:v>
              </c:pt>
              <c:pt idx="229">
                <c:v> </c:v>
              </c:pt>
              <c:pt idx="230">
                <c:v> </c:v>
              </c:pt>
              <c:pt idx="231">
                <c:v> </c:v>
              </c:pt>
              <c:pt idx="232">
                <c:v> </c:v>
              </c:pt>
            </c:strLit>
          </c:cat>
          <c:val>
            <c:numLit>
              <c:formatCode>0.000</c:formatCode>
              <c:ptCount val="221"/>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pt idx="177">
                <c:v>404.56400000000002</c:v>
              </c:pt>
              <c:pt idx="178">
                <c:v>404.625</c:v>
              </c:pt>
              <c:pt idx="179">
                <c:v>403.77100000000002</c:v>
              </c:pt>
              <c:pt idx="180">
                <c:v>415.53899999999999</c:v>
              </c:pt>
              <c:pt idx="181">
                <c:v>404.60399999999998</c:v>
              </c:pt>
              <c:pt idx="182">
                <c:v>393.33499999999998</c:v>
              </c:pt>
              <c:pt idx="183">
                <c:v>376.01400000000001</c:v>
              </c:pt>
              <c:pt idx="184">
                <c:v>350.17399999999998</c:v>
              </c:pt>
              <c:pt idx="185">
                <c:v>332.39499999999998</c:v>
              </c:pt>
              <c:pt idx="186">
                <c:v>330.58699999999999</c:v>
              </c:pt>
              <c:pt idx="187">
                <c:v>338.14699999999999</c:v>
              </c:pt>
              <c:pt idx="188">
                <c:v>338.935</c:v>
              </c:pt>
              <c:pt idx="189">
                <c:v>334.24099999999999</c:v>
              </c:pt>
              <c:pt idx="190">
                <c:v>334.89699999999999</c:v>
              </c:pt>
              <c:pt idx="191">
                <c:v>339.03500000000003</c:v>
              </c:pt>
              <c:pt idx="192">
                <c:v>350.77199999999999</c:v>
              </c:pt>
              <c:pt idx="193">
                <c:v>342.702</c:v>
              </c:pt>
              <c:pt idx="194">
                <c:v>333.77600000000001</c:v>
              </c:pt>
              <c:pt idx="195">
                <c:v>321.24</c:v>
              </c:pt>
              <c:pt idx="196">
                <c:v>305.17099999999999</c:v>
              </c:pt>
              <c:pt idx="197">
                <c:v>298.19099999999997</c:v>
              </c:pt>
              <c:pt idx="198">
                <c:v>297.29000000000002</c:v>
              </c:pt>
              <c:pt idx="199">
                <c:v>304.33</c:v>
              </c:pt>
              <c:pt idx="200">
                <c:v>301.28199999999998</c:v>
              </c:pt>
              <c:pt idx="201">
                <c:v>300.01900000000001</c:v>
              </c:pt>
              <c:pt idx="202">
                <c:v>305.96100000000001</c:v>
              </c:pt>
              <c:pt idx="203">
                <c:v>310.48200000000003</c:v>
              </c:pt>
              <c:pt idx="204">
                <c:v>320.55799999999999</c:v>
              </c:pt>
              <c:pt idx="205">
                <c:v>315.56200000000001</c:v>
              </c:pt>
              <c:pt idx="206">
                <c:v>343.76100000000002</c:v>
              </c:pt>
              <c:pt idx="207">
                <c:v>392.32299999999998</c:v>
              </c:pt>
              <c:pt idx="208">
                <c:v>408.93400000000003</c:v>
              </c:pt>
              <c:pt idx="209">
                <c:v>406.66500000000002</c:v>
              </c:pt>
              <c:pt idx="210">
                <c:v>407.30200000000002</c:v>
              </c:pt>
              <c:pt idx="211">
                <c:v>409.33100000000002</c:v>
              </c:pt>
              <c:pt idx="212">
                <c:v>410.17399999999998</c:v>
              </c:pt>
              <c:pt idx="213">
                <c:v>403.55399999999997</c:v>
              </c:pt>
              <c:pt idx="214">
                <c:v>398.28699999999998</c:v>
              </c:pt>
              <c:pt idx="215">
                <c:v>402.25400000000002</c:v>
              </c:pt>
              <c:pt idx="216">
                <c:v>424.35899999999998</c:v>
              </c:pt>
              <c:pt idx="217">
                <c:v>431.84300000000002</c:v>
              </c:pt>
              <c:pt idx="218">
                <c:v>432.851</c:v>
              </c:pt>
              <c:pt idx="219">
                <c:v>423.88799999999998</c:v>
              </c:pt>
              <c:pt idx="220">
                <c:v>402.18299999999999</c:v>
              </c:pt>
            </c:numLit>
          </c:val>
          <c:smooth val="0"/>
          <c:extLst xmlns:c16r2="http://schemas.microsoft.com/office/drawing/2015/06/chart">
            <c:ext xmlns:c16="http://schemas.microsoft.com/office/drawing/2014/chart" uri="{C3380CC4-5D6E-409C-BE32-E72D297353CC}">
              <c16:uniqueId val="{00000001-5BCF-4933-B363-2BB128E2E087}"/>
            </c:ext>
          </c:extLst>
        </c:ser>
        <c:dLbls>
          <c:showLegendKey val="0"/>
          <c:showVal val="0"/>
          <c:showCatName val="0"/>
          <c:showSerName val="0"/>
          <c:showPercent val="0"/>
          <c:showBubbleSize val="0"/>
        </c:dLbls>
        <c:marker val="1"/>
        <c:smooth val="0"/>
        <c:axId val="165460608"/>
        <c:axId val="166527360"/>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27755615622674029"/>
                  <c:y val="-0.11276420955855095"/>
                </c:manualLayout>
              </c:layout>
              <c:tx>
                <c:rich>
                  <a:bodyPr/>
                  <a:lstStyle/>
                  <a:p>
                    <a:pPr>
                      <a:defRPr sz="800" b="0" i="0" u="none" strike="noStrike" baseline="0">
                        <a:solidFill>
                          <a:srgbClr val="000000"/>
                        </a:solidFill>
                        <a:latin typeface="Arial"/>
                        <a:ea typeface="Arial"/>
                        <a:cs typeface="Arial"/>
                      </a:defRPr>
                    </a:pPr>
                    <a:r>
                      <a:rPr lang="en-US" sz="700" b="0" i="0" u="none" strike="noStrike" baseline="0">
                        <a:solidFill>
                          <a:srgbClr val="333333"/>
                        </a:solidFill>
                        <a:latin typeface="Arial"/>
                        <a:cs typeface="Arial"/>
                      </a:rPr>
                      <a:t>…ao longo do período </a:t>
                    </a:r>
                    <a:r>
                      <a:rPr lang="en-US"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5BCF-4933-B363-2BB128E2E087}"/>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221"/>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pt idx="177">
                <c:v>-7.8471066582030851</c:v>
              </c:pt>
              <c:pt idx="178">
                <c:v>-2.3316506988084185</c:v>
              </c:pt>
              <c:pt idx="179">
                <c:v>-11.064042405283271</c:v>
              </c:pt>
              <c:pt idx="180">
                <c:v>-6.8077168688871703</c:v>
              </c:pt>
              <c:pt idx="181">
                <c:v>-6.2292396596441701</c:v>
              </c:pt>
              <c:pt idx="182">
                <c:v>-16.1225613593455</c:v>
              </c:pt>
              <c:pt idx="183">
                <c:v>5.9062218214607665</c:v>
              </c:pt>
              <c:pt idx="184">
                <c:v>-11.594335941982415</c:v>
              </c:pt>
              <c:pt idx="185">
                <c:v>-6.1738581759937965</c:v>
              </c:pt>
              <c:pt idx="186">
                <c:v>-7.9783185330411621</c:v>
              </c:pt>
              <c:pt idx="187">
                <c:v>-4.0543713024697059</c:v>
              </c:pt>
              <c:pt idx="188">
                <c:v>-8.5010273914446266</c:v>
              </c:pt>
              <c:pt idx="189">
                <c:v>-1.9026342734804191</c:v>
              </c:pt>
              <c:pt idx="190">
                <c:v>-5.4110118838337717</c:v>
              </c:pt>
              <c:pt idx="191">
                <c:v>-0.36151347126213151</c:v>
              </c:pt>
              <c:pt idx="192">
                <c:v>-0.87818952303668762</c:v>
              </c:pt>
              <c:pt idx="193">
                <c:v>-0.405182453416153</c:v>
              </c:pt>
              <c:pt idx="194">
                <c:v>-7.3294255568581379</c:v>
              </c:pt>
              <c:pt idx="195">
                <c:v>-5.7045551298424808</c:v>
              </c:pt>
              <c:pt idx="196">
                <c:v>-0.82811972690222113</c:v>
              </c:pt>
              <c:pt idx="197">
                <c:v>-12.115255289431481</c:v>
              </c:pt>
              <c:pt idx="198">
                <c:v>5.7499498696611084</c:v>
              </c:pt>
              <c:pt idx="199">
                <c:v>-7.570530230737238</c:v>
              </c:pt>
              <c:pt idx="200">
                <c:v>-5.387799038622143</c:v>
              </c:pt>
              <c:pt idx="201">
                <c:v>-0.20875638130302132</c:v>
              </c:pt>
              <c:pt idx="202">
                <c:v>-5.2986655763297748</c:v>
              </c:pt>
              <c:pt idx="203">
                <c:v>3.4419357211149526</c:v>
              </c:pt>
              <c:pt idx="204">
                <c:v>-5.903434725658574</c:v>
              </c:pt>
              <c:pt idx="205">
                <c:v>-4.5677117591171541</c:v>
              </c:pt>
              <c:pt idx="206">
                <c:v>34.093209189353303</c:v>
              </c:pt>
              <c:pt idx="207">
                <c:v>74.059221882884074</c:v>
              </c:pt>
              <c:pt idx="208">
                <c:v>23.268415266216437</c:v>
              </c:pt>
              <c:pt idx="209">
                <c:v>26.996880334333984</c:v>
              </c:pt>
              <c:pt idx="210">
                <c:v>10.926759895709882</c:v>
              </c:pt>
              <c:pt idx="211">
                <c:v>13.903375248180016</c:v>
              </c:pt>
              <c:pt idx="212">
                <c:v>7.436541253089568</c:v>
              </c:pt>
              <c:pt idx="213">
                <c:v>5.0643744175874472</c:v>
              </c:pt>
              <c:pt idx="214">
                <c:v>1.9821411048964954</c:v>
              </c:pt>
              <c:pt idx="215">
                <c:v>8.3801398269937266</c:v>
              </c:pt>
              <c:pt idx="216">
                <c:v>-4.8044390309920137</c:v>
              </c:pt>
              <c:pt idx="217">
                <c:v>6.1418287639761093</c:v>
              </c:pt>
              <c:pt idx="218">
                <c:v>-18.651295307458639</c:v>
              </c:pt>
              <c:pt idx="219">
                <c:v>-43.167739769918526</c:v>
              </c:pt>
              <c:pt idx="220">
                <c:v>-27.623112696693642</c:v>
              </c:pt>
            </c:numLit>
          </c:val>
          <c:smooth val="0"/>
          <c:extLst xmlns:c16r2="http://schemas.microsoft.com/office/drawing/2015/06/chart">
            <c:ext xmlns:c16="http://schemas.microsoft.com/office/drawing/2014/chart" uri="{C3380CC4-5D6E-409C-BE32-E72D297353CC}">
              <c16:uniqueId val="{00000003-5BCF-4933-B363-2BB128E2E087}"/>
            </c:ext>
          </c:extLst>
        </c:ser>
        <c:dLbls>
          <c:showLegendKey val="0"/>
          <c:showVal val="0"/>
          <c:showCatName val="0"/>
          <c:showSerName val="0"/>
          <c:showPercent val="0"/>
          <c:showBubbleSize val="0"/>
        </c:dLbls>
        <c:marker val="1"/>
        <c:smooth val="0"/>
        <c:axId val="166528896"/>
        <c:axId val="166530432"/>
      </c:lineChart>
      <c:catAx>
        <c:axId val="16546060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66527360"/>
        <c:crosses val="autoZero"/>
        <c:auto val="1"/>
        <c:lblAlgn val="ctr"/>
        <c:lblOffset val="100"/>
        <c:tickLblSkip val="1"/>
        <c:tickMarkSkip val="1"/>
        <c:noMultiLvlLbl val="0"/>
      </c:catAx>
      <c:valAx>
        <c:axId val="166527360"/>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65460608"/>
        <c:crosses val="autoZero"/>
        <c:crossBetween val="between"/>
        <c:majorUnit val="100"/>
        <c:minorUnit val="100"/>
      </c:valAx>
      <c:catAx>
        <c:axId val="166528896"/>
        <c:scaling>
          <c:orientation val="minMax"/>
        </c:scaling>
        <c:delete val="1"/>
        <c:axPos val="b"/>
        <c:numFmt formatCode="General" sourceLinked="1"/>
        <c:majorTickMark val="out"/>
        <c:minorTickMark val="none"/>
        <c:tickLblPos val="none"/>
        <c:crossAx val="166530432"/>
        <c:crosses val="autoZero"/>
        <c:auto val="1"/>
        <c:lblAlgn val="ctr"/>
        <c:lblOffset val="100"/>
        <c:noMultiLvlLbl val="0"/>
      </c:catAx>
      <c:valAx>
        <c:axId val="166530432"/>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166528896"/>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36071590189157388"/>
                  <c:y val="-0.1124201782469499"/>
                </c:manualLayout>
              </c:layout>
              <c:tx>
                <c:rich>
                  <a:bodyPr/>
                  <a:lstStyle/>
                  <a:p>
                    <a:pPr>
                      <a:defRPr sz="800" b="0" i="0" u="none" strike="noStrike" baseline="0">
                        <a:solidFill>
                          <a:schemeClr val="bg1">
                            <a:lumMod val="50000"/>
                          </a:schemeClr>
                        </a:solidFill>
                        <a:latin typeface="Arial"/>
                        <a:ea typeface="Arial"/>
                        <a:cs typeface="Arial"/>
                      </a:defRPr>
                    </a:pPr>
                    <a:r>
                      <a:rPr lang="en-US"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BAFD-4747-BA0E-1C6E96D3F1FF}"/>
                </c:ext>
              </c:extLst>
            </c:dLbl>
            <c:spPr>
              <a:noFill/>
              <a:ln>
                <a:noFill/>
              </a:ln>
              <a:effectLst/>
            </c:spPr>
            <c:txPr>
              <a:bodyPr/>
              <a:lstStyle/>
              <a:p>
                <a:pPr>
                  <a:defRPr>
                    <a:solidFill>
                      <a:schemeClr val="bg1">
                        <a:lumMod val="50000"/>
                      </a:schemeClr>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3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3">
                <c:v> </c:v>
              </c:pt>
              <c:pt idx="224">
                <c:v> </c:v>
              </c:pt>
              <c:pt idx="225">
                <c:v> </c:v>
              </c:pt>
              <c:pt idx="226">
                <c:v> </c:v>
              </c:pt>
              <c:pt idx="227">
                <c:v> </c:v>
              </c:pt>
              <c:pt idx="228">
                <c:v> </c:v>
              </c:pt>
              <c:pt idx="229">
                <c:v> </c:v>
              </c:pt>
              <c:pt idx="230">
                <c:v> </c:v>
              </c:pt>
              <c:pt idx="231">
                <c:v> </c:v>
              </c:pt>
              <c:pt idx="232">
                <c:v> </c:v>
              </c:pt>
            </c:strLit>
          </c:cat>
          <c:val>
            <c:numLit>
              <c:formatCode>0.0</c:formatCode>
              <c:ptCount val="222"/>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pt idx="177">
                <c:v>8.0995105781000003</c:v>
              </c:pt>
              <c:pt idx="178">
                <c:v>7.2359084557333331</c:v>
              </c:pt>
              <c:pt idx="179">
                <c:v>5.7840010344000001</c:v>
              </c:pt>
              <c:pt idx="180">
                <c:v>4.6939847424333339</c:v>
              </c:pt>
              <c:pt idx="181">
                <c:v>5.5246163627000007</c:v>
              </c:pt>
              <c:pt idx="182">
                <c:v>6.3685752772666673</c:v>
              </c:pt>
              <c:pt idx="183">
                <c:v>6.7142409289333331</c:v>
              </c:pt>
              <c:pt idx="184">
                <c:v>6.4388352141</c:v>
              </c:pt>
              <c:pt idx="185">
                <c:v>5.7170574219666657</c:v>
              </c:pt>
              <c:pt idx="186">
                <c:v>5.1708296675000005</c:v>
              </c:pt>
              <c:pt idx="187">
                <c:v>4.6502287609333335</c:v>
              </c:pt>
              <c:pt idx="188">
                <c:v>4.2296542193999995</c:v>
              </c:pt>
              <c:pt idx="189">
                <c:v>3.4934488080000001</c:v>
              </c:pt>
              <c:pt idx="190">
                <c:v>3.1857293468000001</c:v>
              </c:pt>
              <c:pt idx="191">
                <c:v>3.035754617366667</c:v>
              </c:pt>
              <c:pt idx="192">
                <c:v>3.3251689008333334</c:v>
              </c:pt>
              <c:pt idx="193">
                <c:v>3.1422027291999997</c:v>
              </c:pt>
              <c:pt idx="194">
                <c:v>3.2508565574000001</c:v>
              </c:pt>
              <c:pt idx="195">
                <c:v>3.6833980455999993</c:v>
              </c:pt>
              <c:pt idx="196">
                <c:v>3.3147591495666666</c:v>
              </c:pt>
              <c:pt idx="197">
                <c:v>2.7112290599000004</c:v>
              </c:pt>
              <c:pt idx="198">
                <c:v>1.2273972360666667</c:v>
              </c:pt>
              <c:pt idx="199">
                <c:v>0.83078932596666677</c:v>
              </c:pt>
              <c:pt idx="200">
                <c:v>0.95579617640000014</c:v>
              </c:pt>
              <c:pt idx="201">
                <c:v>1.3337648924333336</c:v>
              </c:pt>
              <c:pt idx="202">
                <c:v>1.4708714435000001</c:v>
              </c:pt>
              <c:pt idx="203">
                <c:v>1.3571687783333335</c:v>
              </c:pt>
              <c:pt idx="204">
                <c:v>2.3018206918666668</c:v>
              </c:pt>
              <c:pt idx="205">
                <c:v>2.9334175946999999</c:v>
              </c:pt>
              <c:pt idx="206">
                <c:v>1.8639020001333335</c:v>
              </c:pt>
              <c:pt idx="207">
                <c:v>-10.329299604133334</c:v>
              </c:pt>
              <c:pt idx="208">
                <c:v>-14.734843283933335</c:v>
              </c:pt>
              <c:pt idx="209">
                <c:v>-16.761742237566668</c:v>
              </c:pt>
              <c:pt idx="210">
                <c:v>-6.7621914536000007</c:v>
              </c:pt>
              <c:pt idx="211">
                <c:v>-3.9902683888000001</c:v>
              </c:pt>
              <c:pt idx="212">
                <c:v>-1.9385716687000001</c:v>
              </c:pt>
              <c:pt idx="213">
                <c:v>-1.0938310129333333</c:v>
              </c:pt>
              <c:pt idx="214">
                <c:v>-1.6592963265666665</c:v>
              </c:pt>
              <c:pt idx="215">
                <c:v>-1.0180821331666667</c:v>
              </c:pt>
              <c:pt idx="216">
                <c:v>-1.4006217623666668</c:v>
              </c:pt>
              <c:pt idx="217">
                <c:v>0.46229769466666665</c:v>
              </c:pt>
              <c:pt idx="218">
                <c:v>1.2381507932666667</c:v>
              </c:pt>
              <c:pt idx="219">
                <c:v>2.1868835853333333</c:v>
              </c:pt>
              <c:pt idx="220">
                <c:v>2.1113424376333332</c:v>
              </c:pt>
              <c:pt idx="221">
                <c:v>2.4775698624999998</c:v>
              </c:pt>
            </c:numLit>
          </c:val>
          <c:smooth val="0"/>
          <c:extLst xmlns:c16r2="http://schemas.microsoft.com/office/drawing/2015/06/chart">
            <c:ext xmlns:c16="http://schemas.microsoft.com/office/drawing/2014/chart" uri="{C3380CC4-5D6E-409C-BE32-E72D297353CC}">
              <c16:uniqueId val="{00000001-BAFD-4747-BA0E-1C6E96D3F1FF}"/>
            </c:ext>
          </c:extLst>
        </c:ser>
        <c:ser>
          <c:idx val="1"/>
          <c:order val="1"/>
          <c:tx>
            <c:v>construcao</c:v>
          </c:tx>
          <c:spPr>
            <a:ln w="25400">
              <a:solidFill>
                <a:schemeClr val="tx2"/>
              </a:solidFill>
              <a:prstDash val="solid"/>
            </a:ln>
          </c:spPr>
          <c:marker>
            <c:symbol val="none"/>
          </c:marker>
          <c:dLbls>
            <c:dLbl>
              <c:idx val="3"/>
              <c:layout>
                <c:manualLayout>
                  <c:x val="0.58613238000422363"/>
                  <c:y val="1.7988520665686021E-2"/>
                </c:manualLayout>
              </c:layout>
              <c:tx>
                <c:rich>
                  <a:bodyPr/>
                  <a:lstStyle/>
                  <a:p>
                    <a:pPr>
                      <a:defRPr sz="700" b="1" i="0" u="none" strike="noStrike" baseline="0">
                        <a:solidFill>
                          <a:schemeClr val="tx2"/>
                        </a:solidFill>
                        <a:latin typeface="Arial"/>
                        <a:ea typeface="Arial"/>
                        <a:cs typeface="Arial"/>
                      </a:defRPr>
                    </a:pPr>
                    <a:r>
                      <a:rPr lang="en-US" baseline="0">
                        <a:solidFill>
                          <a:schemeClr val="tx2"/>
                        </a:solidFill>
                      </a:rPr>
                      <a:t>c</a:t>
                    </a:r>
                    <a:r>
                      <a:rPr lang="en-US"/>
                      <a:t>onstrução</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BAFD-4747-BA0E-1C6E96D3F1FF}"/>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3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3">
                <c:v> </c:v>
              </c:pt>
              <c:pt idx="224">
                <c:v> </c:v>
              </c:pt>
              <c:pt idx="225">
                <c:v> </c:v>
              </c:pt>
              <c:pt idx="226">
                <c:v> </c:v>
              </c:pt>
              <c:pt idx="227">
                <c:v> </c:v>
              </c:pt>
              <c:pt idx="228">
                <c:v> </c:v>
              </c:pt>
              <c:pt idx="229">
                <c:v> </c:v>
              </c:pt>
              <c:pt idx="230">
                <c:v> </c:v>
              </c:pt>
              <c:pt idx="231">
                <c:v> </c:v>
              </c:pt>
              <c:pt idx="232">
                <c:v> </c:v>
              </c:pt>
            </c:strLit>
          </c:cat>
          <c:val>
            <c:numLit>
              <c:formatCode>0.0</c:formatCode>
              <c:ptCount val="222"/>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pt idx="177">
                <c:v>-7.3955055757666663</c:v>
              </c:pt>
              <c:pt idx="178">
                <c:v>-8.232036410600001</c:v>
              </c:pt>
              <c:pt idx="179">
                <c:v>-9.2562206712333328</c:v>
              </c:pt>
              <c:pt idx="180">
                <c:v>-7.488547431533334</c:v>
              </c:pt>
              <c:pt idx="181">
                <c:v>-5.2706375591333332</c:v>
              </c:pt>
              <c:pt idx="182">
                <c:v>-2.152471478966667</c:v>
              </c:pt>
              <c:pt idx="183">
                <c:v>4.5591675600000027E-2</c:v>
              </c:pt>
              <c:pt idx="184">
                <c:v>1.7132092698000001</c:v>
              </c:pt>
              <c:pt idx="185">
                <c:v>2.7429017478333333</c:v>
              </c:pt>
              <c:pt idx="186">
                <c:v>3.1983606617666669</c:v>
              </c:pt>
              <c:pt idx="187">
                <c:v>2.3129784818333334</c:v>
              </c:pt>
              <c:pt idx="188">
                <c:v>0.39458762353333326</c:v>
              </c:pt>
              <c:pt idx="189">
                <c:v>0.77500190880000008</c:v>
              </c:pt>
              <c:pt idx="190">
                <c:v>1.8686742407333334</c:v>
              </c:pt>
              <c:pt idx="191">
                <c:v>3.1141121283666671</c:v>
              </c:pt>
              <c:pt idx="192">
                <c:v>2.0796208127333333</c:v>
              </c:pt>
              <c:pt idx="193">
                <c:v>2.8488816381333333</c:v>
              </c:pt>
              <c:pt idx="194">
                <c:v>0.12539470133333333</c:v>
              </c:pt>
              <c:pt idx="195">
                <c:v>-0.27090206379999993</c:v>
              </c:pt>
              <c:pt idx="196">
                <c:v>-3.0886900290333332</c:v>
              </c:pt>
              <c:pt idx="197">
                <c:v>-1.1338265215666667</c:v>
              </c:pt>
              <c:pt idx="198">
                <c:v>-4.6445410518000001</c:v>
              </c:pt>
              <c:pt idx="199">
                <c:v>-4.1112521548999998</c:v>
              </c:pt>
              <c:pt idx="200">
                <c:v>-5.0404568045666664</c:v>
              </c:pt>
              <c:pt idx="201">
                <c:v>-3.7140858551333338</c:v>
              </c:pt>
              <c:pt idx="202">
                <c:v>-3.8986990057000006</c:v>
              </c:pt>
              <c:pt idx="203">
                <c:v>-3.5030512939666667</c:v>
              </c:pt>
              <c:pt idx="204">
                <c:v>0.15143858569999993</c:v>
              </c:pt>
              <c:pt idx="205">
                <c:v>2.1999886415666667</c:v>
              </c:pt>
              <c:pt idx="206">
                <c:v>4.2273537922999997</c:v>
              </c:pt>
              <c:pt idx="207">
                <c:v>-7.4481393186666667</c:v>
              </c:pt>
              <c:pt idx="208">
                <c:v>-13.757728351233332</c:v>
              </c:pt>
              <c:pt idx="209">
                <c:v>-18.009370087400001</c:v>
              </c:pt>
              <c:pt idx="210">
                <c:v>-9.2914284831000007</c:v>
              </c:pt>
              <c:pt idx="211">
                <c:v>-4.7253996598666665</c:v>
              </c:pt>
              <c:pt idx="212">
                <c:v>-1.5492415062666669</c:v>
              </c:pt>
              <c:pt idx="213">
                <c:v>0.35336447126666665</c:v>
              </c:pt>
              <c:pt idx="214">
                <c:v>-0.34495232036666668</c:v>
              </c:pt>
              <c:pt idx="215">
                <c:v>-1.7810426742333334</c:v>
              </c:pt>
              <c:pt idx="216">
                <c:v>-3.251724590766667</c:v>
              </c:pt>
              <c:pt idx="217">
                <c:v>-2.4936306974333333</c:v>
              </c:pt>
              <c:pt idx="218">
                <c:v>-1.1547876310333334</c:v>
              </c:pt>
              <c:pt idx="219">
                <c:v>1.0830147710666667</c:v>
              </c:pt>
              <c:pt idx="220">
                <c:v>3.9097747227999999</c:v>
              </c:pt>
              <c:pt idx="221">
                <c:v>4.4434425960999997</c:v>
              </c:pt>
            </c:numLit>
          </c:val>
          <c:smooth val="0"/>
          <c:extLst xmlns:c16r2="http://schemas.microsoft.com/office/drawing/2015/06/chart">
            <c:ext xmlns:c16="http://schemas.microsoft.com/office/drawing/2014/chart" uri="{C3380CC4-5D6E-409C-BE32-E72D297353CC}">
              <c16:uniqueId val="{00000003-BAFD-4747-BA0E-1C6E96D3F1FF}"/>
            </c:ext>
          </c:extLst>
        </c:ser>
        <c:ser>
          <c:idx val="2"/>
          <c:order val="2"/>
          <c:tx>
            <c:v>comercio</c:v>
          </c:tx>
          <c:spPr>
            <a:ln w="38100">
              <a:solidFill>
                <a:schemeClr val="accent2"/>
              </a:solidFill>
              <a:prstDash val="solid"/>
            </a:ln>
          </c:spPr>
          <c:marker>
            <c:symbol val="none"/>
          </c:marker>
          <c:dLbls>
            <c:dLbl>
              <c:idx val="21"/>
              <c:layout>
                <c:manualLayout>
                  <c:x val="0.28742329622590279"/>
                  <c:y val="0.17833809235384038"/>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BAFD-4747-BA0E-1C6E96D3F1FF}"/>
                </c:ext>
              </c:extLst>
            </c:dLbl>
            <c:spPr>
              <a:noFill/>
              <a:ln>
                <a:noFill/>
              </a:ln>
              <a:effectLst/>
            </c:spPr>
            <c:txPr>
              <a:bodyPr/>
              <a:lstStyle/>
              <a:p>
                <a:pPr>
                  <a:defRPr baseline="0">
                    <a:solidFill>
                      <a:schemeClr val="accent6"/>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3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3">
                <c:v> </c:v>
              </c:pt>
              <c:pt idx="224">
                <c:v> </c:v>
              </c:pt>
              <c:pt idx="225">
                <c:v> </c:v>
              </c:pt>
              <c:pt idx="226">
                <c:v> </c:v>
              </c:pt>
              <c:pt idx="227">
                <c:v> </c:v>
              </c:pt>
              <c:pt idx="228">
                <c:v> </c:v>
              </c:pt>
              <c:pt idx="229">
                <c:v> </c:v>
              </c:pt>
              <c:pt idx="230">
                <c:v> </c:v>
              </c:pt>
              <c:pt idx="231">
                <c:v> </c:v>
              </c:pt>
              <c:pt idx="232">
                <c:v> </c:v>
              </c:pt>
            </c:strLit>
          </c:cat>
          <c:val>
            <c:numLit>
              <c:formatCode>0.0</c:formatCode>
              <c:ptCount val="222"/>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pt idx="177">
                <c:v>2.4984452811</c:v>
              </c:pt>
              <c:pt idx="178">
                <c:v>2.2225393294333333</c:v>
              </c:pt>
              <c:pt idx="179">
                <c:v>1.6979758217000003</c:v>
              </c:pt>
              <c:pt idx="180">
                <c:v>1.6066378488666668</c:v>
              </c:pt>
              <c:pt idx="181">
                <c:v>1.2552176095333334</c:v>
              </c:pt>
              <c:pt idx="182">
                <c:v>2.7282735769333333</c:v>
              </c:pt>
              <c:pt idx="183">
                <c:v>3.3395435791333337</c:v>
              </c:pt>
              <c:pt idx="184">
                <c:v>4.8259655788000009</c:v>
              </c:pt>
              <c:pt idx="185">
                <c:v>5.1540935423666667</c:v>
              </c:pt>
              <c:pt idx="186">
                <c:v>5.519120806500001</c:v>
              </c:pt>
              <c:pt idx="187">
                <c:v>4.0947422393999995</c:v>
              </c:pt>
              <c:pt idx="188">
                <c:v>2.2761620914999998</c:v>
              </c:pt>
              <c:pt idx="189">
                <c:v>0.91991462373333333</c:v>
              </c:pt>
              <c:pt idx="190">
                <c:v>1.5776886251666664</c:v>
              </c:pt>
              <c:pt idx="191">
                <c:v>1.9903984486666666</c:v>
              </c:pt>
              <c:pt idx="192">
                <c:v>1.5550178281666664</c:v>
              </c:pt>
              <c:pt idx="193">
                <c:v>1.3904170079333333</c:v>
              </c:pt>
              <c:pt idx="194">
                <c:v>2.3479506287666667</c:v>
              </c:pt>
              <c:pt idx="195">
                <c:v>4.0947384050000002</c:v>
              </c:pt>
              <c:pt idx="196">
                <c:v>4.0296671177666665</c:v>
              </c:pt>
              <c:pt idx="197">
                <c:v>4.2075619536666666</c:v>
              </c:pt>
              <c:pt idx="198">
                <c:v>3.0501418300666665</c:v>
              </c:pt>
              <c:pt idx="199">
                <c:v>2.3014716573</c:v>
              </c:pt>
              <c:pt idx="200">
                <c:v>1.6209816375999999</c:v>
              </c:pt>
              <c:pt idx="201">
                <c:v>0.87128050420000003</c:v>
              </c:pt>
              <c:pt idx="202">
                <c:v>1.5716669587666665</c:v>
              </c:pt>
              <c:pt idx="203">
                <c:v>0.6015719075</c:v>
              </c:pt>
              <c:pt idx="204">
                <c:v>0.37316303523333333</c:v>
              </c:pt>
              <c:pt idx="205">
                <c:v>0.62797909750000003</c:v>
              </c:pt>
              <c:pt idx="206">
                <c:v>0.76016307240000003</c:v>
              </c:pt>
              <c:pt idx="207">
                <c:v>-3.7455981282666664</c:v>
              </c:pt>
              <c:pt idx="208">
                <c:v>-7.452242895166667</c:v>
              </c:pt>
              <c:pt idx="209">
                <c:v>-8.4944640362333335</c:v>
              </c:pt>
              <c:pt idx="210">
                <c:v>-5.3621482366333337</c:v>
              </c:pt>
              <c:pt idx="211">
                <c:v>-3.9006745728333332</c:v>
              </c:pt>
              <c:pt idx="212">
                <c:v>-4.2627810935000001</c:v>
              </c:pt>
              <c:pt idx="213">
                <c:v>-2.8762187773333334</c:v>
              </c:pt>
              <c:pt idx="214">
                <c:v>-3.6013873412000001</c:v>
              </c:pt>
              <c:pt idx="215">
                <c:v>-4.1125948448333327</c:v>
              </c:pt>
              <c:pt idx="216">
                <c:v>-5.8036758604333336</c:v>
              </c:pt>
              <c:pt idx="217">
                <c:v>-5.5393065851333327</c:v>
              </c:pt>
              <c:pt idx="218">
                <c:v>-4.3805273823333328</c:v>
              </c:pt>
              <c:pt idx="219">
                <c:v>-3.0105794309666667</c:v>
              </c:pt>
              <c:pt idx="220">
                <c:v>-1.1933909316</c:v>
              </c:pt>
              <c:pt idx="221">
                <c:v>3.1597503666666617E-2</c:v>
              </c:pt>
            </c:numLit>
          </c:val>
          <c:smooth val="0"/>
          <c:extLst xmlns:c16r2="http://schemas.microsoft.com/office/drawing/2015/06/chart">
            <c:ext xmlns:c16="http://schemas.microsoft.com/office/drawing/2014/chart" uri="{C3380CC4-5D6E-409C-BE32-E72D297353CC}">
              <c16:uniqueId val="{00000005-BAFD-4747-BA0E-1C6E96D3F1FF}"/>
            </c:ext>
          </c:extLst>
        </c:ser>
        <c:ser>
          <c:idx val="3"/>
          <c:order val="3"/>
          <c:tx>
            <c:v>servicos</c:v>
          </c:tx>
          <c:spPr>
            <a:ln w="25400">
              <a:solidFill>
                <a:srgbClr val="333333"/>
              </a:solidFill>
              <a:prstDash val="solid"/>
            </a:ln>
          </c:spPr>
          <c:marker>
            <c:symbol val="none"/>
          </c:marker>
          <c:dLbls>
            <c:dLbl>
              <c:idx val="20"/>
              <c:layout>
                <c:manualLayout>
                  <c:x val="0.61872108328801245"/>
                  <c:y val="-0.18004499437570304"/>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BAFD-4747-BA0E-1C6E96D3F1FF}"/>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3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3">
                <c:v> </c:v>
              </c:pt>
              <c:pt idx="224">
                <c:v> </c:v>
              </c:pt>
              <c:pt idx="225">
                <c:v> </c:v>
              </c:pt>
              <c:pt idx="226">
                <c:v> </c:v>
              </c:pt>
              <c:pt idx="227">
                <c:v> </c:v>
              </c:pt>
              <c:pt idx="228">
                <c:v> </c:v>
              </c:pt>
              <c:pt idx="229">
                <c:v> </c:v>
              </c:pt>
              <c:pt idx="230">
                <c:v> </c:v>
              </c:pt>
              <c:pt idx="231">
                <c:v> </c:v>
              </c:pt>
              <c:pt idx="232">
                <c:v> </c:v>
              </c:pt>
            </c:strLit>
          </c:cat>
          <c:val>
            <c:numLit>
              <c:formatCode>0.0</c:formatCode>
              <c:ptCount val="222"/>
              <c:pt idx="0">
                <c:v>-16.402672151666664</c:v>
              </c:pt>
              <c:pt idx="1">
                <c:v>-13.947384641999998</c:v>
              </c:pt>
              <c:pt idx="2">
                <c:v>-16.349149660999998</c:v>
              </c:pt>
              <c:pt idx="3">
                <c:v>-20.953660368000001</c:v>
              </c:pt>
              <c:pt idx="4">
                <c:v>-24.103322201666668</c:v>
              </c:pt>
              <c:pt idx="5">
                <c:v>-24.626901991</c:v>
              </c:pt>
              <c:pt idx="6">
                <c:v>-16.936139673</c:v>
              </c:pt>
              <c:pt idx="7">
                <c:v>-17.055685888666666</c:v>
              </c:pt>
              <c:pt idx="8">
                <c:v>-13.641316531999999</c:v>
              </c:pt>
              <c:pt idx="9">
                <c:v>-13.847727788333332</c:v>
              </c:pt>
              <c:pt idx="10">
                <c:v>-11.493673089</c:v>
              </c:pt>
              <c:pt idx="11">
                <c:v>-12.917578094999998</c:v>
              </c:pt>
              <c:pt idx="12">
                <c:v>-13.536582080999999</c:v>
              </c:pt>
              <c:pt idx="13">
                <c:v>-14.642389573666664</c:v>
              </c:pt>
              <c:pt idx="14">
                <c:v>-11.516828240999999</c:v>
              </c:pt>
              <c:pt idx="15">
                <c:v>-12.301211749666669</c:v>
              </c:pt>
              <c:pt idx="16">
                <c:v>-9.9309686609999996</c:v>
              </c:pt>
              <c:pt idx="17">
                <c:v>-9.319924485333333</c:v>
              </c:pt>
              <c:pt idx="18">
                <c:v>-4.5922762563333341</c:v>
              </c:pt>
              <c:pt idx="19">
                <c:v>-3.1627202990000001</c:v>
              </c:pt>
              <c:pt idx="20">
                <c:v>-3.7511726900000006</c:v>
              </c:pt>
              <c:pt idx="21">
                <c:v>-8.5010687643333327</c:v>
              </c:pt>
              <c:pt idx="22">
                <c:v>-8.4813157749999988</c:v>
              </c:pt>
              <c:pt idx="23">
                <c:v>-6.1148913916666663</c:v>
              </c:pt>
              <c:pt idx="24">
                <c:v>-0.7624222069999993</c:v>
              </c:pt>
              <c:pt idx="25">
                <c:v>1.3687144593333331</c:v>
              </c:pt>
              <c:pt idx="26">
                <c:v>1.3104296169999994</c:v>
              </c:pt>
              <c:pt idx="27">
                <c:v>0.44591175833333274</c:v>
              </c:pt>
              <c:pt idx="28">
                <c:v>-3.5583982610000002</c:v>
              </c:pt>
              <c:pt idx="29">
                <c:v>-8.8141745956666657</c:v>
              </c:pt>
              <c:pt idx="30">
                <c:v>-13.160412371999998</c:v>
              </c:pt>
              <c:pt idx="31">
                <c:v>-13.841859986999999</c:v>
              </c:pt>
              <c:pt idx="32">
                <c:v>-10.175636698333333</c:v>
              </c:pt>
              <c:pt idx="33">
                <c:v>-8.0899078196666654</c:v>
              </c:pt>
              <c:pt idx="34">
                <c:v>-7.2805965043333316</c:v>
              </c:pt>
              <c:pt idx="35">
                <c:v>-4.7279231376666644</c:v>
              </c:pt>
              <c:pt idx="36">
                <c:v>-5.1629664699999989</c:v>
              </c:pt>
              <c:pt idx="37">
                <c:v>-5.889736467333333</c:v>
              </c:pt>
              <c:pt idx="38">
                <c:v>-10.369753710666666</c:v>
              </c:pt>
              <c:pt idx="39">
                <c:v>-8.6506929323333335</c:v>
              </c:pt>
              <c:pt idx="40">
                <c:v>-5.2529375170000003</c:v>
              </c:pt>
              <c:pt idx="41">
                <c:v>-1.5603138710000006</c:v>
              </c:pt>
              <c:pt idx="42">
                <c:v>-1.5825820503333337</c:v>
              </c:pt>
              <c:pt idx="43">
                <c:v>-3.9079437079999995</c:v>
              </c:pt>
              <c:pt idx="44">
                <c:v>-8.0502293143333308</c:v>
              </c:pt>
              <c:pt idx="45">
                <c:v>-10.827986868000002</c:v>
              </c:pt>
              <c:pt idx="46">
                <c:v>-11.171338427333334</c:v>
              </c:pt>
              <c:pt idx="47">
                <c:v>-11.142507280333335</c:v>
              </c:pt>
              <c:pt idx="48">
                <c:v>-10.894123601000002</c:v>
              </c:pt>
              <c:pt idx="49">
                <c:v>-6.9165154456666684</c:v>
              </c:pt>
              <c:pt idx="50">
                <c:v>-6.0852708333333352</c:v>
              </c:pt>
              <c:pt idx="51">
                <c:v>-6.5782845873333331</c:v>
              </c:pt>
              <c:pt idx="52">
                <c:v>-10.917704373000001</c:v>
              </c:pt>
              <c:pt idx="53">
                <c:v>-13.510386178333334</c:v>
              </c:pt>
              <c:pt idx="54">
                <c:v>-13.581311799333333</c:v>
              </c:pt>
              <c:pt idx="55">
                <c:v>-10.776038210999999</c:v>
              </c:pt>
              <c:pt idx="56">
                <c:v>-6.9692959829999985</c:v>
              </c:pt>
              <c:pt idx="57">
                <c:v>-4.8279528803333323</c:v>
              </c:pt>
              <c:pt idx="58">
                <c:v>-6.5920936279999998</c:v>
              </c:pt>
              <c:pt idx="59">
                <c:v>-6.7234195056666657</c:v>
              </c:pt>
              <c:pt idx="60">
                <c:v>-6.0603599889999984</c:v>
              </c:pt>
              <c:pt idx="61">
                <c:v>-5.6015381706666654</c:v>
              </c:pt>
              <c:pt idx="62">
                <c:v>-5.642333487666666</c:v>
              </c:pt>
              <c:pt idx="63">
                <c:v>-3.7475858876666663</c:v>
              </c:pt>
              <c:pt idx="64">
                <c:v>-4.8067557093333333</c:v>
              </c:pt>
              <c:pt idx="65">
                <c:v>-2.2407276249999994</c:v>
              </c:pt>
              <c:pt idx="66">
                <c:v>-5.9921693106666671</c:v>
              </c:pt>
              <c:pt idx="67">
                <c:v>-7.516303913333334</c:v>
              </c:pt>
              <c:pt idx="68">
                <c:v>-8.1717440833333317</c:v>
              </c:pt>
              <c:pt idx="69">
                <c:v>-9.9556978036666646</c:v>
              </c:pt>
              <c:pt idx="70">
                <c:v>-9.5935022356666657</c:v>
              </c:pt>
              <c:pt idx="71">
                <c:v>-12.090884252999999</c:v>
              </c:pt>
              <c:pt idx="72">
                <c:v>-11.186545194333334</c:v>
              </c:pt>
              <c:pt idx="73">
                <c:v>-10.882727769666666</c:v>
              </c:pt>
              <c:pt idx="74">
                <c:v>-11.962691022333331</c:v>
              </c:pt>
              <c:pt idx="75">
                <c:v>-9.3426300333333341</c:v>
              </c:pt>
              <c:pt idx="76">
                <c:v>-7.1171986205555546</c:v>
              </c:pt>
              <c:pt idx="77">
                <c:v>-4.3213764404444444</c:v>
              </c:pt>
              <c:pt idx="78">
                <c:v>-3.2961538743333327</c:v>
              </c:pt>
              <c:pt idx="79">
                <c:v>-2.083122914</c:v>
              </c:pt>
              <c:pt idx="80">
                <c:v>-1.7329727189999999</c:v>
              </c:pt>
              <c:pt idx="81">
                <c:v>0.10656481033333343</c:v>
              </c:pt>
              <c:pt idx="82">
                <c:v>0.6448726746666672</c:v>
              </c:pt>
              <c:pt idx="83">
                <c:v>1.0883317153333336</c:v>
              </c:pt>
              <c:pt idx="84">
                <c:v>-4.47138383333332E-2</c:v>
              </c:pt>
              <c:pt idx="85">
                <c:v>-0.56170154966666641</c:v>
              </c:pt>
              <c:pt idx="86">
                <c:v>0.22822938566666692</c:v>
              </c:pt>
              <c:pt idx="87">
                <c:v>-0.96252937366666613</c:v>
              </c:pt>
              <c:pt idx="88">
                <c:v>-1.0508991926666662</c:v>
              </c:pt>
              <c:pt idx="89">
                <c:v>-2.9323549833333331</c:v>
              </c:pt>
              <c:pt idx="90">
                <c:v>-2.2413987016666668</c:v>
              </c:pt>
              <c:pt idx="91">
                <c:v>-2.4032580449999998</c:v>
              </c:pt>
              <c:pt idx="92">
                <c:v>-0.95615928633333291</c:v>
              </c:pt>
              <c:pt idx="93">
                <c:v>-0.5412412369999996</c:v>
              </c:pt>
              <c:pt idx="94">
                <c:v>-0.38813934366666675</c:v>
              </c:pt>
              <c:pt idx="95">
                <c:v>-1.0477912863333334</c:v>
              </c:pt>
              <c:pt idx="96">
                <c:v>-4.2412212016666677</c:v>
              </c:pt>
              <c:pt idx="97">
                <c:v>-6.2898616773333336</c:v>
              </c:pt>
              <c:pt idx="98">
                <c:v>-8.5213838633333339</c:v>
              </c:pt>
              <c:pt idx="99">
                <c:v>-9.2896747903333345</c:v>
              </c:pt>
              <c:pt idx="100">
                <c:v>-9.3774452153333332</c:v>
              </c:pt>
              <c:pt idx="101">
                <c:v>-9.0866950329999998</c:v>
              </c:pt>
              <c:pt idx="102">
                <c:v>-8.2250991496666668</c:v>
              </c:pt>
              <c:pt idx="103">
                <c:v>-8.9284102530000009</c:v>
              </c:pt>
              <c:pt idx="104">
                <c:v>-9.7059944553333342</c:v>
              </c:pt>
              <c:pt idx="105">
                <c:v>-11.003072877999999</c:v>
              </c:pt>
              <c:pt idx="106">
                <c:v>-12.012803465999999</c:v>
              </c:pt>
              <c:pt idx="107">
                <c:v>-13.369639748333332</c:v>
              </c:pt>
              <c:pt idx="108">
                <c:v>-13.076771838999997</c:v>
              </c:pt>
              <c:pt idx="109">
                <c:v>-12.430129895333332</c:v>
              </c:pt>
              <c:pt idx="110">
                <c:v>-11.282381763333333</c:v>
              </c:pt>
              <c:pt idx="111">
                <c:v>-10.861784882</c:v>
              </c:pt>
              <c:pt idx="112">
                <c:v>-11.409850333666668</c:v>
              </c:pt>
              <c:pt idx="113">
                <c:v>-11.260137136333334</c:v>
              </c:pt>
              <c:pt idx="114">
                <c:v>-10.648546062666668</c:v>
              </c:pt>
              <c:pt idx="115">
                <c:v>-9.7771726433333352</c:v>
              </c:pt>
              <c:pt idx="116">
                <c:v>-10.629973714</c:v>
              </c:pt>
              <c:pt idx="117">
                <c:v>-10.937700067000002</c:v>
              </c:pt>
              <c:pt idx="118">
                <c:v>-12.333160013000002</c:v>
              </c:pt>
              <c:pt idx="119">
                <c:v>-12.586581514333332</c:v>
              </c:pt>
              <c:pt idx="120">
                <c:v>-14.229897473666666</c:v>
              </c:pt>
              <c:pt idx="121">
                <c:v>-13.892414940333332</c:v>
              </c:pt>
              <c:pt idx="122">
                <c:v>-13.394548323666667</c:v>
              </c:pt>
              <c:pt idx="123">
                <c:v>-12.552194383999998</c:v>
              </c:pt>
              <c:pt idx="124">
                <c:v>-12.575047629666665</c:v>
              </c:pt>
              <c:pt idx="125">
                <c:v>-11.617963706999999</c:v>
              </c:pt>
              <c:pt idx="126">
                <c:v>-10.382158229</c:v>
              </c:pt>
              <c:pt idx="127">
                <c:v>-8.0794307400000012</c:v>
              </c:pt>
              <c:pt idx="128">
                <c:v>-7.0170097596666663</c:v>
              </c:pt>
              <c:pt idx="129">
                <c:v>-5.8192073599999992</c:v>
              </c:pt>
              <c:pt idx="130">
                <c:v>-5.3060829719999996</c:v>
              </c:pt>
              <c:pt idx="131">
                <c:v>-4.3296578599999993</c:v>
              </c:pt>
              <c:pt idx="132">
                <c:v>-1.9714174929999997</c:v>
              </c:pt>
              <c:pt idx="133">
                <c:v>-0.33246687166666661</c:v>
              </c:pt>
              <c:pt idx="134">
                <c:v>0.58661330066666684</c:v>
              </c:pt>
              <c:pt idx="135">
                <c:v>0.34309162266666693</c:v>
              </c:pt>
              <c:pt idx="136">
                <c:v>1.5205855593333339</c:v>
              </c:pt>
              <c:pt idx="137">
                <c:v>1.724612881666667</c:v>
              </c:pt>
              <c:pt idx="138">
                <c:v>0.88894590033333365</c:v>
              </c:pt>
              <c:pt idx="139">
                <c:v>-0.10463992200000005</c:v>
              </c:pt>
              <c:pt idx="140">
                <c:v>0.55152436866666676</c:v>
              </c:pt>
              <c:pt idx="141">
                <c:v>1.0349687126666671</c:v>
              </c:pt>
              <c:pt idx="142">
                <c:v>2.9448663623333338</c:v>
              </c:pt>
              <c:pt idx="143">
                <c:v>1.7610636060000007</c:v>
              </c:pt>
              <c:pt idx="144">
                <c:v>3.0849141803333335</c:v>
              </c:pt>
              <c:pt idx="145">
                <c:v>1.0918273540000003</c:v>
              </c:pt>
              <c:pt idx="146">
                <c:v>2.2090560713333338</c:v>
              </c:pt>
              <c:pt idx="147">
                <c:v>1.5223623926666672</c:v>
              </c:pt>
              <c:pt idx="148">
                <c:v>3.8890162088888895</c:v>
              </c:pt>
              <c:pt idx="149">
                <c:v>3.7939914847777785</c:v>
              </c:pt>
              <c:pt idx="150">
                <c:v>4.9067789290000006</c:v>
              </c:pt>
              <c:pt idx="151">
                <c:v>3.1457634190000001</c:v>
              </c:pt>
              <c:pt idx="152">
                <c:v>3.2224424426666669</c:v>
              </c:pt>
              <c:pt idx="153">
                <c:v>2.2622001320000003</c:v>
              </c:pt>
              <c:pt idx="154">
                <c:v>2.5419654039999995</c:v>
              </c:pt>
              <c:pt idx="155">
                <c:v>2.6577169369999996</c:v>
              </c:pt>
              <c:pt idx="156">
                <c:v>2.4201072383333329</c:v>
              </c:pt>
              <c:pt idx="157">
                <c:v>3.0812291339999995</c:v>
              </c:pt>
              <c:pt idx="158">
                <c:v>3.1468218776666661</c:v>
              </c:pt>
              <c:pt idx="159">
                <c:v>3.9160690873333337</c:v>
              </c:pt>
              <c:pt idx="160">
                <c:v>1.016238492</c:v>
              </c:pt>
              <c:pt idx="161">
                <c:v>1.4574443243333335</c:v>
              </c:pt>
              <c:pt idx="162">
                <c:v>1.0580438213333332</c:v>
              </c:pt>
              <c:pt idx="163">
                <c:v>3.1506525313333333</c:v>
              </c:pt>
              <c:pt idx="164">
                <c:v>2.4645129889999997</c:v>
              </c:pt>
              <c:pt idx="165">
                <c:v>2.4851863513333332</c:v>
              </c:pt>
              <c:pt idx="166">
                <c:v>2.1726808136666667</c:v>
              </c:pt>
              <c:pt idx="167">
                <c:v>3.6351582793333335</c:v>
              </c:pt>
              <c:pt idx="168">
                <c:v>4.519199229999999</c:v>
              </c:pt>
              <c:pt idx="169">
                <c:v>5.5787852823333326</c:v>
              </c:pt>
              <c:pt idx="170">
                <c:v>5.619575701333333</c:v>
              </c:pt>
              <c:pt idx="171">
                <c:v>5.1537701709999997</c:v>
              </c:pt>
              <c:pt idx="172">
                <c:v>4.9905828340000005</c:v>
              </c:pt>
              <c:pt idx="173">
                <c:v>4.4026637323333331</c:v>
              </c:pt>
              <c:pt idx="174">
                <c:v>5.0484976786666671</c:v>
              </c:pt>
              <c:pt idx="175">
                <c:v>5.887938297999999</c:v>
              </c:pt>
              <c:pt idx="176">
                <c:v>7.3443394453333326</c:v>
              </c:pt>
              <c:pt idx="177">
                <c:v>8.9848357833333328</c:v>
              </c:pt>
              <c:pt idx="178">
                <c:v>10.354762762</c:v>
              </c:pt>
              <c:pt idx="179">
                <c:v>10.610713539666667</c:v>
              </c:pt>
              <c:pt idx="180">
                <c:v>10.354585519333334</c:v>
              </c:pt>
              <c:pt idx="181">
                <c:v>10.454291524666667</c:v>
              </c:pt>
              <c:pt idx="182">
                <c:v>9.8016768760000001</c:v>
              </c:pt>
              <c:pt idx="183">
                <c:v>9.8958739809999994</c:v>
              </c:pt>
              <c:pt idx="184">
                <c:v>9.1287506036666652</c:v>
              </c:pt>
              <c:pt idx="185">
                <c:v>9.8071361303333333</c:v>
              </c:pt>
              <c:pt idx="186">
                <c:v>10.132655166666666</c:v>
              </c:pt>
              <c:pt idx="187">
                <c:v>9.4558996346666664</c:v>
              </c:pt>
              <c:pt idx="188">
                <c:v>9.4406194166666655</c:v>
              </c:pt>
              <c:pt idx="189">
                <c:v>9.1152933836666659</c:v>
              </c:pt>
              <c:pt idx="190">
                <c:v>10.659124019333333</c:v>
              </c:pt>
              <c:pt idx="191">
                <c:v>11.226121759333333</c:v>
              </c:pt>
              <c:pt idx="192">
                <c:v>11.006483230333332</c:v>
              </c:pt>
              <c:pt idx="193">
                <c:v>9.442817938666666</c:v>
              </c:pt>
              <c:pt idx="194">
                <c:v>8.8287089856666672</c:v>
              </c:pt>
              <c:pt idx="195">
                <c:v>9.1133359510000016</c:v>
              </c:pt>
              <c:pt idx="196">
                <c:v>10.277401192666668</c:v>
              </c:pt>
              <c:pt idx="197">
                <c:v>10.386912573000002</c:v>
              </c:pt>
              <c:pt idx="198">
                <c:v>10.349420901666667</c:v>
              </c:pt>
              <c:pt idx="199">
                <c:v>11.681952551</c:v>
              </c:pt>
              <c:pt idx="200">
                <c:v>11.402659832333333</c:v>
              </c:pt>
              <c:pt idx="201">
                <c:v>11.093890233000002</c:v>
              </c:pt>
              <c:pt idx="202">
                <c:v>9.2061080336666663</c:v>
              </c:pt>
              <c:pt idx="203">
                <c:v>9.3191989003333333</c:v>
              </c:pt>
              <c:pt idx="204">
                <c:v>9.6547008386666651</c:v>
              </c:pt>
              <c:pt idx="205">
                <c:v>10.280359261000001</c:v>
              </c:pt>
              <c:pt idx="206">
                <c:v>8.7304904973333333</c:v>
              </c:pt>
              <c:pt idx="207">
                <c:v>-6.1246293006666654</c:v>
              </c:pt>
              <c:pt idx="208">
                <c:v>-15.754663887333331</c:v>
              </c:pt>
              <c:pt idx="209">
                <c:v>-22.224169615333334</c:v>
              </c:pt>
              <c:pt idx="210">
                <c:v>-14.948593678666668</c:v>
              </c:pt>
              <c:pt idx="211">
                <c:v>-9.2267630006666668</c:v>
              </c:pt>
              <c:pt idx="212">
                <c:v>-6.274581480666666</c:v>
              </c:pt>
              <c:pt idx="213">
                <c:v>-4.0791090543333333</c:v>
              </c:pt>
              <c:pt idx="214">
                <c:v>-6.3983547326666672</c:v>
              </c:pt>
              <c:pt idx="215">
                <c:v>-7.5736911283333335</c:v>
              </c:pt>
              <c:pt idx="216">
                <c:v>-8.7051454836666675</c:v>
              </c:pt>
              <c:pt idx="217">
                <c:v>-10.520252789333334</c:v>
              </c:pt>
              <c:pt idx="218">
                <c:v>-8.6419188926666664</c:v>
              </c:pt>
              <c:pt idx="219">
                <c:v>-6.0437798590000007</c:v>
              </c:pt>
              <c:pt idx="220">
                <c:v>-0.96465346133333352</c:v>
              </c:pt>
              <c:pt idx="221">
                <c:v>0.90025457833333322</c:v>
              </c:pt>
            </c:numLit>
          </c:val>
          <c:smooth val="0"/>
          <c:extLst xmlns:c16r2="http://schemas.microsoft.com/office/drawing/2015/06/chart">
            <c:ext xmlns:c16="http://schemas.microsoft.com/office/drawing/2014/chart" uri="{C3380CC4-5D6E-409C-BE32-E72D297353CC}">
              <c16:uniqueId val="{00000007-BAFD-4747-BA0E-1C6E96D3F1FF}"/>
            </c:ext>
          </c:extLst>
        </c:ser>
        <c:dLbls>
          <c:showLegendKey val="0"/>
          <c:showVal val="0"/>
          <c:showCatName val="0"/>
          <c:showSerName val="0"/>
          <c:showPercent val="0"/>
          <c:showBubbleSize val="0"/>
        </c:dLbls>
        <c:marker val="1"/>
        <c:smooth val="0"/>
        <c:axId val="166401536"/>
        <c:axId val="166403072"/>
      </c:lineChart>
      <c:catAx>
        <c:axId val="16640153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66403072"/>
        <c:crosses val="autoZero"/>
        <c:auto val="1"/>
        <c:lblAlgn val="ctr"/>
        <c:lblOffset val="100"/>
        <c:tickLblSkip val="1"/>
        <c:tickMarkSkip val="1"/>
        <c:noMultiLvlLbl val="0"/>
      </c:catAx>
      <c:valAx>
        <c:axId val="166403072"/>
        <c:scaling>
          <c:orientation val="minMax"/>
          <c:max val="15"/>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66401536"/>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'23destaque'!$D$9:$D$27</c:f>
              <c:strCache>
                <c:ptCount val="19"/>
                <c:pt idx="0">
                  <c:v>Alemanha</c:v>
                </c:pt>
                <c:pt idx="1">
                  <c:v>Áustria</c:v>
                </c:pt>
                <c:pt idx="2">
                  <c:v>Bélgica</c:v>
                </c:pt>
                <c:pt idx="3">
                  <c:v>Chipre</c:v>
                </c:pt>
                <c:pt idx="4">
                  <c:v>Eslováquia</c:v>
                </c:pt>
                <c:pt idx="5">
                  <c:v>Eslovénia</c:v>
                </c:pt>
                <c:pt idx="6">
                  <c:v>Espanha</c:v>
                </c:pt>
                <c:pt idx="7">
                  <c:v>Estónia</c:v>
                </c:pt>
                <c:pt idx="8">
                  <c:v>Finlândia</c:v>
                </c:pt>
                <c:pt idx="9">
                  <c:v>França</c:v>
                </c:pt>
                <c:pt idx="10">
                  <c:v>Grécia</c:v>
                </c:pt>
                <c:pt idx="11">
                  <c:v>Irlanda</c:v>
                </c:pt>
                <c:pt idx="12">
                  <c:v>Itália</c:v>
                </c:pt>
                <c:pt idx="13">
                  <c:v>Letónia</c:v>
                </c:pt>
                <c:pt idx="14">
                  <c:v>Lituânia</c:v>
                </c:pt>
                <c:pt idx="15">
                  <c:v>Luxemburgo</c:v>
                </c:pt>
                <c:pt idx="16">
                  <c:v>Malta</c:v>
                </c:pt>
                <c:pt idx="17">
                  <c:v>Países Baixos</c:v>
                </c:pt>
                <c:pt idx="18">
                  <c:v>Portugal</c:v>
                </c:pt>
              </c:strCache>
            </c:strRef>
          </c:cat>
          <c:val>
            <c:numRef>
              <c:f>'23destaque'!$I$9:$I$27</c:f>
              <c:numCache>
                <c:formatCode>#,##0.00</c:formatCode>
                <c:ptCount val="19"/>
                <c:pt idx="0">
                  <c:v>0.85</c:v>
                </c:pt>
                <c:pt idx="1">
                  <c:v>0.94366197183098599</c:v>
                </c:pt>
                <c:pt idx="2">
                  <c:v>0.96969696969696983</c:v>
                </c:pt>
                <c:pt idx="3">
                  <c:v>1.1758241758241759</c:v>
                </c:pt>
                <c:pt idx="4">
                  <c:v>1.171875</c:v>
                </c:pt>
                <c:pt idx="5">
                  <c:v>1.6410256410256412</c:v>
                </c:pt>
                <c:pt idx="6">
                  <c:v>1.2888888888888888</c:v>
                </c:pt>
                <c:pt idx="7">
                  <c:v>0.75342465753424659</c:v>
                </c:pt>
                <c:pt idx="8">
                  <c:v>0.71111111111111114</c:v>
                </c:pt>
                <c:pt idx="9">
                  <c:v>0.91025641025641024</c:v>
                </c:pt>
                <c:pt idx="10">
                  <c:v>1.5528455284552847</c:v>
                </c:pt>
                <c:pt idx="11">
                  <c:v>0.98734177215189867</c:v>
                </c:pt>
                <c:pt idx="12">
                  <c:v>1.1734693877551019</c:v>
                </c:pt>
                <c:pt idx="13">
                  <c:v>0.97499999999999998</c:v>
                </c:pt>
                <c:pt idx="14">
                  <c:v>1.044776119402985</c:v>
                </c:pt>
                <c:pt idx="15">
                  <c:v>1.1186440677966101</c:v>
                </c:pt>
                <c:pt idx="16">
                  <c:v>0.97297297297297292</c:v>
                </c:pt>
                <c:pt idx="17">
                  <c:v>1.09375</c:v>
                </c:pt>
                <c:pt idx="18">
                  <c:v>1.1029411764705883</c:v>
                </c:pt>
              </c:numCache>
            </c:numRef>
          </c:val>
          <c:extLst xmlns:c16r2="http://schemas.microsoft.com/office/drawing/2015/06/chart">
            <c:ext xmlns:c16="http://schemas.microsoft.com/office/drawing/2014/chart" uri="{C3380CC4-5D6E-409C-BE32-E72D297353CC}">
              <c16:uniqueId val="{00000000-B9EB-4329-BFC2-FDA0027CDB94}"/>
            </c:ext>
          </c:extLst>
        </c:ser>
        <c:dLbls>
          <c:showLegendKey val="0"/>
          <c:showVal val="0"/>
          <c:showCatName val="0"/>
          <c:showSerName val="0"/>
          <c:showPercent val="0"/>
          <c:showBubbleSize val="0"/>
        </c:dLbls>
        <c:axId val="165525376"/>
        <c:axId val="165526912"/>
      </c:radarChart>
      <c:catAx>
        <c:axId val="165525376"/>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165526912"/>
        <c:crosses val="autoZero"/>
        <c:auto val="0"/>
        <c:lblAlgn val="ctr"/>
        <c:lblOffset val="100"/>
        <c:noMultiLvlLbl val="0"/>
      </c:catAx>
      <c:valAx>
        <c:axId val="165526912"/>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165525376"/>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700" b="1" i="0" u="none" strike="noStrike" kern="1200" baseline="0">
                <a:solidFill>
                  <a:srgbClr val="1F497D"/>
                </a:solidFill>
                <a:latin typeface="Arial"/>
                <a:ea typeface="Arial"/>
                <a:cs typeface="Arial"/>
              </a:defRPr>
            </a:pPr>
            <a:r>
              <a:rPr lang="pt-PT" sz="700">
                <a:solidFill>
                  <a:schemeClr val="tx2"/>
                </a:solidFill>
              </a:rPr>
              <a:t>população empregada, por NUTII</a:t>
            </a:r>
          </a:p>
          <a:p>
            <a:pPr marL="0" marR="0" indent="0" algn="ctr" defTabSz="914400" rtl="0" eaLnBrk="1" fontAlgn="auto" latinLnBrk="0" hangingPunct="1">
              <a:lnSpc>
                <a:spcPct val="100000"/>
              </a:lnSpc>
              <a:spcBef>
                <a:spcPts val="0"/>
              </a:spcBef>
              <a:spcAft>
                <a:spcPts val="0"/>
              </a:spcAft>
              <a:buClrTx/>
              <a:buSzTx/>
              <a:buFontTx/>
              <a:buNone/>
              <a:tabLst/>
              <a:defRPr sz="700" b="1" i="0" u="none" strike="noStrike" kern="1200" baseline="0">
                <a:solidFill>
                  <a:srgbClr val="1F497D"/>
                </a:solidFill>
                <a:latin typeface="Arial"/>
                <a:ea typeface="Arial"/>
                <a:cs typeface="Arial"/>
              </a:defRPr>
            </a:pPr>
            <a:r>
              <a:rPr lang="pt-PT" sz="700" b="0" i="0" baseline="0"/>
              <a:t>variação homóloga (%)</a:t>
            </a:r>
            <a:endParaRPr lang="pt-PT" sz="700"/>
          </a:p>
          <a:p>
            <a:pPr marL="0" marR="0" indent="0" algn="ctr" defTabSz="914400" rtl="0" eaLnBrk="1" fontAlgn="auto" latinLnBrk="0" hangingPunct="1">
              <a:lnSpc>
                <a:spcPct val="100000"/>
              </a:lnSpc>
              <a:spcBef>
                <a:spcPts val="0"/>
              </a:spcBef>
              <a:spcAft>
                <a:spcPts val="0"/>
              </a:spcAft>
              <a:buClrTx/>
              <a:buSzTx/>
              <a:buFontTx/>
              <a:buNone/>
              <a:tabLst/>
              <a:defRPr sz="700" b="1" i="0" u="none" strike="noStrike" kern="1200" baseline="0">
                <a:solidFill>
                  <a:srgbClr val="1F497D"/>
                </a:solidFill>
                <a:latin typeface="Arial"/>
                <a:ea typeface="Arial"/>
                <a:cs typeface="Arial"/>
              </a:defRPr>
            </a:pPr>
            <a:endParaRPr lang="pt-PT" sz="700">
              <a:solidFill>
                <a:schemeClr val="tx2"/>
              </a:solidFill>
            </a:endParaRPr>
          </a:p>
        </c:rich>
      </c:tx>
      <c:layout>
        <c:manualLayout>
          <c:xMode val="edge"/>
          <c:yMode val="edge"/>
          <c:x val="0.24663956142835719"/>
          <c:y val="1.9530092592592592E-2"/>
        </c:manualLayout>
      </c:layout>
      <c:overlay val="0"/>
      <c:spPr>
        <a:noFill/>
        <a:ln w="25400">
          <a:noFill/>
        </a:ln>
      </c:spPr>
    </c:title>
    <c:autoTitleDeleted val="0"/>
    <c:plotArea>
      <c:layout>
        <c:manualLayout>
          <c:layoutTarget val="inner"/>
          <c:xMode val="edge"/>
          <c:yMode val="edge"/>
          <c:x val="5.7753959392961997E-2"/>
          <c:y val="0.18888518518518518"/>
          <c:w val="0.94286249999999949"/>
          <c:h val="0.57547962962962962"/>
        </c:manualLayout>
      </c:layout>
      <c:barChart>
        <c:barDir val="col"/>
        <c:grouping val="clustered"/>
        <c:varyColors val="0"/>
        <c:ser>
          <c:idx val="0"/>
          <c:order val="0"/>
          <c:spPr>
            <a:solidFill>
              <a:schemeClr val="accent5"/>
            </a:solidFill>
            <a:ln>
              <a:solidFill>
                <a:schemeClr val="accent2"/>
              </a:solidFill>
            </a:ln>
          </c:spPr>
          <c:invertIfNegative val="0"/>
          <c:dPt>
            <c:idx val="0"/>
            <c:invertIfNegative val="0"/>
            <c:bubble3D val="0"/>
            <c:spPr>
              <a:solidFill>
                <a:schemeClr val="accent1"/>
              </a:solidFill>
              <a:ln>
                <a:solidFill>
                  <a:schemeClr val="accent2"/>
                </a:solidFill>
              </a:ln>
            </c:spPr>
            <c:extLst xmlns:c16r2="http://schemas.microsoft.com/office/drawing/2015/06/chart">
              <c:ext xmlns:c16="http://schemas.microsoft.com/office/drawing/2014/chart" uri="{C3380CC4-5D6E-409C-BE32-E72D297353CC}">
                <c16:uniqueId val="{00000001-412F-4D68-BCEF-608AB06FEBDE}"/>
              </c:ext>
            </c:extLst>
          </c:dPt>
          <c:dLbls>
            <c:dLbl>
              <c:idx val="2"/>
              <c:layout>
                <c:manualLayout>
                  <c:x val="0"/>
                  <c:y val="2.3518518518518518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412F-4D68-BCEF-608AB06FEBDE}"/>
                </c:ext>
              </c:extLst>
            </c:dLbl>
            <c:dLbl>
              <c:idx val="4"/>
              <c:layout>
                <c:manualLayout>
                  <c:x val="-8.0843973490926958E-17"/>
                  <c:y val="1.7638888888888996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412F-4D68-BCEF-608AB06FEBDE}"/>
                </c:ext>
              </c:extLst>
            </c:dLbl>
            <c:dLbl>
              <c:idx val="5"/>
              <c:layout>
                <c:manualLayout>
                  <c:x val="0"/>
                  <c:y val="1.7638888888888888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412F-4D68-BCEF-608AB06FEBDE}"/>
                </c:ext>
              </c:extLst>
            </c:dLbl>
            <c:numFmt formatCode="#,##0.0" sourceLinked="0"/>
            <c:spPr>
              <a:noFill/>
              <a:ln>
                <a:noFill/>
              </a:ln>
              <a:effectLst/>
            </c:spPr>
            <c:txPr>
              <a:bodyPr/>
              <a:lstStyle/>
              <a:p>
                <a:pPr>
                  <a:defRPr sz="700">
                    <a:solidFill>
                      <a:schemeClr val="tx2"/>
                    </a:solidFill>
                  </a:defRPr>
                </a:pPr>
                <a:endParaRPr lang="pt-PT"/>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8"/>
              <c:pt idx="0">
                <c:v>Total</c:v>
              </c:pt>
              <c:pt idx="1">
                <c:v>Norte</c:v>
              </c:pt>
              <c:pt idx="2">
                <c:v>Centro </c:v>
              </c:pt>
              <c:pt idx="3">
                <c:v>AML</c:v>
              </c:pt>
              <c:pt idx="4">
                <c:v>Alentejo</c:v>
              </c:pt>
              <c:pt idx="5">
                <c:v>Algarve</c:v>
              </c:pt>
              <c:pt idx="6">
                <c:v>Açores</c:v>
              </c:pt>
              <c:pt idx="7">
                <c:v>Madeira</c:v>
              </c:pt>
            </c:strLit>
          </c:cat>
          <c:val>
            <c:numLit>
              <c:formatCode>0.0</c:formatCode>
              <c:ptCount val="8"/>
              <c:pt idx="0">
                <c:v>-1.3195059230217798</c:v>
              </c:pt>
              <c:pt idx="1">
                <c:v>-0.74329547481715164</c:v>
              </c:pt>
              <c:pt idx="2">
                <c:v>0.45977011494253706</c:v>
              </c:pt>
              <c:pt idx="3">
                <c:v>-2.4895317853064314</c:v>
              </c:pt>
              <c:pt idx="4">
                <c:v>-2.0330368487928907</c:v>
              </c:pt>
              <c:pt idx="5">
                <c:v>-4.7548291233283742</c:v>
              </c:pt>
              <c:pt idx="6">
                <c:v>-1.1743450767841002</c:v>
              </c:pt>
              <c:pt idx="7">
                <c:v>-3.8810900082576261</c:v>
              </c:pt>
            </c:numLit>
          </c:val>
          <c:extLst xmlns:c16r2="http://schemas.microsoft.com/office/drawing/2015/06/chart">
            <c:ext xmlns:c16="http://schemas.microsoft.com/office/drawing/2014/chart" uri="{C3380CC4-5D6E-409C-BE32-E72D297353CC}">
              <c16:uniqueId val="{00000005-412F-4D68-BCEF-608AB06FEBDE}"/>
            </c:ext>
          </c:extLst>
        </c:ser>
        <c:dLbls>
          <c:showLegendKey val="0"/>
          <c:showVal val="1"/>
          <c:showCatName val="0"/>
          <c:showSerName val="0"/>
          <c:showPercent val="0"/>
          <c:showBubbleSize val="0"/>
        </c:dLbls>
        <c:gapWidth val="30"/>
        <c:axId val="47594112"/>
        <c:axId val="47601920"/>
      </c:barChart>
      <c:catAx>
        <c:axId val="47594112"/>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sz="600">
                    <a:solidFill>
                      <a:schemeClr val="tx2"/>
                    </a:solidFill>
                  </a:rPr>
                  <a:t>Portugal</a:t>
                </a:r>
              </a:p>
            </c:rich>
          </c:tx>
          <c:layout>
            <c:manualLayout>
              <c:xMode val="edge"/>
              <c:yMode val="edge"/>
              <c:x val="0.8428208245461688"/>
              <c:y val="4.1780555555555557E-2"/>
            </c:manualLayout>
          </c:layout>
          <c:overlay val="0"/>
          <c:spPr>
            <a:noFill/>
            <a:ln w="25400">
              <a:noFill/>
            </a:ln>
          </c:spPr>
        </c:title>
        <c:numFmt formatCode="General" sourceLinked="1"/>
        <c:majorTickMark val="none"/>
        <c:minorTickMark val="none"/>
        <c:tickLblPos val="low"/>
        <c:spPr>
          <a:ln w="3175">
            <a:solidFill>
              <a:schemeClr val="tx2"/>
            </a:solidFill>
            <a:prstDash val="solid"/>
          </a:ln>
        </c:spPr>
        <c:txPr>
          <a:bodyPr rot="0" vert="horz"/>
          <a:lstStyle/>
          <a:p>
            <a:pPr>
              <a:defRPr sz="650" b="0" i="0" u="none" strike="noStrike" baseline="0">
                <a:solidFill>
                  <a:schemeClr val="tx2"/>
                </a:solidFill>
                <a:latin typeface="Arial"/>
                <a:ea typeface="Arial"/>
                <a:cs typeface="Arial"/>
              </a:defRPr>
            </a:pPr>
            <a:endParaRPr lang="pt-PT"/>
          </a:p>
        </c:txPr>
        <c:crossAx val="47601920"/>
        <c:crosses val="autoZero"/>
        <c:auto val="1"/>
        <c:lblAlgn val="ctr"/>
        <c:lblOffset val="0"/>
        <c:tickLblSkip val="1"/>
        <c:tickMarkSkip val="1"/>
        <c:noMultiLvlLbl val="0"/>
      </c:catAx>
      <c:valAx>
        <c:axId val="47601920"/>
        <c:scaling>
          <c:orientation val="minMax"/>
        </c:scaling>
        <c:delete val="1"/>
        <c:axPos val="l"/>
        <c:numFmt formatCode="0" sourceLinked="0"/>
        <c:majorTickMark val="out"/>
        <c:minorTickMark val="none"/>
        <c:tickLblPos val="nextTo"/>
        <c:crossAx val="47594112"/>
        <c:crosses val="autoZero"/>
        <c:crossBetween val="between"/>
      </c:valAx>
      <c:spPr>
        <a:gradFill rotWithShape="0">
          <a:gsLst>
            <a:gs pos="0">
              <a:schemeClr val="accent6"/>
            </a:gs>
            <a:gs pos="50000">
              <a:srgbClr val="FFE8D1">
                <a:gamma/>
                <a:tint val="0"/>
                <a:invGamma/>
              </a:srgbClr>
            </a:gs>
            <a:gs pos="100000">
              <a:srgbClr val="FFE8D1"/>
            </a:gs>
          </a:gsLst>
          <a:lin ang="5400000" scaled="1"/>
        </a:gradFill>
        <a:ln w="25400">
          <a:noFill/>
        </a:ln>
      </c:spPr>
    </c:plotArea>
    <c:plotVisOnly val="1"/>
    <c:dispBlanksAs val="gap"/>
    <c:showDLblsOverMax val="0"/>
  </c:chart>
  <c:spPr>
    <a:solidFill>
      <a:schemeClr val="accent6"/>
    </a:solidFill>
    <a:ln w="9525">
      <a:noFill/>
    </a:ln>
  </c:spPr>
  <c:txPr>
    <a:bodyPr/>
    <a:lstStyle/>
    <a:p>
      <a:pPr>
        <a:defRPr sz="700" b="0" i="0" u="none" strike="noStrike" baseline="0">
          <a:solidFill>
            <a:srgbClr val="008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pt-PT"/>
              <a:t>população desempregada  </a:t>
            </a:r>
          </a:p>
          <a:p>
            <a:pPr>
              <a:defRPr/>
            </a:pPr>
            <a:r>
              <a:rPr lang="pt-PT"/>
              <a:t>peso do desemprego de jovens no desemprego total, em cada região (%)</a:t>
            </a:r>
          </a:p>
        </c:rich>
      </c:tx>
      <c:layout>
        <c:manualLayout>
          <c:xMode val="edge"/>
          <c:yMode val="edge"/>
          <c:x val="0.10518194444444449"/>
          <c:y val="3.0089351851851871E-2"/>
        </c:manualLayout>
      </c:layout>
      <c:overlay val="0"/>
      <c:spPr>
        <a:noFill/>
        <a:ln w="25400">
          <a:noFill/>
        </a:ln>
      </c:spPr>
    </c:title>
    <c:autoTitleDeleted val="0"/>
    <c:plotArea>
      <c:layout>
        <c:manualLayout>
          <c:layoutTarget val="inner"/>
          <c:xMode val="edge"/>
          <c:yMode val="edge"/>
          <c:x val="1.6853932584269662E-2"/>
          <c:y val="0.17900306030210991"/>
          <c:w val="0.95505617977528057"/>
          <c:h val="0.58329156223893064"/>
        </c:manualLayout>
      </c:layout>
      <c:barChart>
        <c:barDir val="col"/>
        <c:grouping val="clustered"/>
        <c:varyColors val="0"/>
        <c:ser>
          <c:idx val="0"/>
          <c:order val="0"/>
          <c:spPr>
            <a:solidFill>
              <a:schemeClr val="accent6"/>
            </a:solidFill>
            <a:ln w="12700">
              <a:solidFill>
                <a:schemeClr val="accent2"/>
              </a:solidFill>
              <a:prstDash val="solid"/>
            </a:ln>
          </c:spPr>
          <c:invertIfNegative val="0"/>
          <c:dLbls>
            <c:dLbl>
              <c:idx val="0"/>
              <c:layout>
                <c:manualLayout>
                  <c:x val="4.8598721665721044E-18"/>
                  <c:y val="-1.119513216781675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AC6E-4141-BE2D-D8A3A0D67455}"/>
                </c:ext>
              </c:extLst>
            </c:dLbl>
            <c:dLbl>
              <c:idx val="1"/>
              <c:layout>
                <c:manualLayout>
                  <c:x val="1.6831980763450555E-4"/>
                  <c:y val="2.0898474682515728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AC6E-4141-BE2D-D8A3A0D67455}"/>
                </c:ext>
              </c:extLst>
            </c:dLbl>
            <c:dLbl>
              <c:idx val="2"/>
              <c:layout>
                <c:manualLayout>
                  <c:x val="-3.3396787229068564E-7"/>
                  <c:y val="1.2294012490423235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AC6E-4141-BE2D-D8A3A0D67455}"/>
                </c:ext>
              </c:extLst>
            </c:dLbl>
            <c:dLbl>
              <c:idx val="3"/>
              <c:layout>
                <c:manualLayout>
                  <c:x val="7.404067728684501E-4"/>
                  <c:y val="1.7958814106284679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AC6E-4141-BE2D-D8A3A0D67455}"/>
                </c:ext>
              </c:extLst>
            </c:dLbl>
            <c:dLbl>
              <c:idx val="4"/>
              <c:layout>
                <c:manualLayout>
                  <c:x val="-3.9047523628226964E-3"/>
                  <c:y val="1.5917628212569413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AC6E-4141-BE2D-D8A3A0D67455}"/>
                </c:ext>
              </c:extLst>
            </c:dLbl>
            <c:dLbl>
              <c:idx val="6"/>
              <c:layout>
                <c:manualLayout>
                  <c:x val="0"/>
                  <c:y val="6.7234694588257148E-4"/>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AC6E-4141-BE2D-D8A3A0D67455}"/>
                </c:ext>
              </c:extLst>
            </c:dLbl>
            <c:numFmt formatCode="#,##0.0" sourceLinked="0"/>
            <c:spPr>
              <a:noFill/>
              <a:ln w="25400">
                <a:noFill/>
              </a:ln>
            </c:spPr>
            <c:txPr>
              <a:bodyPr/>
              <a:lstStyle/>
              <a:p>
                <a:pPr>
                  <a:defRPr sz="700"/>
                </a:pPr>
                <a:endParaRPr lang="pt-P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7"/>
              <c:pt idx="0">
                <c:v>Norte</c:v>
              </c:pt>
              <c:pt idx="1">
                <c:v>Centro</c:v>
              </c:pt>
              <c:pt idx="2">
                <c:v>AML</c:v>
              </c:pt>
              <c:pt idx="3">
                <c:v>Alentejo</c:v>
              </c:pt>
              <c:pt idx="4">
                <c:v>Algarve</c:v>
              </c:pt>
              <c:pt idx="5">
                <c:v>Açores</c:v>
              </c:pt>
              <c:pt idx="6">
                <c:v>Madeira</c:v>
              </c:pt>
            </c:strLit>
          </c:cat>
          <c:val>
            <c:numLit>
              <c:formatCode>0.0</c:formatCode>
              <c:ptCount val="7"/>
              <c:pt idx="0">
                <c:v>20.346646571213263</c:v>
              </c:pt>
              <c:pt idx="1">
                <c:v>16.867469879518072</c:v>
              </c:pt>
              <c:pt idx="2">
                <c:v>24.633123689727462</c:v>
              </c:pt>
              <c:pt idx="3">
                <c:v>15.811965811965814</c:v>
              </c:pt>
              <c:pt idx="4">
                <c:v>15.981735159817353</c:v>
              </c:pt>
              <c:pt idx="5">
                <c:v>21.518987341772149</c:v>
              </c:pt>
              <c:pt idx="6">
                <c:v>26.016260162601622</c:v>
              </c:pt>
            </c:numLit>
          </c:val>
          <c:extLst xmlns:c16r2="http://schemas.microsoft.com/office/drawing/2015/06/chart">
            <c:ext xmlns:c16="http://schemas.microsoft.com/office/drawing/2014/chart" uri="{C3380CC4-5D6E-409C-BE32-E72D297353CC}">
              <c16:uniqueId val="{00000006-AC6E-4141-BE2D-D8A3A0D67455}"/>
            </c:ext>
          </c:extLst>
        </c:ser>
        <c:dLbls>
          <c:showLegendKey val="0"/>
          <c:showVal val="1"/>
          <c:showCatName val="0"/>
          <c:showSerName val="0"/>
          <c:showPercent val="0"/>
          <c:showBubbleSize val="0"/>
        </c:dLbls>
        <c:gapWidth val="90"/>
        <c:axId val="47644032"/>
        <c:axId val="159462528"/>
      </c:barChart>
      <c:lineChart>
        <c:grouping val="standard"/>
        <c:varyColors val="0"/>
        <c:ser>
          <c:idx val="3"/>
          <c:order val="1"/>
          <c:spPr>
            <a:ln w="25400">
              <a:solidFill>
                <a:schemeClr val="tx2"/>
              </a:solidFill>
              <a:prstDash val="solid"/>
            </a:ln>
          </c:spPr>
          <c:marker>
            <c:symbol val="none"/>
          </c:marker>
          <c:dLbls>
            <c:delete val="1"/>
          </c:dLbls>
          <c:cat>
            <c:strLit>
              <c:ptCount val="7"/>
              <c:pt idx="0">
                <c:v>Norte</c:v>
              </c:pt>
              <c:pt idx="1">
                <c:v>Centro</c:v>
              </c:pt>
              <c:pt idx="2">
                <c:v>AML</c:v>
              </c:pt>
              <c:pt idx="3">
                <c:v>Alentejo</c:v>
              </c:pt>
              <c:pt idx="4">
                <c:v>Algarve</c:v>
              </c:pt>
              <c:pt idx="5">
                <c:v>Açores</c:v>
              </c:pt>
              <c:pt idx="6">
                <c:v>Madeira</c:v>
              </c:pt>
            </c:strLit>
          </c:cat>
          <c:val>
            <c:numLit>
              <c:formatCode>0.0</c:formatCode>
              <c:ptCount val="7"/>
              <c:pt idx="0">
                <c:v>20.522077200777559</c:v>
              </c:pt>
              <c:pt idx="1">
                <c:v>20.522077200777559</c:v>
              </c:pt>
              <c:pt idx="2">
                <c:v>20.522077200777559</c:v>
              </c:pt>
              <c:pt idx="3">
                <c:v>20.522077200777559</c:v>
              </c:pt>
              <c:pt idx="4">
                <c:v>20.522077200777559</c:v>
              </c:pt>
              <c:pt idx="5">
                <c:v>20.522077200777559</c:v>
              </c:pt>
              <c:pt idx="6">
                <c:v>20.522077200777559</c:v>
              </c:pt>
            </c:numLit>
          </c:val>
          <c:smooth val="0"/>
          <c:extLst xmlns:c16r2="http://schemas.microsoft.com/office/drawing/2015/06/chart">
            <c:ext xmlns:c16="http://schemas.microsoft.com/office/drawing/2014/chart" uri="{C3380CC4-5D6E-409C-BE32-E72D297353CC}">
              <c16:uniqueId val="{00000007-AC6E-4141-BE2D-D8A3A0D67455}"/>
            </c:ext>
          </c:extLst>
        </c:ser>
        <c:dLbls>
          <c:showLegendKey val="0"/>
          <c:showVal val="1"/>
          <c:showCatName val="0"/>
          <c:showSerName val="0"/>
          <c:showPercent val="0"/>
          <c:showBubbleSize val="0"/>
        </c:dLbls>
        <c:marker val="1"/>
        <c:smooth val="0"/>
        <c:axId val="47644032"/>
        <c:axId val="159462528"/>
      </c:lineChart>
      <c:catAx>
        <c:axId val="47644032"/>
        <c:scaling>
          <c:orientation val="minMax"/>
        </c:scaling>
        <c:delete val="0"/>
        <c:axPos val="b"/>
        <c:numFmt formatCode="General" sourceLinked="1"/>
        <c:majorTickMark val="none"/>
        <c:minorTickMark val="none"/>
        <c:tickLblPos val="nextTo"/>
        <c:spPr>
          <a:ln w="3175">
            <a:solidFill>
              <a:schemeClr val="tx2"/>
            </a:solidFill>
            <a:prstDash val="solid"/>
          </a:ln>
        </c:spPr>
        <c:txPr>
          <a:bodyPr rot="0" vert="horz"/>
          <a:lstStyle/>
          <a:p>
            <a:pPr rtl="0">
              <a:defRPr/>
            </a:pPr>
            <a:endParaRPr lang="pt-PT"/>
          </a:p>
        </c:txPr>
        <c:crossAx val="159462528"/>
        <c:crosses val="autoZero"/>
        <c:auto val="1"/>
        <c:lblAlgn val="ctr"/>
        <c:lblOffset val="150"/>
        <c:tickMarkSkip val="1"/>
        <c:noMultiLvlLbl val="0"/>
      </c:catAx>
      <c:valAx>
        <c:axId val="159462528"/>
        <c:scaling>
          <c:orientation val="minMax"/>
        </c:scaling>
        <c:delete val="0"/>
        <c:axPos val="l"/>
        <c:title>
          <c:tx>
            <c:rich>
              <a:bodyPr rot="60000" vert="horz"/>
              <a:lstStyle/>
              <a:p>
                <a:pPr algn="ctr">
                  <a:defRPr/>
                </a:pPr>
                <a:r>
                  <a:rPr lang="pt-PT"/>
                  <a:t>Portugal</a:t>
                </a:r>
              </a:p>
            </c:rich>
          </c:tx>
          <c:layout>
            <c:manualLayout>
              <c:xMode val="edge"/>
              <c:yMode val="edge"/>
              <c:x val="0.87686404167919041"/>
              <c:y val="0.1164302463260047"/>
            </c:manualLayout>
          </c:layout>
          <c:overlay val="0"/>
          <c:spPr>
            <a:noFill/>
            <a:ln w="25400">
              <a:noFill/>
            </a:ln>
          </c:spPr>
        </c:title>
        <c:numFmt formatCode="0.0" sourceLinked="1"/>
        <c:majorTickMark val="none"/>
        <c:minorTickMark val="none"/>
        <c:tickLblPos val="none"/>
        <c:spPr>
          <a:ln w="9525">
            <a:solidFill>
              <a:schemeClr val="accent2">
                <a:lumMod val="20000"/>
                <a:lumOff val="80000"/>
              </a:schemeClr>
            </a:solidFill>
          </a:ln>
        </c:spPr>
        <c:crossAx val="47644032"/>
        <c:crosses val="autoZero"/>
        <c:crossBetween val="between"/>
      </c:valAx>
      <c:spPr>
        <a:gradFill rotWithShape="0">
          <a:gsLst>
            <a:gs pos="0">
              <a:schemeClr val="accent6"/>
            </a:gs>
            <a:gs pos="50000">
              <a:srgbClr val="FFE8D1">
                <a:gamma/>
                <a:tint val="0"/>
                <a:invGamma/>
              </a:srgbClr>
            </a:gs>
            <a:gs pos="100000">
              <a:srgbClr val="FFE8D1"/>
            </a:gs>
          </a:gsLst>
          <a:lin ang="5400000" scaled="1"/>
        </a:gradFill>
        <a:ln w="25400">
          <a:noFill/>
        </a:ln>
      </c:spPr>
    </c:plotArea>
    <c:plotVisOnly val="1"/>
    <c:dispBlanksAs val="gap"/>
    <c:showDLblsOverMax val="0"/>
  </c:chart>
  <c:spPr>
    <a:solidFill>
      <a:schemeClr val="accent6"/>
    </a:solidFill>
    <a:ln w="9525">
      <a:noFill/>
    </a:ln>
  </c:spPr>
  <c:txPr>
    <a:bodyPr/>
    <a:lstStyle/>
    <a:p>
      <a:pPr>
        <a:defRPr sz="575" b="0" i="0" u="none" strike="noStrike" baseline="0">
          <a:solidFill>
            <a:schemeClr val="tx2"/>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tx2"/>
                </a:solidFill>
                <a:latin typeface="Arial"/>
                <a:ea typeface="Arial"/>
                <a:cs typeface="Arial"/>
              </a:defRPr>
            </a:pPr>
            <a:r>
              <a:rPr lang="pt-PT">
                <a:solidFill>
                  <a:schemeClr val="tx2"/>
                </a:solidFill>
              </a:rPr>
              <a:t>beneficiários com processamento de RSI
por grupo etário </a:t>
            </a:r>
          </a:p>
        </c:rich>
      </c:tx>
      <c:layout>
        <c:manualLayout>
          <c:xMode val="edge"/>
          <c:yMode val="edge"/>
          <c:x val="0.22400046379745644"/>
          <c:y val="1.9455252918287941E-2"/>
        </c:manualLayout>
      </c:layout>
      <c:overlay val="0"/>
      <c:spPr>
        <a:noFill/>
        <a:ln w="25400">
          <a:noFill/>
        </a:ln>
      </c:spPr>
    </c:title>
    <c:autoTitleDeleted val="0"/>
    <c:plotArea>
      <c:layout>
        <c:manualLayout>
          <c:layoutTarget val="inner"/>
          <c:xMode val="edge"/>
          <c:yMode val="edge"/>
          <c:x val="0.24692291666666671"/>
          <c:y val="0.1245136186770428"/>
          <c:w val="0.73887673611112192"/>
          <c:h val="0.77431906614785995"/>
        </c:manualLayout>
      </c:layout>
      <c:barChart>
        <c:barDir val="bar"/>
        <c:grouping val="clustered"/>
        <c:varyColors val="0"/>
        <c:ser>
          <c:idx val="0"/>
          <c:order val="0"/>
          <c:spPr>
            <a:solidFill>
              <a:srgbClr val="C0C0C0"/>
            </a:solidFill>
            <a:ln w="3175">
              <a:solidFill>
                <a:schemeClr val="bg1">
                  <a:lumMod val="50000"/>
                </a:schemeClr>
              </a:solidFill>
              <a:prstDash val="solid"/>
            </a:ln>
          </c:spPr>
          <c:invertIfNegative val="0"/>
          <c:dLbls>
            <c:dLbl>
              <c:idx val="0"/>
              <c:layout>
                <c:manualLayout>
                  <c:x val="-7.3368539775902014E-3"/>
                  <c:y val="8.9336887363787726E-3"/>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DE28-43A4-8FD4-B6A43B1DBA34}"/>
                </c:ext>
              </c:extLst>
            </c:dLbl>
            <c:numFmt formatCode="#,##0" sourceLinked="0"/>
            <c:spPr>
              <a:noFill/>
              <a:ln w="25400">
                <a:noFill/>
              </a:ln>
            </c:spPr>
            <c:txPr>
              <a:bodyPr/>
              <a:lstStyle/>
              <a:p>
                <a:pPr>
                  <a:defRPr sz="650" b="0" i="0" u="none" strike="noStrike" baseline="0">
                    <a:solidFill>
                      <a:schemeClr val="tx2"/>
                    </a:solidFill>
                    <a:latin typeface="Arial"/>
                    <a:ea typeface="Arial"/>
                    <a:cs typeface="Arial"/>
                  </a:defRPr>
                </a:pPr>
                <a:endParaRPr lang="pt-PT"/>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70383</c:v>
              </c:pt>
              <c:pt idx="1">
                <c:v>3803</c:v>
              </c:pt>
              <c:pt idx="2">
                <c:v>3501</c:v>
              </c:pt>
              <c:pt idx="3">
                <c:v>13152</c:v>
              </c:pt>
              <c:pt idx="4">
                <c:v>10285</c:v>
              </c:pt>
              <c:pt idx="5">
                <c:v>11532</c:v>
              </c:pt>
              <c:pt idx="6">
                <c:v>12785</c:v>
              </c:pt>
              <c:pt idx="7">
                <c:v>14182</c:v>
              </c:pt>
              <c:pt idx="8">
                <c:v>15708</c:v>
              </c:pt>
              <c:pt idx="9">
                <c:v>17199</c:v>
              </c:pt>
              <c:pt idx="10">
                <c:v>19809</c:v>
              </c:pt>
              <c:pt idx="11">
                <c:v>17926</c:v>
              </c:pt>
              <c:pt idx="12">
                <c:v>6884</c:v>
              </c:pt>
            </c:numLit>
          </c:val>
          <c:extLst xmlns:c16r2="http://schemas.microsoft.com/office/drawing/2015/06/chart">
            <c:ext xmlns:c16="http://schemas.microsoft.com/office/drawing/2014/chart" uri="{C3380CC4-5D6E-409C-BE32-E72D297353CC}">
              <c16:uniqueId val="{00000001-DE28-43A4-8FD4-B6A43B1DBA34}"/>
            </c:ext>
          </c:extLst>
        </c:ser>
        <c:dLbls>
          <c:showLegendKey val="0"/>
          <c:showVal val="0"/>
          <c:showCatName val="0"/>
          <c:showSerName val="0"/>
          <c:showPercent val="0"/>
          <c:showBubbleSize val="0"/>
        </c:dLbls>
        <c:gapWidth val="30"/>
        <c:axId val="159000448"/>
        <c:axId val="159001984"/>
      </c:barChart>
      <c:catAx>
        <c:axId val="159000448"/>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chemeClr val="tx2"/>
                </a:solidFill>
                <a:latin typeface="Arial"/>
                <a:ea typeface="Arial"/>
                <a:cs typeface="Arial"/>
              </a:defRPr>
            </a:pPr>
            <a:endParaRPr lang="pt-PT"/>
          </a:p>
        </c:txPr>
        <c:crossAx val="159001984"/>
        <c:crosses val="autoZero"/>
        <c:auto val="1"/>
        <c:lblAlgn val="ctr"/>
        <c:lblOffset val="100"/>
        <c:tickLblSkip val="1"/>
        <c:tickMarkSkip val="1"/>
        <c:noMultiLvlLbl val="0"/>
      </c:catAx>
      <c:valAx>
        <c:axId val="159001984"/>
        <c:scaling>
          <c:orientation val="minMax"/>
          <c:max val="120000"/>
          <c:min val="0"/>
        </c:scaling>
        <c:delete val="0"/>
        <c:axPos val="b"/>
        <c:majorGridlines>
          <c:spPr>
            <a:ln w="3175">
              <a:solidFill>
                <a:srgbClr val="FFF2E5"/>
              </a:solidFill>
              <a:prstDash val="sysDash"/>
            </a:ln>
          </c:spPr>
        </c:majorGridlines>
        <c:title>
          <c:tx>
            <c:rich>
              <a:bodyPr/>
              <a:lstStyle/>
              <a:p>
                <a:pPr>
                  <a:defRPr sz="600" b="0" i="0" u="none" strike="noStrike" baseline="0">
                    <a:solidFill>
                      <a:srgbClr val="1F497D"/>
                    </a:solidFill>
                    <a:latin typeface="Arial"/>
                    <a:ea typeface="Arial"/>
                    <a:cs typeface="Arial"/>
                  </a:defRPr>
                </a:pPr>
                <a:r>
                  <a:rPr lang="pt-PT" sz="600">
                    <a:solidFill>
                      <a:srgbClr val="1F497D"/>
                    </a:solidFill>
                  </a:rPr>
                  <a:t>Portugal</a:t>
                </a:r>
              </a:p>
            </c:rich>
          </c:tx>
          <c:layout>
            <c:manualLayout>
              <c:xMode val="edge"/>
              <c:yMode val="edge"/>
              <c:x val="0.83498125000000001"/>
              <c:y val="0.12494398148148148"/>
            </c:manualLayout>
          </c:layout>
          <c:overlay val="0"/>
          <c:spPr>
            <a:noFill/>
            <a:ln w="25400">
              <a:noFill/>
            </a:ln>
          </c:spPr>
        </c:title>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59000448"/>
        <c:crosses val="autoZero"/>
        <c:crossBetween val="between"/>
      </c:valAx>
      <c:spPr>
        <a:gradFill rotWithShape="0">
          <a:gsLst>
            <a:gs pos="0">
              <a:schemeClr val="accent6"/>
            </a:gs>
            <a:gs pos="100000">
              <a:srgbClr val="FFF2E5">
                <a:gamma/>
                <a:tint val="0"/>
                <a:invGamma/>
              </a:srgbClr>
            </a:gs>
          </a:gsLst>
          <a:lin ang="5400000" scaled="1"/>
        </a:gradFill>
        <a:ln w="25400">
          <a:noFill/>
        </a:ln>
      </c:spPr>
    </c:plotArea>
    <c:plotVisOnly val="1"/>
    <c:dispBlanksAs val="gap"/>
    <c:showDLblsOverMax val="0"/>
  </c:chart>
  <c:spPr>
    <a:solidFill>
      <a:schemeClr val="accent6"/>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pt-PT" sz="690" b="0" i="0" u="none" strike="noStrike" baseline="0">
                <a:effectLst/>
              </a:rPr>
              <a:t>taxa de salário mensal</a:t>
            </a:r>
          </a:p>
          <a:p>
            <a:pPr>
              <a:defRPr/>
            </a:pPr>
            <a:r>
              <a:rPr lang="pt-PT" sz="690" b="0" i="0" u="none" strike="noStrike" baseline="0">
                <a:effectLst/>
              </a:rPr>
              <a:t>(euros)</a:t>
            </a:r>
            <a:r>
              <a:rPr lang="pt-PT"/>
              <a:t> </a:t>
            </a:r>
          </a:p>
        </c:rich>
      </c:tx>
      <c:layout>
        <c:manualLayout>
          <c:xMode val="edge"/>
          <c:yMode val="edge"/>
          <c:x val="0.34876319444444448"/>
          <c:y val="3.9960185185185182E-2"/>
        </c:manualLayout>
      </c:layout>
      <c:overlay val="0"/>
      <c:spPr>
        <a:noFill/>
        <a:ln w="25400">
          <a:noFill/>
        </a:ln>
      </c:spPr>
    </c:title>
    <c:autoTitleDeleted val="0"/>
    <c:plotArea>
      <c:layout>
        <c:manualLayout>
          <c:layoutTarget val="inner"/>
          <c:xMode val="edge"/>
          <c:yMode val="edge"/>
          <c:x val="3.2770486111111108E-2"/>
          <c:y val="0.19033055555555559"/>
          <c:w val="0.93472916666666672"/>
          <c:h val="0.59516527777777772"/>
        </c:manualLayout>
      </c:layout>
      <c:barChart>
        <c:barDir val="col"/>
        <c:grouping val="clustered"/>
        <c:varyColors val="0"/>
        <c:ser>
          <c:idx val="1"/>
          <c:order val="0"/>
          <c:spPr>
            <a:solidFill>
              <a:schemeClr val="accent5"/>
            </a:solidFill>
            <a:ln w="3175">
              <a:solidFill>
                <a:schemeClr val="accent4"/>
              </a:solidFill>
              <a:prstDash val="solid"/>
            </a:ln>
          </c:spPr>
          <c:invertIfNegative val="0"/>
          <c:dLbls>
            <c:numFmt formatCode="#,##0.0" sourceLinked="0"/>
            <c:spPr>
              <a:noFill/>
              <a:ln>
                <a:noFill/>
              </a:ln>
              <a:effectLst/>
            </c:spPr>
            <c:txPr>
              <a:bodyPr/>
              <a:lstStyle/>
              <a:p>
                <a:pPr>
                  <a:defRPr sz="700"/>
                </a:pPr>
                <a:endParaRPr lang="pt-P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3"/>
              <c:pt idx="0">
                <c:v>abr.2020</c:v>
              </c:pt>
              <c:pt idx="1">
                <c:v>jan.2021</c:v>
              </c:pt>
              <c:pt idx="2">
                <c:v>abr.2021</c:v>
              </c:pt>
            </c:strLit>
          </c:cat>
          <c:val>
            <c:numLit>
              <c:formatCode>General</c:formatCode>
              <c:ptCount val="3"/>
              <c:pt idx="0">
                <c:v>974.5</c:v>
              </c:pt>
              <c:pt idx="1">
                <c:v>1035.0999999999999</c:v>
              </c:pt>
              <c:pt idx="2">
                <c:v>1029.3</c:v>
              </c:pt>
            </c:numLit>
          </c:val>
          <c:extLst xmlns:c16r2="http://schemas.microsoft.com/office/drawing/2015/06/chart">
            <c:ext xmlns:c16="http://schemas.microsoft.com/office/drawing/2014/chart" uri="{C3380CC4-5D6E-409C-BE32-E72D297353CC}">
              <c16:uniqueId val="{00000000-2B57-4D3F-9242-5A534A91B742}"/>
            </c:ext>
          </c:extLst>
        </c:ser>
        <c:dLbls>
          <c:showLegendKey val="0"/>
          <c:showVal val="0"/>
          <c:showCatName val="0"/>
          <c:showSerName val="0"/>
          <c:showPercent val="0"/>
          <c:showBubbleSize val="0"/>
        </c:dLbls>
        <c:gapWidth val="139"/>
        <c:axId val="159053312"/>
        <c:axId val="159054848"/>
      </c:barChart>
      <c:catAx>
        <c:axId val="159053312"/>
        <c:scaling>
          <c:orientation val="minMax"/>
        </c:scaling>
        <c:delete val="0"/>
        <c:axPos val="b"/>
        <c:numFmt formatCode="General" sourceLinked="1"/>
        <c:majorTickMark val="out"/>
        <c:minorTickMark val="none"/>
        <c:tickLblPos val="nextTo"/>
        <c:spPr>
          <a:ln w="9525">
            <a:noFill/>
          </a:ln>
        </c:spPr>
        <c:txPr>
          <a:bodyPr rot="0" vert="horz"/>
          <a:lstStyle/>
          <a:p>
            <a:pPr rtl="0">
              <a:defRPr sz="650"/>
            </a:pPr>
            <a:endParaRPr lang="pt-PT"/>
          </a:p>
        </c:txPr>
        <c:crossAx val="159054848"/>
        <c:crosses val="autoZero"/>
        <c:auto val="1"/>
        <c:lblAlgn val="ctr"/>
        <c:lblOffset val="150"/>
        <c:tickLblSkip val="1"/>
        <c:tickMarkSkip val="1"/>
        <c:noMultiLvlLbl val="0"/>
      </c:catAx>
      <c:valAx>
        <c:axId val="159054848"/>
        <c:scaling>
          <c:orientation val="minMax"/>
          <c:max val="1200"/>
          <c:min val="0"/>
        </c:scaling>
        <c:delete val="1"/>
        <c:axPos val="l"/>
        <c:title>
          <c:tx>
            <c:rich>
              <a:bodyPr rot="60000" vert="horz"/>
              <a:lstStyle/>
              <a:p>
                <a:pPr algn="ctr">
                  <a:defRPr sz="600"/>
                </a:pPr>
                <a:r>
                  <a:rPr lang="pt-PT" sz="600"/>
                  <a:t>Continente</a:t>
                </a:r>
              </a:p>
            </c:rich>
          </c:tx>
          <c:layout>
            <c:manualLayout>
              <c:xMode val="edge"/>
              <c:yMode val="edge"/>
              <c:x val="0.78440937499999996"/>
              <c:y val="0.11174537037037038"/>
            </c:manualLayout>
          </c:layout>
          <c:overlay val="0"/>
          <c:spPr>
            <a:noFill/>
            <a:ln w="25400">
              <a:noFill/>
            </a:ln>
          </c:spPr>
        </c:title>
        <c:numFmt formatCode="General" sourceLinked="1"/>
        <c:majorTickMark val="cross"/>
        <c:minorTickMark val="none"/>
        <c:tickLblPos val="none"/>
        <c:crossAx val="159053312"/>
        <c:crosses val="autoZero"/>
        <c:crossBetween val="between"/>
      </c:valAx>
      <c:spPr>
        <a:gradFill rotWithShape="0">
          <a:gsLst>
            <a:gs pos="0">
              <a:schemeClr val="accent6"/>
            </a:gs>
            <a:gs pos="50000">
              <a:srgbClr val="FFE8D1">
                <a:gamma/>
                <a:tint val="0"/>
                <a:invGamma/>
              </a:srgbClr>
            </a:gs>
            <a:gs pos="100000">
              <a:srgbClr val="FFE8D1"/>
            </a:gs>
          </a:gsLst>
          <a:lin ang="5400000" scaled="1"/>
        </a:gradFill>
        <a:ln w="25400">
          <a:noFill/>
        </a:ln>
      </c:spPr>
    </c:plotArea>
    <c:plotVisOnly val="1"/>
    <c:dispBlanksAs val="gap"/>
    <c:showDLblsOverMax val="0"/>
  </c:chart>
  <c:spPr>
    <a:solidFill>
      <a:schemeClr val="accent6"/>
    </a:solidFill>
    <a:ln w="9525">
      <a:noFill/>
    </a:ln>
  </c:spPr>
  <c:txPr>
    <a:bodyPr/>
    <a:lstStyle/>
    <a:p>
      <a:pPr>
        <a:defRPr sz="575" b="0" i="0" u="none" strike="noStrike" baseline="0">
          <a:solidFill>
            <a:schemeClr val="tx2"/>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a:pPr>
            <a:r>
              <a:rPr lang="pt-PT" sz="700"/>
              <a:t>ganho médio mensal </a:t>
            </a:r>
          </a:p>
          <a:p>
            <a:pPr>
              <a:defRPr sz="700"/>
            </a:pPr>
            <a:r>
              <a:rPr lang="pt-PT" sz="700"/>
              <a:t>(euros)</a:t>
            </a:r>
          </a:p>
        </c:rich>
      </c:tx>
      <c:layout>
        <c:manualLayout>
          <c:xMode val="edge"/>
          <c:yMode val="edge"/>
          <c:x val="0.3436987559217638"/>
          <c:y val="2.1526720924590429E-4"/>
        </c:manualLayout>
      </c:layout>
      <c:overlay val="0"/>
      <c:spPr>
        <a:noFill/>
        <a:ln w="25400">
          <a:noFill/>
        </a:ln>
      </c:spPr>
    </c:title>
    <c:autoTitleDeleted val="0"/>
    <c:plotArea>
      <c:layout>
        <c:manualLayout>
          <c:layoutTarget val="inner"/>
          <c:xMode val="edge"/>
          <c:yMode val="edge"/>
          <c:x val="0.10302048611111111"/>
          <c:y val="0.10536535874192222"/>
          <c:w val="0.87001805555555556"/>
          <c:h val="0.60633484162895923"/>
        </c:manualLayout>
      </c:layout>
      <c:barChart>
        <c:barDir val="col"/>
        <c:grouping val="clustered"/>
        <c:varyColors val="0"/>
        <c:ser>
          <c:idx val="0"/>
          <c:order val="0"/>
          <c:tx>
            <c:v>homens</c:v>
          </c:tx>
          <c:spPr>
            <a:solidFill>
              <a:schemeClr val="accent5"/>
            </a:solidFill>
            <a:ln w="12700">
              <a:solidFill>
                <a:schemeClr val="accent4"/>
              </a:solidFill>
              <a:prstDash val="solid"/>
            </a:ln>
          </c:spPr>
          <c:invertIfNegative val="0"/>
          <c:cat>
            <c:strLit>
              <c:ptCount val="7"/>
              <c:pt idx="0">
                <c:v>2016 abril </c:v>
              </c:pt>
              <c:pt idx="1">
                <c:v>2016 outubro</c:v>
              </c:pt>
              <c:pt idx="2">
                <c:v>2017 abril</c:v>
              </c:pt>
              <c:pt idx="3">
                <c:v>2017 outubro</c:v>
              </c:pt>
              <c:pt idx="4">
                <c:v>2018 abril</c:v>
              </c:pt>
              <c:pt idx="5">
                <c:v>2018 outubro</c:v>
              </c:pt>
              <c:pt idx="6">
                <c:v>2019 abril</c:v>
              </c:pt>
            </c:strLit>
          </c:cat>
          <c:val>
            <c:numLit>
              <c:formatCode>#,##0.0</c:formatCode>
              <c:ptCount val="7"/>
              <c:pt idx="0">
                <c:v>1259.46</c:v>
              </c:pt>
              <c:pt idx="1">
                <c:v>1271.24</c:v>
              </c:pt>
              <c:pt idx="2">
                <c:v>1265.28</c:v>
              </c:pt>
              <c:pt idx="3">
                <c:v>1266.32</c:v>
              </c:pt>
              <c:pt idx="4">
                <c:v>1279</c:v>
              </c:pt>
              <c:pt idx="5">
                <c:v>1285.4100000000001</c:v>
              </c:pt>
              <c:pt idx="6">
                <c:v>1300.95</c:v>
              </c:pt>
            </c:numLit>
          </c:val>
          <c:extLst xmlns:c16r2="http://schemas.microsoft.com/office/drawing/2015/06/chart">
            <c:ext xmlns:c16="http://schemas.microsoft.com/office/drawing/2014/chart" uri="{C3380CC4-5D6E-409C-BE32-E72D297353CC}">
              <c16:uniqueId val="{00000000-BD85-4141-9A51-1AFCA730648E}"/>
            </c:ext>
          </c:extLst>
        </c:ser>
        <c:ser>
          <c:idx val="1"/>
          <c:order val="2"/>
          <c:tx>
            <c:v>mulheres</c:v>
          </c:tx>
          <c:spPr>
            <a:solidFill>
              <a:schemeClr val="accent4"/>
            </a:solidFill>
            <a:ln w="3175">
              <a:solidFill>
                <a:schemeClr val="accent4"/>
              </a:solidFill>
              <a:prstDash val="solid"/>
            </a:ln>
          </c:spPr>
          <c:invertIfNegative val="0"/>
          <c:cat>
            <c:strLit>
              <c:ptCount val="7"/>
              <c:pt idx="0">
                <c:v>2016 abril </c:v>
              </c:pt>
              <c:pt idx="1">
                <c:v>2016 outubro</c:v>
              </c:pt>
              <c:pt idx="2">
                <c:v>2017 abril</c:v>
              </c:pt>
              <c:pt idx="3">
                <c:v>2017 outubro</c:v>
              </c:pt>
              <c:pt idx="4">
                <c:v>2018 abril</c:v>
              </c:pt>
              <c:pt idx="5">
                <c:v>2018 outubro</c:v>
              </c:pt>
              <c:pt idx="6">
                <c:v>2019 abril</c:v>
              </c:pt>
            </c:strLit>
          </c:cat>
          <c:val>
            <c:numLit>
              <c:formatCode>#,##0.0</c:formatCode>
              <c:ptCount val="7"/>
              <c:pt idx="0">
                <c:v>993.28</c:v>
              </c:pt>
              <c:pt idx="1">
                <c:v>993.3</c:v>
              </c:pt>
              <c:pt idx="2">
                <c:v>1009.68</c:v>
              </c:pt>
              <c:pt idx="3">
                <c:v>1011.17</c:v>
              </c:pt>
              <c:pt idx="4">
                <c:v>1034.9000000000001</c:v>
              </c:pt>
              <c:pt idx="5">
                <c:v>1037.57</c:v>
              </c:pt>
              <c:pt idx="6">
                <c:v>1055.43</c:v>
              </c:pt>
            </c:numLit>
          </c:val>
          <c:extLst xmlns:c16r2="http://schemas.microsoft.com/office/drawing/2015/06/chart">
            <c:ext xmlns:c16="http://schemas.microsoft.com/office/drawing/2014/chart" uri="{C3380CC4-5D6E-409C-BE32-E72D297353CC}">
              <c16:uniqueId val="{00000001-BD85-4141-9A51-1AFCA730648E}"/>
            </c:ext>
          </c:extLst>
        </c:ser>
        <c:dLbls>
          <c:showLegendKey val="0"/>
          <c:showVal val="0"/>
          <c:showCatName val="0"/>
          <c:showSerName val="0"/>
          <c:showPercent val="0"/>
          <c:showBubbleSize val="0"/>
        </c:dLbls>
        <c:gapWidth val="170"/>
        <c:overlap val="60"/>
        <c:axId val="159099136"/>
        <c:axId val="159105792"/>
      </c:barChart>
      <c:lineChart>
        <c:grouping val="standard"/>
        <c:varyColors val="0"/>
        <c:ser>
          <c:idx val="2"/>
          <c:order val="1"/>
          <c:tx>
            <c:v>total</c:v>
          </c:tx>
          <c:spPr>
            <a:ln w="28575">
              <a:noFill/>
            </a:ln>
          </c:spPr>
          <c:marker>
            <c:symbol val="dash"/>
            <c:size val="15"/>
            <c:spPr>
              <a:solidFill>
                <a:schemeClr val="accent1"/>
              </a:solidFill>
              <a:ln>
                <a:solidFill>
                  <a:schemeClr val="accent1"/>
                </a:solidFill>
                <a:prstDash val="solid"/>
              </a:ln>
            </c:spPr>
          </c:marker>
          <c:cat>
            <c:multiLvlStrRef>
              <c:f>}</c:f>
            </c:multiLvlStrRef>
          </c:cat>
          <c:val>
            <c:numLit>
              <c:formatCode>#,##0.0</c:formatCode>
              <c:ptCount val="7"/>
              <c:pt idx="0">
                <c:v>1138.73</c:v>
              </c:pt>
              <c:pt idx="1">
                <c:v>1144.6099999999999</c:v>
              </c:pt>
              <c:pt idx="2">
                <c:v>1148.29</c:v>
              </c:pt>
              <c:pt idx="3">
                <c:v>1150.6199999999999</c:v>
              </c:pt>
              <c:pt idx="4">
                <c:v>1166.8599999999999</c:v>
              </c:pt>
              <c:pt idx="5">
                <c:v>1170.6300000000001</c:v>
              </c:pt>
              <c:pt idx="6">
                <c:v>1188.04</c:v>
              </c:pt>
            </c:numLit>
          </c:val>
          <c:smooth val="0"/>
          <c:extLst xmlns:c16r2="http://schemas.microsoft.com/office/drawing/2015/06/chart">
            <c:ext xmlns:c16="http://schemas.microsoft.com/office/drawing/2014/chart" uri="{C3380CC4-5D6E-409C-BE32-E72D297353CC}">
              <c16:uniqueId val="{00000002-BD85-4141-9A51-1AFCA730648E}"/>
            </c:ext>
          </c:extLst>
        </c:ser>
        <c:dLbls>
          <c:showLegendKey val="0"/>
          <c:showVal val="0"/>
          <c:showCatName val="0"/>
          <c:showSerName val="0"/>
          <c:showPercent val="0"/>
          <c:showBubbleSize val="0"/>
        </c:dLbls>
        <c:marker val="1"/>
        <c:smooth val="0"/>
        <c:axId val="159099136"/>
        <c:axId val="159105792"/>
      </c:lineChart>
      <c:catAx>
        <c:axId val="159099136"/>
        <c:scaling>
          <c:orientation val="minMax"/>
        </c:scaling>
        <c:delete val="0"/>
        <c:axPos val="b"/>
        <c:title>
          <c:tx>
            <c:rich>
              <a:bodyPr/>
              <a:lstStyle/>
              <a:p>
                <a:pPr>
                  <a:defRPr sz="600"/>
                </a:pPr>
                <a:r>
                  <a:rPr lang="pt-PT" sz="600"/>
                  <a:t>fonte: GEP/MTSSS, Inquérito aos Ganhos.</a:t>
                </a:r>
              </a:p>
            </c:rich>
          </c:tx>
          <c:layout>
            <c:manualLayout>
              <c:xMode val="edge"/>
              <c:yMode val="edge"/>
              <c:x val="7.2720476503904934E-3"/>
              <c:y val="0.93643618077147883"/>
            </c:manualLayout>
          </c:layout>
          <c:overlay val="0"/>
          <c:spPr>
            <a:noFill/>
            <a:ln w="25400">
              <a:noFill/>
            </a:ln>
          </c:spPr>
        </c:title>
        <c:numFmt formatCode="General" sourceLinked="1"/>
        <c:majorTickMark val="out"/>
        <c:minorTickMark val="none"/>
        <c:tickLblPos val="nextTo"/>
        <c:spPr>
          <a:ln w="3175">
            <a:solidFill>
              <a:schemeClr val="accent4"/>
            </a:solidFill>
            <a:prstDash val="solid"/>
          </a:ln>
        </c:spPr>
        <c:txPr>
          <a:bodyPr rot="0" vert="horz"/>
          <a:lstStyle/>
          <a:p>
            <a:pPr>
              <a:defRPr sz="650"/>
            </a:pPr>
            <a:endParaRPr lang="pt-PT"/>
          </a:p>
        </c:txPr>
        <c:crossAx val="159105792"/>
        <c:crosses val="autoZero"/>
        <c:auto val="1"/>
        <c:lblAlgn val="ctr"/>
        <c:lblOffset val="100"/>
        <c:tickLblSkip val="1"/>
        <c:tickMarkSkip val="1"/>
        <c:noMultiLvlLbl val="0"/>
      </c:catAx>
      <c:valAx>
        <c:axId val="159105792"/>
        <c:scaling>
          <c:orientation val="minMax"/>
          <c:max val="1600"/>
        </c:scaling>
        <c:delete val="0"/>
        <c:axPos val="l"/>
        <c:title>
          <c:tx>
            <c:rich>
              <a:bodyPr rot="0" vert="horz"/>
              <a:lstStyle/>
              <a:p>
                <a:pPr algn="ctr">
                  <a:defRPr sz="600"/>
                </a:pPr>
                <a:r>
                  <a:rPr lang="pt-PT" sz="600"/>
                  <a:t>Continente</a:t>
                </a:r>
              </a:p>
            </c:rich>
          </c:tx>
          <c:layout>
            <c:manualLayout>
              <c:xMode val="edge"/>
              <c:yMode val="edge"/>
              <c:x val="0.8478273234713587"/>
              <c:y val="6.3348331458567692E-2"/>
            </c:manualLayout>
          </c:layout>
          <c:overlay val="0"/>
          <c:spPr>
            <a:noFill/>
            <a:ln w="25400">
              <a:noFill/>
            </a:ln>
          </c:spPr>
        </c:title>
        <c:numFmt formatCode="#,##0" sourceLinked="0"/>
        <c:majorTickMark val="out"/>
        <c:minorTickMark val="none"/>
        <c:tickLblPos val="nextTo"/>
        <c:spPr>
          <a:ln w="9525">
            <a:noFill/>
          </a:ln>
        </c:spPr>
        <c:txPr>
          <a:bodyPr rot="0" vert="horz"/>
          <a:lstStyle/>
          <a:p>
            <a:pPr>
              <a:defRPr sz="600"/>
            </a:pPr>
            <a:endParaRPr lang="pt-PT"/>
          </a:p>
        </c:txPr>
        <c:crossAx val="159099136"/>
        <c:crosses val="autoZero"/>
        <c:crossBetween val="between"/>
        <c:majorUnit val="200"/>
      </c:valAx>
      <c:spPr>
        <a:solidFill>
          <a:srgbClr val="FFF2E5">
            <a:alpha val="93000"/>
          </a:srgbClr>
        </a:solidFill>
        <a:ln w="25400">
          <a:noFill/>
        </a:ln>
      </c:spPr>
    </c:plotArea>
    <c:legend>
      <c:legendPos val="r"/>
      <c:layout>
        <c:manualLayout>
          <c:xMode val="edge"/>
          <c:yMode val="edge"/>
          <c:x val="0.14824797843665771"/>
          <c:y val="8.0357142857143224E-2"/>
          <c:w val="0.43396226415098366"/>
          <c:h val="0.16517857142855491"/>
        </c:manualLayout>
      </c:layout>
      <c:overlay val="0"/>
      <c:spPr>
        <a:noFill/>
        <a:ln w="25400">
          <a:noFill/>
        </a:ln>
      </c:spPr>
      <c:txPr>
        <a:bodyPr/>
        <a:lstStyle/>
        <a:p>
          <a:pPr>
            <a:defRPr sz="650"/>
          </a:pPr>
          <a:endParaRPr lang="pt-PT"/>
        </a:p>
      </c:txPr>
    </c:legend>
    <c:plotVisOnly val="1"/>
    <c:dispBlanksAs val="gap"/>
    <c:showDLblsOverMax val="0"/>
  </c:chart>
  <c:spPr>
    <a:solidFill>
      <a:schemeClr val="accent6"/>
    </a:solidFill>
    <a:ln w="9525">
      <a:noFill/>
    </a:ln>
  </c:spPr>
  <c:txPr>
    <a:bodyPr/>
    <a:lstStyle/>
    <a:p>
      <a:pPr>
        <a:defRPr sz="725" b="0" i="0" u="none" strike="noStrike" baseline="0">
          <a:solidFill>
            <a:schemeClr val="tx2"/>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tx2"/>
                </a:solidFill>
                <a:latin typeface="Arial"/>
                <a:ea typeface="Arial"/>
                <a:cs typeface="Arial"/>
              </a:defRPr>
            </a:pPr>
            <a:r>
              <a:rPr lang="pt-PT" sz="700" b="1" i="0" u="none" strike="noStrike" kern="1200" baseline="0">
                <a:solidFill>
                  <a:srgbClr val="1F497D"/>
                </a:solidFill>
                <a:latin typeface="Arial"/>
                <a:ea typeface="Arial"/>
                <a:cs typeface="Arial"/>
              </a:rPr>
              <a:t>remuneração média mensal base e ganho dos trabalhadores por conta de outrem </a:t>
            </a:r>
            <a:r>
              <a:rPr lang="pt-PT" sz="700" b="1" i="0" u="none" strike="noStrike" kern="1200" baseline="30000">
                <a:solidFill>
                  <a:srgbClr val="1F497D"/>
                </a:solidFill>
                <a:latin typeface="Arial"/>
                <a:ea typeface="Arial"/>
                <a:cs typeface="Arial"/>
              </a:rPr>
              <a:t>(1 </a:t>
            </a:r>
            <a:r>
              <a:rPr lang="pt-PT" sz="700" b="1" i="0" u="none" strike="noStrike" kern="1200" baseline="0">
                <a:solidFill>
                  <a:srgbClr val="1F497D"/>
                </a:solidFill>
                <a:latin typeface="Arial"/>
                <a:ea typeface="Arial"/>
                <a:cs typeface="Arial"/>
              </a:rPr>
              <a:t>(euros)</a:t>
            </a:r>
          </a:p>
        </c:rich>
      </c:tx>
      <c:layout>
        <c:manualLayout>
          <c:xMode val="edge"/>
          <c:yMode val="edge"/>
          <c:x val="0.11882488220795787"/>
          <c:y val="4.7330351980554341E-3"/>
        </c:manualLayout>
      </c:layout>
      <c:overlay val="0"/>
      <c:spPr>
        <a:noFill/>
        <a:ln w="25400">
          <a:noFill/>
        </a:ln>
      </c:spPr>
    </c:title>
    <c:autoTitleDeleted val="0"/>
    <c:plotArea>
      <c:layout>
        <c:manualLayout>
          <c:layoutTarget val="inner"/>
          <c:xMode val="edge"/>
          <c:yMode val="edge"/>
          <c:x val="0.27281668408325371"/>
          <c:y val="0.14527499999999999"/>
          <c:w val="0.67425633951613495"/>
          <c:h val="0.65150833333333724"/>
        </c:manualLayout>
      </c:layout>
      <c:barChart>
        <c:barDir val="bar"/>
        <c:grouping val="clustered"/>
        <c:varyColors val="0"/>
        <c:ser>
          <c:idx val="0"/>
          <c:order val="0"/>
          <c:spPr>
            <a:solidFill>
              <a:schemeClr val="accent5"/>
            </a:solidFill>
            <a:ln w="12700">
              <a:solidFill>
                <a:schemeClr val="accent4"/>
              </a:solidFill>
              <a:prstDash val="solid"/>
            </a:ln>
          </c:spPr>
          <c:invertIfNegative val="0"/>
          <c:dPt>
            <c:idx val="2"/>
            <c:invertIfNegative val="0"/>
            <c:bubble3D val="0"/>
            <c:spPr>
              <a:solidFill>
                <a:schemeClr val="accent4"/>
              </a:solidFill>
              <a:ln w="12700">
                <a:solidFill>
                  <a:schemeClr val="accent4"/>
                </a:solidFill>
                <a:prstDash val="solid"/>
              </a:ln>
            </c:spPr>
            <c:extLst xmlns:c16r2="http://schemas.microsoft.com/office/drawing/2015/06/chart">
              <c:ext xmlns:c16="http://schemas.microsoft.com/office/drawing/2014/chart" uri="{C3380CC4-5D6E-409C-BE32-E72D297353CC}">
                <c16:uniqueId val="{00000001-B8DB-40E9-852F-107C92997383}"/>
              </c:ext>
            </c:extLst>
          </c:dPt>
          <c:dPt>
            <c:idx val="3"/>
            <c:invertIfNegative val="0"/>
            <c:bubble3D val="0"/>
            <c:spPr>
              <a:solidFill>
                <a:schemeClr val="accent4"/>
              </a:solidFill>
              <a:ln w="12700">
                <a:solidFill>
                  <a:schemeClr val="accent4"/>
                </a:solidFill>
                <a:prstDash val="solid"/>
              </a:ln>
            </c:spPr>
            <c:extLst xmlns:c16r2="http://schemas.microsoft.com/office/drawing/2015/06/chart">
              <c:ext xmlns:c16="http://schemas.microsoft.com/office/drawing/2014/chart" uri="{C3380CC4-5D6E-409C-BE32-E72D297353CC}">
                <c16:uniqueId val="{00000003-B8DB-40E9-852F-107C92997383}"/>
              </c:ext>
            </c:extLst>
          </c:dPt>
          <c:dPt>
            <c:idx val="4"/>
            <c:invertIfNegative val="0"/>
            <c:bubble3D val="0"/>
            <c:spPr>
              <a:solidFill>
                <a:schemeClr val="accent4"/>
              </a:solidFill>
              <a:ln w="12700">
                <a:solidFill>
                  <a:schemeClr val="accent4"/>
                </a:solidFill>
                <a:prstDash val="solid"/>
              </a:ln>
            </c:spPr>
            <c:extLst xmlns:c16r2="http://schemas.microsoft.com/office/drawing/2015/06/chart">
              <c:ext xmlns:c16="http://schemas.microsoft.com/office/drawing/2014/chart" uri="{C3380CC4-5D6E-409C-BE32-E72D297353CC}">
                <c16:uniqueId val="{00000005-B8DB-40E9-852F-107C92997383}"/>
              </c:ext>
            </c:extLst>
          </c:dPt>
          <c:dPt>
            <c:idx val="5"/>
            <c:invertIfNegative val="0"/>
            <c:bubble3D val="0"/>
            <c:spPr>
              <a:solidFill>
                <a:schemeClr val="accent4"/>
              </a:solidFill>
              <a:ln w="12700">
                <a:solidFill>
                  <a:schemeClr val="accent4"/>
                </a:solidFill>
                <a:prstDash val="solid"/>
              </a:ln>
            </c:spPr>
            <c:extLst xmlns:c16r2="http://schemas.microsoft.com/office/drawing/2015/06/chart">
              <c:ext xmlns:c16="http://schemas.microsoft.com/office/drawing/2014/chart" uri="{C3380CC4-5D6E-409C-BE32-E72D297353CC}">
                <c16:uniqueId val="{00000007-B8DB-40E9-852F-107C92997383}"/>
              </c:ext>
            </c:extLst>
          </c:dPt>
          <c:dLbls>
            <c:dLbl>
              <c:idx val="0"/>
              <c:layout>
                <c:manualLayout>
                  <c:x val="-0.13231744100152851"/>
                  <c:y val="9.2592592595287386E-7"/>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B8DB-40E9-852F-107C92997383}"/>
                </c:ext>
              </c:extLst>
            </c:dLbl>
            <c:dLbl>
              <c:idx val="1"/>
              <c:layout>
                <c:manualLayout>
                  <c:x val="-0.11026453416794042"/>
                  <c:y val="4.6296296296296974E-7"/>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B8DB-40E9-852F-107C92997383}"/>
                </c:ext>
              </c:extLst>
            </c:dLbl>
            <c:dLbl>
              <c:idx val="2"/>
              <c:layout>
                <c:manualLayout>
                  <c:x val="-0.13672802236824597"/>
                  <c:y val="4.6296296296296297E-7"/>
                </c:manualLayout>
              </c:layout>
              <c:numFmt formatCode="#,##0.0" sourceLinked="0"/>
              <c:spPr>
                <a:noFill/>
                <a:ln w="25400">
                  <a:noFill/>
                </a:ln>
              </c:spPr>
              <c:txPr>
                <a:bodyPr/>
                <a:lstStyle/>
                <a:p>
                  <a:pPr>
                    <a:defRPr sz="575" b="0" i="0" u="none" strike="noStrike" baseline="0">
                      <a:solidFill>
                        <a:schemeClr val="bg1"/>
                      </a:solidFill>
                      <a:latin typeface="Arial"/>
                      <a:ea typeface="Arial"/>
                      <a:cs typeface="Arial"/>
                    </a:defRPr>
                  </a:pPr>
                  <a:endParaRPr lang="pt-PT"/>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B8DB-40E9-852F-107C92997383}"/>
                </c:ext>
              </c:extLst>
            </c:dLbl>
            <c:dLbl>
              <c:idx val="3"/>
              <c:layout>
                <c:manualLayout>
                  <c:x val="-0.10585395280122274"/>
                  <c:y val="0"/>
                </c:manualLayout>
              </c:layout>
              <c:numFmt formatCode="#,##0.0" sourceLinked="0"/>
              <c:spPr>
                <a:noFill/>
                <a:ln w="25400">
                  <a:noFill/>
                </a:ln>
              </c:spPr>
              <c:txPr>
                <a:bodyPr/>
                <a:lstStyle/>
                <a:p>
                  <a:pPr>
                    <a:defRPr sz="575" b="0" i="0" u="none" strike="noStrike" baseline="0">
                      <a:solidFill>
                        <a:schemeClr val="bg1"/>
                      </a:solidFill>
                      <a:latin typeface="Arial"/>
                      <a:ea typeface="Arial"/>
                      <a:cs typeface="Arial"/>
                    </a:defRPr>
                  </a:pPr>
                  <a:endParaRPr lang="pt-PT"/>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B8DB-40E9-852F-107C92997383}"/>
                </c:ext>
              </c:extLst>
            </c:dLbl>
            <c:dLbl>
              <c:idx val="4"/>
              <c:layout>
                <c:manualLayout>
                  <c:x val="-0.11026453416794027"/>
                  <c:y val="0"/>
                </c:manualLayout>
              </c:layout>
              <c:numFmt formatCode="#,##0.0" sourceLinked="0"/>
              <c:spPr>
                <a:noFill/>
                <a:ln w="25400">
                  <a:noFill/>
                </a:ln>
              </c:spPr>
              <c:txPr>
                <a:bodyPr/>
                <a:lstStyle/>
                <a:p>
                  <a:pPr>
                    <a:defRPr sz="575" b="0" i="0" u="none" strike="noStrike" baseline="0">
                      <a:solidFill>
                        <a:schemeClr val="bg1"/>
                      </a:solidFill>
                      <a:latin typeface="Arial"/>
                      <a:ea typeface="Arial"/>
                      <a:cs typeface="Arial"/>
                    </a:defRPr>
                  </a:pPr>
                  <a:endParaRPr lang="pt-PT"/>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B8DB-40E9-852F-107C92997383}"/>
                </c:ext>
              </c:extLst>
            </c:dLbl>
            <c:dLbl>
              <c:idx val="5"/>
              <c:layout>
                <c:manualLayout>
                  <c:x val="-0.11026453416794042"/>
                  <c:y val="5.8800925925924924E-3"/>
                </c:manualLayout>
              </c:layout>
              <c:numFmt formatCode="#,##0.0" sourceLinked="0"/>
              <c:spPr>
                <a:noFill/>
                <a:ln w="25400">
                  <a:noFill/>
                </a:ln>
              </c:spPr>
              <c:txPr>
                <a:bodyPr/>
                <a:lstStyle/>
                <a:p>
                  <a:pPr>
                    <a:defRPr sz="575" b="0" i="0" u="none" strike="noStrike" baseline="0">
                      <a:solidFill>
                        <a:schemeClr val="bg1"/>
                      </a:solidFill>
                      <a:latin typeface="Arial"/>
                      <a:ea typeface="Arial"/>
                      <a:cs typeface="Arial"/>
                    </a:defRPr>
                  </a:pPr>
                  <a:endParaRPr lang="pt-PT"/>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B8DB-40E9-852F-107C92997383}"/>
                </c:ext>
              </c:extLst>
            </c:dLbl>
            <c:dLbl>
              <c:idx val="6"/>
              <c:layout>
                <c:manualLayout>
                  <c:x val="-0.11467511553465792"/>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B8DB-40E9-852F-107C92997383}"/>
                </c:ext>
              </c:extLst>
            </c:dLbl>
            <c:dLbl>
              <c:idx val="7"/>
              <c:layout>
                <c:manualLayout>
                  <c:x val="-9.7032790067787492E-2"/>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B8DB-40E9-852F-107C92997383}"/>
                </c:ext>
              </c:extLst>
            </c:dLbl>
            <c:numFmt formatCode="#,##0.0" sourceLinked="0"/>
            <c:spPr>
              <a:noFill/>
              <a:ln w="25400">
                <a:noFill/>
              </a:ln>
            </c:spPr>
            <c:txPr>
              <a:bodyPr/>
              <a:lstStyle/>
              <a:p>
                <a:pPr>
                  <a:defRPr sz="575" b="0"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4"/>
              <c:pt idx="0">
                <c:v>BASE média</c:v>
              </c:pt>
              <c:pt idx="1">
                <c:v>BASE mediana</c:v>
              </c:pt>
              <c:pt idx="2">
                <c:v>GANHO médio</c:v>
              </c:pt>
              <c:pt idx="3">
                <c:v>GANHO mediano</c:v>
              </c:pt>
            </c:strLit>
          </c:cat>
          <c:val>
            <c:numLit>
              <c:formatCode>#,##0.0</c:formatCode>
              <c:ptCount val="4"/>
              <c:pt idx="0">
                <c:v>1005.08927925108</c:v>
              </c:pt>
              <c:pt idx="1">
                <c:v>720</c:v>
              </c:pt>
              <c:pt idx="2">
                <c:v>1209.9390048558359</c:v>
              </c:pt>
              <c:pt idx="3">
                <c:v>892.01</c:v>
              </c:pt>
            </c:numLit>
          </c:val>
          <c:extLst xmlns:c16r2="http://schemas.microsoft.com/office/drawing/2015/06/chart">
            <c:ext xmlns:c16="http://schemas.microsoft.com/office/drawing/2014/chart" uri="{C3380CC4-5D6E-409C-BE32-E72D297353CC}">
              <c16:uniqueId val="{0000000C-B8DB-40E9-852F-107C92997383}"/>
            </c:ext>
          </c:extLst>
        </c:ser>
        <c:dLbls>
          <c:showLegendKey val="0"/>
          <c:showVal val="1"/>
          <c:showCatName val="0"/>
          <c:showSerName val="0"/>
          <c:showPercent val="0"/>
          <c:showBubbleSize val="0"/>
        </c:dLbls>
        <c:gapWidth val="40"/>
        <c:axId val="160307072"/>
        <c:axId val="160337920"/>
      </c:barChart>
      <c:catAx>
        <c:axId val="160307072"/>
        <c:scaling>
          <c:orientation val="maxMin"/>
        </c:scaling>
        <c:delete val="0"/>
        <c:axPos val="l"/>
        <c:title>
          <c:tx>
            <c:rich>
              <a:bodyPr rot="0" vert="horz"/>
              <a:lstStyle/>
              <a:p>
                <a:pPr algn="ctr">
                  <a:defRPr sz="575" b="0" i="0" u="none" strike="noStrike" baseline="0">
                    <a:solidFill>
                      <a:schemeClr val="tx2"/>
                    </a:solidFill>
                    <a:latin typeface="Arial"/>
                    <a:ea typeface="Arial"/>
                    <a:cs typeface="Arial"/>
                  </a:defRPr>
                </a:pPr>
                <a:r>
                  <a:rPr lang="pt-PT">
                    <a:solidFill>
                      <a:schemeClr val="tx2"/>
                    </a:solidFill>
                  </a:rPr>
                  <a:t>Continente</a:t>
                </a:r>
              </a:p>
            </c:rich>
          </c:tx>
          <c:layout>
            <c:manualLayout>
              <c:xMode val="edge"/>
              <c:yMode val="edge"/>
              <c:x val="0.82875935208212437"/>
              <c:y val="7.9121296296296301E-2"/>
            </c:manualLayout>
          </c:layout>
          <c:overlay val="0"/>
          <c:spPr>
            <a:noFill/>
            <a:ln w="25400">
              <a:noFill/>
            </a:ln>
          </c:spPr>
        </c:title>
        <c:numFmt formatCode="General" sourceLinked="1"/>
        <c:majorTickMark val="none"/>
        <c:minorTickMark val="none"/>
        <c:tickLblPos val="nextTo"/>
        <c:spPr>
          <a:ln w="9525">
            <a:noFill/>
          </a:ln>
        </c:spPr>
        <c:txPr>
          <a:bodyPr rot="0" vert="horz"/>
          <a:lstStyle/>
          <a:p>
            <a:pPr>
              <a:defRPr sz="600" b="0" i="0" u="none" strike="noStrike" baseline="0">
                <a:solidFill>
                  <a:schemeClr val="tx2"/>
                </a:solidFill>
                <a:latin typeface="Arial"/>
                <a:ea typeface="Arial"/>
                <a:cs typeface="Arial"/>
              </a:defRPr>
            </a:pPr>
            <a:endParaRPr lang="pt-PT"/>
          </a:p>
        </c:txPr>
        <c:crossAx val="160337920"/>
        <c:crosses val="autoZero"/>
        <c:auto val="1"/>
        <c:lblAlgn val="ctr"/>
        <c:lblOffset val="100"/>
        <c:tickLblSkip val="1"/>
        <c:tickMarkSkip val="1"/>
        <c:noMultiLvlLbl val="0"/>
      </c:catAx>
      <c:valAx>
        <c:axId val="160337920"/>
        <c:scaling>
          <c:orientation val="minMax"/>
        </c:scaling>
        <c:delete val="0"/>
        <c:axPos val="t"/>
        <c:numFmt formatCode="0.0%" sourceLinked="0"/>
        <c:majorTickMark val="none"/>
        <c:minorTickMark val="none"/>
        <c:tickLblPos val="none"/>
        <c:spPr>
          <a:ln w="9525">
            <a:noFill/>
          </a:ln>
        </c:spPr>
        <c:crossAx val="160307072"/>
        <c:crosses val="autoZero"/>
        <c:crossBetween val="between"/>
      </c:valAx>
      <c:spPr>
        <a:gradFill rotWithShape="0">
          <a:gsLst>
            <a:gs pos="0">
              <a:schemeClr val="accent6"/>
            </a:gs>
            <a:gs pos="100000">
              <a:srgbClr val="FFF2E5">
                <a:gamma/>
                <a:tint val="0"/>
                <a:invGamma/>
              </a:srgbClr>
            </a:gs>
          </a:gsLst>
          <a:lin ang="0" scaled="1"/>
        </a:gradFill>
        <a:ln w="25400">
          <a:noFill/>
        </a:ln>
      </c:spPr>
    </c:plotArea>
    <c:plotVisOnly val="1"/>
    <c:dispBlanksAs val="gap"/>
    <c:showDLblsOverMax val="0"/>
  </c:chart>
  <c:spPr>
    <a:solidFill>
      <a:schemeClr val="accent6"/>
    </a:solidFill>
    <a:ln w="9525">
      <a:noFill/>
    </a:ln>
  </c:spPr>
  <c:txPr>
    <a:bodyPr/>
    <a:lstStyle/>
    <a:p>
      <a:pPr>
        <a:defRPr sz="550" b="0" i="0" u="none" strike="noStrike" baseline="0">
          <a:solidFill>
            <a:srgbClr val="CC0000"/>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trlProps/ctrlProp1.xml><?xml version="1.0" encoding="utf-8"?>
<formControlPr xmlns="http://schemas.microsoft.com/office/spreadsheetml/2009/9/main" objectType="Drop" dropLines="5" dropStyle="combo" dx="16" fmlaLink="$S$30" fmlaRange="$U$30:$U$36" val="0"/>
</file>

<file path=xl/ctrlProps/ctrlProp2.xml><?xml version="1.0" encoding="utf-8"?>
<formControlPr xmlns="http://schemas.microsoft.com/office/spreadsheetml/2009/9/main" objectType="Drop" dropLines="2" dropStyle="combo" dx="16" fmlaLink="$Y$8" fmlaRange="$AA$8:$AA$9" val="0"/>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9.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5" Type="http://schemas.openxmlformats.org/officeDocument/2006/relationships/chart" Target="../charts/chart18.xml"/><Relationship Id="rId4" Type="http://schemas.openxmlformats.org/officeDocument/2006/relationships/chart" Target="../charts/chart17.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4" Type="http://schemas.openxmlformats.org/officeDocument/2006/relationships/chart" Target="../charts/chart22.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38.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 Id="rId4" Type="http://schemas.openxmlformats.org/officeDocument/2006/relationships/chart" Target="../charts/chart28.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41.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 Id="rId6" Type="http://schemas.openxmlformats.org/officeDocument/2006/relationships/chart" Target="../charts/chart34.xml"/><Relationship Id="rId5" Type="http://schemas.openxmlformats.org/officeDocument/2006/relationships/chart" Target="../charts/chart33.xml"/><Relationship Id="rId4" Type="http://schemas.openxmlformats.org/officeDocument/2006/relationships/chart" Target="../charts/chart32.xml"/></Relationships>
</file>

<file path=xl/drawings/_rels/drawing47.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oneCellAnchor>
    <xdr:from>
      <xdr:col>6</xdr:col>
      <xdr:colOff>142875</xdr:colOff>
      <xdr:row>12</xdr:row>
      <xdr:rowOff>0</xdr:rowOff>
    </xdr:from>
    <xdr:ext cx="3196003" cy="1494127"/>
    <xdr:sp macro="" textlink="">
      <xdr:nvSpPr>
        <xdr:cNvPr id="3"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76197</xdr:rowOff>
    </xdr:from>
    <xdr:to>
      <xdr:col>9</xdr:col>
      <xdr:colOff>2246851</xdr:colOff>
      <xdr:row>57</xdr:row>
      <xdr:rowOff>171522</xdr:rowOff>
    </xdr:to>
    <xdr:grpSp>
      <xdr:nvGrpSpPr>
        <xdr:cNvPr id="4" name="Grupo 3"/>
        <xdr:cNvGrpSpPr/>
      </xdr:nvGrpSpPr>
      <xdr:grpSpPr>
        <a:xfrm>
          <a:off x="3400426" y="6064247"/>
          <a:ext cx="3729575" cy="3695775"/>
          <a:chOff x="3068960" y="5004048"/>
          <a:chExt cx="3384160" cy="3384160"/>
        </a:xfrm>
      </xdr:grpSpPr>
      <xdr:sp macro="" textlink="">
        <xdr:nvSpPr>
          <xdr:cNvPr id="5" name="Rectângulo 5"/>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6"/>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8"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9" name="Rectângulo 9"/>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twoCellAnchor editAs="oneCell">
    <xdr:from>
      <xdr:col>2</xdr:col>
      <xdr:colOff>390527</xdr:colOff>
      <xdr:row>6</xdr:row>
      <xdr:rowOff>14274</xdr:rowOff>
    </xdr:from>
    <xdr:to>
      <xdr:col>3</xdr:col>
      <xdr:colOff>1162051</xdr:colOff>
      <xdr:row>10</xdr:row>
      <xdr:rowOff>151793</xdr:rowOff>
    </xdr:to>
    <xdr:pic>
      <xdr:nvPicPr>
        <xdr:cNvPr id="11" name="Imagem 10"/>
        <xdr:cNvPicPr>
          <a:picLocks noChangeAspect="1"/>
        </xdr:cNvPicPr>
      </xdr:nvPicPr>
      <xdr:blipFill>
        <a:blip xmlns:r="http://schemas.openxmlformats.org/officeDocument/2006/relationships" r:embed="rId1"/>
        <a:stretch>
          <a:fillRect/>
        </a:stretch>
      </xdr:blipFill>
      <xdr:spPr>
        <a:xfrm>
          <a:off x="657227" y="1242999"/>
          <a:ext cx="1857374" cy="785219"/>
        </a:xfrm>
        <a:prstGeom prst="rect">
          <a:avLst/>
        </a:prstGeom>
      </xdr:spPr>
    </xdr:pic>
    <xdr:clientData/>
  </xdr:twoCellAnchor>
  <xdr:twoCellAnchor>
    <xdr:from>
      <xdr:col>9</xdr:col>
      <xdr:colOff>603250</xdr:colOff>
      <xdr:row>1</xdr:row>
      <xdr:rowOff>86936</xdr:rowOff>
    </xdr:from>
    <xdr:to>
      <xdr:col>10</xdr:col>
      <xdr:colOff>88900</xdr:colOff>
      <xdr:row>3</xdr:row>
      <xdr:rowOff>247650</xdr:rowOff>
    </xdr:to>
    <xdr:pic>
      <xdr:nvPicPr>
        <xdr:cNvPr id="12" name="Imagem 3" descr="image0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70500" y="182186"/>
          <a:ext cx="1733550" cy="541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17</xdr:col>
      <xdr:colOff>0</xdr:colOff>
      <xdr:row>31</xdr:row>
      <xdr:rowOff>0</xdr:rowOff>
    </xdr:from>
    <xdr:to>
      <xdr:col>17</xdr:col>
      <xdr:colOff>76200</xdr:colOff>
      <xdr:row>32</xdr:row>
      <xdr:rowOff>0</xdr:rowOff>
    </xdr:to>
    <xdr:sp macro="" textlink="">
      <xdr:nvSpPr>
        <xdr:cNvPr id="2" name="Text Box 4098"/>
        <xdr:cNvSpPr txBox="1">
          <a:spLocks noChangeArrowheads="1"/>
        </xdr:cNvSpPr>
      </xdr:nvSpPr>
      <xdr:spPr bwMode="auto">
        <a:xfrm>
          <a:off x="6724650" y="5657850"/>
          <a:ext cx="76200" cy="200025"/>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297723</xdr:colOff>
      <xdr:row>1</xdr:row>
      <xdr:rowOff>8550</xdr:rowOff>
    </xdr:to>
    <xdr:grpSp>
      <xdr:nvGrpSpPr>
        <xdr:cNvPr id="3" name="Grupo 2"/>
        <xdr:cNvGrpSpPr/>
      </xdr:nvGrpSpPr>
      <xdr:grpSpPr>
        <a:xfrm>
          <a:off x="69850" y="0"/>
          <a:ext cx="634273" cy="180000"/>
          <a:chOff x="4797152" y="7020272"/>
          <a:chExt cx="612048" cy="180000"/>
        </a:xfrm>
      </xdr:grpSpPr>
      <xdr:sp macro="" textlink="">
        <xdr:nvSpPr>
          <xdr:cNvPr id="4" name="Rectângulo 15"/>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16"/>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17"/>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247651</xdr:colOff>
      <xdr:row>38</xdr:row>
      <xdr:rowOff>76199</xdr:rowOff>
    </xdr:from>
    <xdr:to>
      <xdr:col>6</xdr:col>
      <xdr:colOff>247651</xdr:colOff>
      <xdr:row>48</xdr:row>
      <xdr:rowOff>85724</xdr:rowOff>
    </xdr:to>
    <xdr:cxnSp macro="">
      <xdr:nvCxnSpPr>
        <xdr:cNvPr id="7" name="Conexão recta 18"/>
        <xdr:cNvCxnSpPr/>
      </xdr:nvCxnSpPr>
      <xdr:spPr bwMode="auto">
        <a:xfrm rot="5400000">
          <a:off x="1519238" y="782478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9" name="Conexão recta 28"/>
        <xdr:cNvCxnSpPr/>
      </xdr:nvCxnSpPr>
      <xdr:spPr bwMode="auto">
        <a:xfrm rot="5400000">
          <a:off x="1519238" y="782478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10</xdr:col>
      <xdr:colOff>0</xdr:colOff>
      <xdr:row>44</xdr:row>
      <xdr:rowOff>15875</xdr:rowOff>
    </xdr:from>
    <xdr:to>
      <xdr:col>14</xdr:col>
      <xdr:colOff>562250</xdr:colOff>
      <xdr:row>56</xdr:row>
      <xdr:rowOff>61325</xdr:rowOff>
    </xdr:to>
    <xdr:graphicFrame macro="">
      <xdr:nvGraphicFramePr>
        <xdr:cNvPr id="10"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247651</xdr:colOff>
      <xdr:row>38</xdr:row>
      <xdr:rowOff>76199</xdr:rowOff>
    </xdr:from>
    <xdr:to>
      <xdr:col>6</xdr:col>
      <xdr:colOff>247651</xdr:colOff>
      <xdr:row>48</xdr:row>
      <xdr:rowOff>85724</xdr:rowOff>
    </xdr:to>
    <xdr:cxnSp macro="">
      <xdr:nvCxnSpPr>
        <xdr:cNvPr id="11" name="Conexão recta 22"/>
        <xdr:cNvCxnSpPr/>
      </xdr:nvCxnSpPr>
      <xdr:spPr bwMode="auto">
        <a:xfrm rot="5400000">
          <a:off x="1519238" y="782478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2" name="Conexão recta 20"/>
        <xdr:cNvCxnSpPr/>
      </xdr:nvCxnSpPr>
      <xdr:spPr bwMode="auto">
        <a:xfrm rot="5400000">
          <a:off x="1519238" y="782478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3" name="Conexão recta 27"/>
        <xdr:cNvCxnSpPr/>
      </xdr:nvCxnSpPr>
      <xdr:spPr bwMode="auto">
        <a:xfrm rot="5400000">
          <a:off x="1519238" y="782478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2</xdr:col>
      <xdr:colOff>114300</xdr:colOff>
      <xdr:row>35</xdr:row>
      <xdr:rowOff>123825</xdr:rowOff>
    </xdr:from>
    <xdr:to>
      <xdr:col>7</xdr:col>
      <xdr:colOff>517800</xdr:colOff>
      <xdr:row>48</xdr:row>
      <xdr:rowOff>54975</xdr:rowOff>
    </xdr:to>
    <xdr:graphicFrame macro="">
      <xdr:nvGraphicFramePr>
        <xdr:cNvPr id="14" name="Chart 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85725</xdr:colOff>
      <xdr:row>8</xdr:row>
      <xdr:rowOff>142875</xdr:rowOff>
    </xdr:from>
    <xdr:to>
      <xdr:col>14</xdr:col>
      <xdr:colOff>489225</xdr:colOff>
      <xdr:row>21</xdr:row>
      <xdr:rowOff>74025</xdr:rowOff>
    </xdr:to>
    <xdr:graphicFrame macro="">
      <xdr:nvGraphicFramePr>
        <xdr:cNvPr id="15" name="Chart 38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247651</xdr:colOff>
      <xdr:row>10</xdr:row>
      <xdr:rowOff>76199</xdr:rowOff>
    </xdr:from>
    <xdr:to>
      <xdr:col>13</xdr:col>
      <xdr:colOff>247651</xdr:colOff>
      <xdr:row>20</xdr:row>
      <xdr:rowOff>85724</xdr:rowOff>
    </xdr:to>
    <xdr:cxnSp macro="">
      <xdr:nvCxnSpPr>
        <xdr:cNvPr id="16" name="Conexão recta 30"/>
        <xdr:cNvCxnSpPr/>
      </xdr:nvCxnSpPr>
      <xdr:spPr bwMode="auto">
        <a:xfrm rot="5400000">
          <a:off x="4710113"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 name="Conexão recta 1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 name="Conexão recta 1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 name="Conexão recta 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 name="Conexão recta 1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 name="Conexão recta 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 name="Conexão recta 18"/>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 name="Conexão recta 1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 name="Conexão recta 1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 name="Conexão recta 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 name="Conexão recta 1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 name="Conexão recta 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 name="Conexão recta 3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 name="Conexão recta 3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 name="Conexão recta 37"/>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 name="Conexão recta 38"/>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 name="Conexão recta 4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 name="Conexão recta 4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 name="Conexão recta 4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 name="Conexão recta 4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 name="Conexão recta 4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 name="Conexão recta 47"/>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 name="Conexão recta 48"/>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 name="Conexão recta 49"/>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0" name="Conexão recta 1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1" name="Conexão recta 1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2" name="Conexão recta 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3" name="Conexão recta 1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4" name="Conexão recta 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5" name="Conexão recta 5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6" name="Conexão recta 5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7" name="Conexão recta 57"/>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8" name="Conexão recta 58"/>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9" name="Conexão recta 6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0" name="Conexão recta 6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1" name="Conexão recta 6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2" name="Conexão recta 6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3" name="Conexão recta 6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4" name="Conexão recta 60"/>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5" name="Conexão recta 68"/>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6" name="Conexão recta 69"/>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7" name="Conexão recta 70"/>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8" name="Conexão recta 7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9" name="Conexão recta 7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0" name="Conexão recta 7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1" name="Conexão recta 52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2" name="Conexão recta 5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3" name="Conexão recta 52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4" name="Conexão recta 5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5" name="Conexão recta 52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6" name="Conexão recta 52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7" name="Conexão recta 1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8" name="Conexão recta 1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9" name="Conexão recta 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0" name="Conexão recta 1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1" name="Conexão recta 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2" name="Conexão recta 53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3" name="Conexão recta 53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4" name="Conexão recta 53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5" name="Conexão recta 53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6" name="Conexão recta 53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7" name="Conexão recta 537"/>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8" name="Conexão recta 54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9" name="Conexão recta 54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0" name="Conexão recta 54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1" name="Conexão recta 54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2" name="Conexão recta 54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3" name="Conexão recta 54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4" name="Conexão recta 1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5" name="Conexão recta 1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6" name="Conexão recta 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7" name="Conexão recta 1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8" name="Conexão recta 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9" name="Conexão recta 55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0" name="Conexão recta 55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1" name="Conexão recta 55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2" name="Conexão recta 55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3" name="Conexão recta 55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4" name="Conexão recta 557"/>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5" name="Conexão recta 558"/>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6" name="Conexão recta 559"/>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7" name="Conexão recta 560"/>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8" name="Conexão recta 56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9" name="Conexão recta 56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0" name="Conexão recta 56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1" name="Conexão recta 1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2" name="Conexão recta 1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3" name="Conexão recta 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4" name="Conexão recta 1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5" name="Conexão recta 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6" name="Conexão recta 569"/>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7" name="Conexão recta 570"/>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8" name="Conexão recta 57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9" name="Conexão recta 57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0" name="Conexão recta 52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1" name="Conexão recta 5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2" name="Conexão recta 52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3" name="Conexão recta 5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4" name="Conexão recta 52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5" name="Conexão recta 52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6" name="Conexão recta 1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7" name="Conexão recta 1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8" name="Conexão recta 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9" name="Conexão recta 1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0" name="Conexão recta 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1" name="Conexão recta 53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2" name="Conexão recta 53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3" name="Conexão recta 53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4" name="Conexão recta 53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5" name="Conexão recta 53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6" name="Conexão recta 537"/>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3" name="Conexão recta 132"/>
        <xdr:cNvCxnSpPr/>
      </xdr:nvCxnSpPr>
      <xdr:spPr bwMode="auto">
        <a:xfrm rot="5400000">
          <a:off x="1521602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4" name="Conexão recta 133"/>
        <xdr:cNvCxnSpPr/>
      </xdr:nvCxnSpPr>
      <xdr:spPr bwMode="auto">
        <a:xfrm rot="5400000">
          <a:off x="1521602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5" name="Conexão recta 134"/>
        <xdr:cNvCxnSpPr/>
      </xdr:nvCxnSpPr>
      <xdr:spPr bwMode="auto">
        <a:xfrm rot="5400000">
          <a:off x="1521602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6" name="Conexão recta 135"/>
        <xdr:cNvCxnSpPr/>
      </xdr:nvCxnSpPr>
      <xdr:spPr bwMode="auto">
        <a:xfrm rot="5400000">
          <a:off x="1521602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7" name="Conexão recta 136"/>
        <xdr:cNvCxnSpPr/>
      </xdr:nvCxnSpPr>
      <xdr:spPr bwMode="auto">
        <a:xfrm rot="5400000">
          <a:off x="1521602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1" name="Conexão recta 12"/>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2" name="Conexão recta 14"/>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3" name="Conexão recta 24"/>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4" name="Conexão recta 16"/>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5" name="Conexão recta 22"/>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6" name="Conexão recta 18"/>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7" name="Conexão recta 12"/>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8" name="Conexão recta 14"/>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9" name="Conexão recta 148"/>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0" name="Conexão recta 16"/>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1" name="Conexão recta 22"/>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2" name="Conexão recta 35"/>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3" name="Conexão recta 36"/>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4" name="Conexão recta 37"/>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5" name="Conexão recta 38"/>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6" name="Conexão recta 41"/>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7" name="Conexão recta 42"/>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8" name="Conexão recta 44"/>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9" name="Conexão recta 45"/>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0" name="Conexão recta 46"/>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1" name="Conexão recta 47"/>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2" name="Conexão recta 48"/>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3" name="Conexão recta 49"/>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4" name="Conexão recta 12"/>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5" name="Conexão recta 14"/>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6" name="Conexão recta 24"/>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7" name="Conexão recta 16"/>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8" name="Conexão recta 22"/>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9" name="Conexão recta 55"/>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0" name="Conexão recta 56"/>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1" name="Conexão recta 57"/>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2" name="Conexão recta 58"/>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3" name="Conexão recta 61"/>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4" name="Conexão recta 62"/>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5" name="Conexão recta 63"/>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6" name="Conexão recta 64"/>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7" name="Conexão recta 65"/>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8" name="Conexão recta 60"/>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9" name="Conexão recta 68"/>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0" name="Conexão recta 69"/>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1" name="Conexão recta 70"/>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2" name="Conexão recta 71"/>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3" name="Conexão recta 72"/>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4" name="Conexão recta 74"/>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5" name="Conexão recta 521"/>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6" name="Conexão recta 522"/>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7" name="Conexão recta 523"/>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8" name="Conexão recta 524"/>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9" name="Conexão recta 525"/>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0" name="Conexão recta 526"/>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1" name="Conexão recta 12"/>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2" name="Conexão recta 14"/>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3" name="Conexão recta 24"/>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4" name="Conexão recta 16"/>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5" name="Conexão recta 22"/>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6" name="Conexão recta 532"/>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7" name="Conexão recta 533"/>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8" name="Conexão recta 534"/>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9" name="Conexão recta 535"/>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0" name="Conexão recta 536"/>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1" name="Conexão recta 537"/>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2" name="Conexão recta 541"/>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3" name="Conexão recta 542"/>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4" name="Conexão recta 543"/>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5" name="Conexão recta 544"/>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6" name="Conexão recta 545"/>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7" name="Conexão recta 546"/>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8" name="Conexão recta 12"/>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9" name="Conexão recta 14"/>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0" name="Conexão recta 24"/>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1" name="Conexão recta 16"/>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2" name="Conexão recta 22"/>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3" name="Conexão recta 552"/>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4" name="Conexão recta 553"/>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5" name="Conexão recta 554"/>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6" name="Conexão recta 555"/>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7" name="Conexão recta 556"/>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8" name="Conexão recta 557"/>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9" name="Conexão recta 558"/>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0" name="Conexão recta 559"/>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1" name="Conexão recta 560"/>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2" name="Conexão recta 561"/>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3" name="Conexão recta 562"/>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4" name="Conexão recta 563"/>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5" name="Conexão recta 12"/>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6" name="Conexão recta 14"/>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7" name="Conexão recta 24"/>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8" name="Conexão recta 16"/>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9" name="Conexão recta 22"/>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0" name="Conexão recta 569"/>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1" name="Conexão recta 570"/>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2" name="Conexão recta 571"/>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3" name="Conexão recta 572"/>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4" name="Conexão recta 521"/>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5" name="Conexão recta 522"/>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6" name="Conexão recta 523"/>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7" name="Conexão recta 524"/>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8" name="Conexão recta 525"/>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9" name="Conexão recta 526"/>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0" name="Conexão recta 12"/>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1" name="Conexão recta 14"/>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2" name="Conexão recta 24"/>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3" name="Conexão recta 16"/>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4" name="Conexão recta 22"/>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5" name="Conexão recta 532"/>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6" name="Conexão recta 533"/>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7" name="Conexão recta 534"/>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8" name="Conexão recta 535"/>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9" name="Conexão recta 536"/>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0" name="Conexão recta 537"/>
        <xdr:cNvCxnSpPr/>
      </xdr:nvCxnSpPr>
      <xdr:spPr bwMode="auto">
        <a:xfrm rot="5400000">
          <a:off x="207633888" y="73061512"/>
          <a:ext cx="2041525" cy="0"/>
        </a:xfrm>
        <a:prstGeom prst="line">
          <a:avLst/>
        </a:prstGeom>
        <a:noFill/>
        <a:ln w="9525" cap="flat" cmpd="sng" algn="ctr">
          <a:noFill/>
          <a:prstDash val="solid"/>
          <a:round/>
          <a:headEnd type="none" w="med" len="med"/>
          <a:tailEnd type="none" w="med" len="med"/>
        </a:ln>
        <a:effectLst/>
      </xdr:spPr>
    </xdr:cxnSp>
    <xdr:clientData/>
  </xdr:twoCellAnchor>
  <xdr:twoCellAnchor>
    <xdr:from>
      <xdr:col>3</xdr:col>
      <xdr:colOff>12700</xdr:colOff>
      <xdr:row>11</xdr:row>
      <xdr:rowOff>6350</xdr:rowOff>
    </xdr:from>
    <xdr:to>
      <xdr:col>7</xdr:col>
      <xdr:colOff>453739</xdr:colOff>
      <xdr:row>23</xdr:row>
      <xdr:rowOff>67675</xdr:rowOff>
    </xdr:to>
    <xdr:graphicFrame macro="">
      <xdr:nvGraphicFramePr>
        <xdr:cNvPr id="251" name="Chart 1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0.01354</cdr:x>
      <cdr:y>0.91862</cdr:y>
    </cdr:from>
    <cdr:to>
      <cdr:x>0.22954</cdr:x>
      <cdr:y>0.97496</cdr:y>
    </cdr:to>
    <cdr:sp macro="" textlink="">
      <cdr:nvSpPr>
        <cdr:cNvPr id="2079755" name="Text Box 11"/>
        <cdr:cNvSpPr txBox="1">
          <a:spLocks xmlns:a="http://schemas.openxmlformats.org/drawingml/2006/main" noChangeArrowheads="1"/>
        </cdr:cNvSpPr>
      </cdr:nvSpPr>
      <cdr:spPr bwMode="auto">
        <a:xfrm xmlns:a="http://schemas.openxmlformats.org/drawingml/2006/main">
          <a:off x="38995" y="1984219"/>
          <a:ext cx="622093"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fonte: </a:t>
          </a:r>
          <a:r>
            <a:rPr lang="pt-PT" sz="600" b="0" i="0" u="none" strike="noStrike" baseline="0">
              <a:solidFill>
                <a:schemeClr val="tx2"/>
              </a:solidFill>
              <a:latin typeface="Arial"/>
              <a:cs typeface="Arial"/>
            </a:rPr>
            <a:t>II/MTSSS</a:t>
          </a:r>
          <a:r>
            <a:rPr lang="pt-PT" sz="700" b="0" i="0" u="none" strike="noStrike" baseline="0">
              <a:solidFill>
                <a:schemeClr val="tx2"/>
              </a:solidFill>
              <a:latin typeface="Arial"/>
              <a:cs typeface="Arial"/>
            </a:rPr>
            <a:t>.</a:t>
          </a:r>
        </a:p>
      </cdr:txBody>
    </cdr:sp>
  </cdr:relSizeAnchor>
</c:userShapes>
</file>

<file path=xl/drawings/drawing12.xml><?xml version="1.0" encoding="utf-8"?>
<c:userShapes xmlns:c="http://schemas.openxmlformats.org/drawingml/2006/chart">
  <cdr:relSizeAnchor xmlns:cdr="http://schemas.openxmlformats.org/drawingml/2006/chartDrawing">
    <cdr:from>
      <cdr:x>0.00992</cdr:x>
      <cdr:y>0.9084</cdr:y>
    </cdr:from>
    <cdr:to>
      <cdr:x>0.95911</cdr:x>
      <cdr:y>0.99219</cdr:y>
    </cdr:to>
    <cdr:sp macro="" textlink="">
      <cdr:nvSpPr>
        <cdr:cNvPr id="2" name="CaixaDeTexto 1"/>
        <cdr:cNvSpPr txBox="1"/>
      </cdr:nvSpPr>
      <cdr:spPr>
        <a:xfrm xmlns:a="http://schemas.openxmlformats.org/drawingml/2006/main">
          <a:off x="28574" y="1962149"/>
          <a:ext cx="2733675" cy="180975"/>
        </a:xfrm>
        <a:prstGeom xmlns:a="http://schemas.openxmlformats.org/drawingml/2006/main" prst="rect">
          <a:avLst/>
        </a:prstGeom>
      </cdr:spPr>
      <cdr:txBody>
        <a:bodyPr xmlns:a="http://schemas.openxmlformats.org/drawingml/2006/main" vertOverflow="clip" wrap="none" rtlCol="0" anchor="t"/>
        <a:lstStyle xmlns:a="http://schemas.openxmlformats.org/drawingml/2006/main"/>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a:pPr>
          <a:r>
            <a:rPr lang="pt-PT" sz="600" b="0" i="0" baseline="0">
              <a:solidFill>
                <a:schemeClr val="tx2"/>
              </a:solidFill>
              <a:effectLst/>
              <a:latin typeface="Arial" panose="020B0604020202020204" pitchFamily="34" charset="0"/>
              <a:ea typeface="+mn-ea"/>
              <a:cs typeface="Arial" panose="020B0604020202020204" pitchFamily="34" charset="0"/>
            </a:rPr>
            <a:t>fonte: GEP/MTSSS, Inquérito aos Salários por Profissões na Construção.</a:t>
          </a:r>
          <a:endParaRPr lang="pt-PT" sz="600">
            <a:solidFill>
              <a:schemeClr val="tx2"/>
            </a:solidFill>
            <a:effectLst/>
            <a:latin typeface="Arial" panose="020B0604020202020204" pitchFamily="34" charset="0"/>
            <a:cs typeface="Arial" panose="020B0604020202020204" pitchFamily="34" charset="0"/>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cdr:x>
      <cdr:y>0.8158</cdr:y>
    </cdr:from>
    <cdr:to>
      <cdr:x>1</cdr:x>
      <cdr:y>0.98778</cdr:y>
    </cdr:to>
    <cdr:sp macro="" textlink="">
      <cdr:nvSpPr>
        <cdr:cNvPr id="2" name="CaixaDeTexto 1"/>
        <cdr:cNvSpPr txBox="1"/>
      </cdr:nvSpPr>
      <cdr:spPr>
        <a:xfrm xmlns:a="http://schemas.openxmlformats.org/drawingml/2006/main">
          <a:off x="0" y="1762135"/>
          <a:ext cx="2879439" cy="37146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a:pPr>
          <a:r>
            <a:rPr lang="pt-PT" sz="580" b="0" i="0" baseline="0">
              <a:solidFill>
                <a:schemeClr val="tx2"/>
              </a:solidFill>
              <a:latin typeface="Arial" pitchFamily="34" charset="0"/>
              <a:ea typeface="+mn-ea"/>
              <a:cs typeface="Arial" pitchFamily="34" charset="0"/>
            </a:rPr>
            <a:t>fonte: GEP/MSESS, Quadros de Pessoal. </a:t>
          </a:r>
        </a:p>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a:pPr>
          <a:r>
            <a:rPr lang="pt-PT" sz="580" b="0" i="0" baseline="0">
              <a:solidFill>
                <a:schemeClr val="tx2"/>
              </a:solidFill>
              <a:latin typeface="Arial" pitchFamily="34" charset="0"/>
              <a:ea typeface="+mn-ea"/>
              <a:cs typeface="Arial" pitchFamily="34" charset="0"/>
            </a:rPr>
            <a:t>(1) que trabalharam o horário completo tendo auferido remuneração completa</a:t>
          </a:r>
        </a:p>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a:pPr>
          <a:r>
            <a:rPr lang="pt-PT" sz="580" b="0" i="0" baseline="0">
              <a:solidFill>
                <a:schemeClr val="tx2"/>
              </a:solidFill>
              <a:latin typeface="Arial" pitchFamily="34" charset="0"/>
              <a:ea typeface="+mn-ea"/>
              <a:cs typeface="Arial" pitchFamily="34" charset="0"/>
            </a:rPr>
            <a:t> no período de referência(outubro).</a:t>
          </a:r>
        </a:p>
        <a:p xmlns:a="http://schemas.openxmlformats.org/drawingml/2006/main">
          <a:pPr algn="l"/>
          <a:endParaRPr lang="pt-PT" sz="580">
            <a:solidFill>
              <a:schemeClr val="tx2"/>
            </a:solidFill>
            <a:latin typeface="Arial" pitchFamily="34" charset="0"/>
            <a:cs typeface="Arial" pitchFamily="34" charset="0"/>
          </a:endParaRPr>
        </a:p>
      </cdr:txBody>
    </cdr:sp>
  </cdr:relSizeAnchor>
</c:userShapes>
</file>

<file path=xl/drawings/drawing1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375400"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419100</xdr:colOff>
      <xdr:row>0</xdr:row>
      <xdr:rowOff>0</xdr:rowOff>
    </xdr:from>
    <xdr:to>
      <xdr:col>14</xdr:col>
      <xdr:colOff>21498</xdr:colOff>
      <xdr:row>1</xdr:row>
      <xdr:rowOff>8550</xdr:rowOff>
    </xdr:to>
    <xdr:grpSp>
      <xdr:nvGrpSpPr>
        <xdr:cNvPr id="6" name="Grupo 5"/>
        <xdr:cNvGrpSpPr/>
      </xdr:nvGrpSpPr>
      <xdr:grpSpPr>
        <a:xfrm>
          <a:off x="6375400" y="0"/>
          <a:ext cx="63109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985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353175" y="0"/>
          <a:ext cx="6564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353175" y="0"/>
          <a:ext cx="65649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9850" y="4737"/>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444750" y="0"/>
          <a:ext cx="685073"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2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2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524625" y="0"/>
          <a:ext cx="6501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9850" y="0"/>
          <a:ext cx="6406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437415" y="0"/>
          <a:ext cx="673858" cy="167300"/>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9850" y="0"/>
          <a:ext cx="616708"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mc:AlternateContent xmlns:mc="http://schemas.openxmlformats.org/markup-compatibility/2006">
    <mc:Choice xmlns:a14="http://schemas.microsoft.com/office/drawing/2010/main" Requires="a14">
      <xdr:twoCellAnchor editAs="oneCell">
        <xdr:from>
          <xdr:col>3</xdr:col>
          <xdr:colOff>69850</xdr:colOff>
          <xdr:row>27</xdr:row>
          <xdr:rowOff>146050</xdr:rowOff>
        </xdr:from>
        <xdr:to>
          <xdr:col>3</xdr:col>
          <xdr:colOff>1257300</xdr:colOff>
          <xdr:row>27</xdr:row>
          <xdr:rowOff>342900</xdr:rowOff>
        </xdr:to>
        <xdr:sp macro="" textlink="">
          <xdr:nvSpPr>
            <xdr:cNvPr id="50177" name="Drop Down 1" hidden="1">
              <a:extLst>
                <a:ext uri="{63B3BB69-23CF-44E3-9099-C40C66FF867C}">
                  <a14:compatExt spid="_x0000_s50177"/>
                </a:ext>
              </a:extLst>
            </xdr:cNvPr>
            <xdr:cNvSpPr/>
          </xdr:nvSpPr>
          <xdr:spPr>
            <a:xfrm>
              <a:off x="0" y="0"/>
              <a:ext cx="0" cy="0"/>
            </a:xfrm>
            <a:prstGeom prst="rect">
              <a:avLst/>
            </a:prstGeom>
          </xdr:spPr>
        </xdr:sp>
        <xdr:clientData/>
      </xdr:twoCellAnchor>
    </mc:Choice>
    <mc:Fallback/>
  </mc:AlternateContent>
</xdr:wsDr>
</file>

<file path=xl/drawings/drawing26.xml><?xml version="1.0" encoding="utf-8"?>
<xdr:wsDr xmlns:xdr="http://schemas.openxmlformats.org/drawingml/2006/spreadsheetDrawing" xmlns:a="http://schemas.openxmlformats.org/drawingml/2006/main">
  <xdr:twoCellAnchor>
    <xdr:from>
      <xdr:col>12</xdr:col>
      <xdr:colOff>142875</xdr:colOff>
      <xdr:row>0</xdr:row>
      <xdr:rowOff>0</xdr:rowOff>
    </xdr:from>
    <xdr:to>
      <xdr:col>14</xdr:col>
      <xdr:colOff>10283</xdr:colOff>
      <xdr:row>1</xdr:row>
      <xdr:rowOff>8550</xdr:rowOff>
    </xdr:to>
    <xdr:grpSp>
      <xdr:nvGrpSpPr>
        <xdr:cNvPr id="6" name="Grupo 5"/>
        <xdr:cNvGrpSpPr/>
      </xdr:nvGrpSpPr>
      <xdr:grpSpPr>
        <a:xfrm>
          <a:off x="6397625" y="0"/>
          <a:ext cx="69290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9850" y="0"/>
          <a:ext cx="6135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205740</xdr:colOff>
      <xdr:row>0</xdr:row>
      <xdr:rowOff>0</xdr:rowOff>
    </xdr:from>
    <xdr:to>
      <xdr:col>18</xdr:col>
      <xdr:colOff>6646</xdr:colOff>
      <xdr:row>1</xdr:row>
      <xdr:rowOff>6472</xdr:rowOff>
    </xdr:to>
    <xdr:grpSp>
      <xdr:nvGrpSpPr>
        <xdr:cNvPr id="19" name="Grupo 18"/>
        <xdr:cNvGrpSpPr/>
      </xdr:nvGrpSpPr>
      <xdr:grpSpPr>
        <a:xfrm>
          <a:off x="6353695" y="0"/>
          <a:ext cx="620633" cy="179654"/>
          <a:chOff x="4808367" y="7020272"/>
          <a:chExt cx="600833" cy="180000"/>
        </a:xfrm>
      </xdr:grpSpPr>
      <xdr:sp macro="" textlink="">
        <xdr:nvSpPr>
          <xdr:cNvPr id="20" name="Rectângulo 19"/>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261743</xdr:colOff>
      <xdr:row>1</xdr:row>
      <xdr:rowOff>4740</xdr:rowOff>
    </xdr:to>
    <xdr:grpSp>
      <xdr:nvGrpSpPr>
        <xdr:cNvPr id="2" name="Grupo 1"/>
        <xdr:cNvGrpSpPr/>
      </xdr:nvGrpSpPr>
      <xdr:grpSpPr>
        <a:xfrm>
          <a:off x="69850" y="0"/>
          <a:ext cx="610993" cy="1761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9850" y="0"/>
          <a:ext cx="627923"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6353175" y="0"/>
          <a:ext cx="699258"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42</xdr:row>
      <xdr:rowOff>85724</xdr:rowOff>
    </xdr:from>
    <xdr:to>
      <xdr:col>12</xdr:col>
      <xdr:colOff>143995</xdr:colOff>
      <xdr:row>48</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48</xdr:row>
      <xdr:rowOff>123265</xdr:rowOff>
    </xdr:from>
    <xdr:to>
      <xdr:col>12</xdr:col>
      <xdr:colOff>123265</xdr:colOff>
      <xdr:row>65</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28</xdr:row>
      <xdr:rowOff>114300</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31</xdr:row>
      <xdr:rowOff>47625</xdr:rowOff>
    </xdr:from>
    <xdr:to>
      <xdr:col>13</xdr:col>
      <xdr:colOff>1</xdr:colOff>
      <xdr:row>39</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76200</xdr:colOff>
          <xdr:row>30</xdr:row>
          <xdr:rowOff>0</xdr:rowOff>
        </xdr:from>
        <xdr:to>
          <xdr:col>6</xdr:col>
          <xdr:colOff>114300</xdr:colOff>
          <xdr:row>31</xdr:row>
          <xdr:rowOff>0</xdr:rowOff>
        </xdr:to>
        <xdr:sp macro="" textlink="">
          <xdr:nvSpPr>
            <xdr:cNvPr id="1027" name="Drop Down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xdr:wsDr>
</file>

<file path=xl/drawings/drawing3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3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3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3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0.71086</cdr:x>
      <cdr:y>0.3727</cdr:y>
    </cdr:from>
    <cdr:to>
      <cdr:x>0.80429</cdr:x>
      <cdr:y>0.6527</cdr:y>
    </cdr:to>
    <cdr:sp macro="" textlink="">
      <cdr:nvSpPr>
        <cdr:cNvPr id="10" name="Text Box 5"/>
        <cdr:cNvSpPr txBox="1">
          <a:spLocks xmlns:a="http://schemas.openxmlformats.org/drawingml/2006/main" noChangeArrowheads="1"/>
        </cdr:cNvSpPr>
      </cdr:nvSpPr>
      <cdr:spPr bwMode="auto">
        <a:xfrm xmlns:a="http://schemas.openxmlformats.org/drawingml/2006/main">
          <a:off x="4829906" y="508000"/>
          <a:ext cx="634810" cy="381642"/>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3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9850" y="7922"/>
          <a:ext cx="61353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152401</xdr:colOff>
      <xdr:row>24</xdr:row>
      <xdr:rowOff>19050</xdr:rowOff>
    </xdr:from>
    <xdr:to>
      <xdr:col>7</xdr:col>
      <xdr:colOff>247650</xdr:colOff>
      <xdr:row>39</xdr:row>
      <xdr:rowOff>107950</xdr:rowOff>
    </xdr:to>
    <xdr:graphicFrame macro="">
      <xdr:nvGraphicFramePr>
        <xdr:cNvPr id="6"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295276</xdr:colOff>
      <xdr:row>24</xdr:row>
      <xdr:rowOff>12700</xdr:rowOff>
    </xdr:from>
    <xdr:to>
      <xdr:col>12</xdr:col>
      <xdr:colOff>495301</xdr:colOff>
      <xdr:row>39</xdr:row>
      <xdr:rowOff>127000</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37.xml><?xml version="1.0" encoding="utf-8"?>
<xdr:wsDr xmlns:xdr="http://schemas.openxmlformats.org/drawingml/2006/spreadsheetDrawing" xmlns:a="http://schemas.openxmlformats.org/drawingml/2006/main">
  <xdr:twoCellAnchor>
    <xdr:from>
      <xdr:col>12</xdr:col>
      <xdr:colOff>95250</xdr:colOff>
      <xdr:row>0</xdr:row>
      <xdr:rowOff>0</xdr:rowOff>
    </xdr:from>
    <xdr:to>
      <xdr:col>14</xdr:col>
      <xdr:colOff>10283</xdr:colOff>
      <xdr:row>1</xdr:row>
      <xdr:rowOff>8550</xdr:rowOff>
    </xdr:to>
    <xdr:grpSp>
      <xdr:nvGrpSpPr>
        <xdr:cNvPr id="14" name="Grupo 13"/>
        <xdr:cNvGrpSpPr/>
      </xdr:nvGrpSpPr>
      <xdr:grpSpPr>
        <a:xfrm>
          <a:off x="6356350" y="0"/>
          <a:ext cx="632583" cy="180000"/>
          <a:chOff x="4808367" y="7020272"/>
          <a:chExt cx="600833" cy="180000"/>
        </a:xfrm>
      </xdr:grpSpPr>
      <xdr:sp macro="" textlink="">
        <xdr:nvSpPr>
          <xdr:cNvPr id="15" name="Rectângulo 14"/>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6" name="Rectângulo 15"/>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8.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9850" y="7922"/>
          <a:ext cx="61353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31750</xdr:colOff>
      <xdr:row>17</xdr:row>
      <xdr:rowOff>20438</xdr:rowOff>
    </xdr:from>
    <xdr:to>
      <xdr:col>9</xdr:col>
      <xdr:colOff>38100</xdr:colOff>
      <xdr:row>32</xdr:row>
      <xdr:rowOff>29788</xdr:rowOff>
    </xdr:to>
    <xdr:grpSp>
      <xdr:nvGrpSpPr>
        <xdr:cNvPr id="6" name="Grupo 5"/>
        <xdr:cNvGrpSpPr/>
      </xdr:nvGrpSpPr>
      <xdr:grpSpPr>
        <a:xfrm>
          <a:off x="368300" y="2465188"/>
          <a:ext cx="3759200" cy="1908000"/>
          <a:chOff x="-3965168" y="5509661"/>
          <a:chExt cx="7046840" cy="2960147"/>
        </a:xfrm>
      </xdr:grpSpPr>
      <xdr:graphicFrame macro="">
        <xdr:nvGraphicFramePr>
          <xdr:cNvPr id="7" name="Gráfico 6"/>
          <xdr:cNvGraphicFramePr/>
        </xdr:nvGraphicFramePr>
        <xdr:xfrm>
          <a:off x="-3965168" y="5516575"/>
          <a:ext cx="6575938" cy="2953233"/>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8" name="CaixaDeTexto 7"/>
          <xdr:cNvSpPr txBox="1"/>
        </xdr:nvSpPr>
        <xdr:spPr>
          <a:xfrm>
            <a:off x="-3356998" y="5509661"/>
            <a:ext cx="6438670" cy="243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700" b="1">
                <a:solidFill>
                  <a:schemeClr val="accent1">
                    <a:lumMod val="50000"/>
                  </a:schemeClr>
                </a:solidFill>
                <a:latin typeface="Arial" panose="020B0604020202020204" pitchFamily="34" charset="0"/>
                <a:cs typeface="Arial" panose="020B0604020202020204" pitchFamily="34" charset="0"/>
              </a:rPr>
              <a:t>Pessoas</a:t>
            </a:r>
            <a:r>
              <a:rPr lang="pt-PT" sz="700" b="1" baseline="0">
                <a:solidFill>
                  <a:schemeClr val="accent1">
                    <a:lumMod val="50000"/>
                  </a:schemeClr>
                </a:solidFill>
                <a:latin typeface="Arial" panose="020B0604020202020204" pitchFamily="34" charset="0"/>
                <a:cs typeface="Arial" panose="020B0604020202020204" pitchFamily="34" charset="0"/>
              </a:rPr>
              <a:t> Singulares por distrito ou região autónoma da residência</a:t>
            </a:r>
            <a:endParaRPr lang="pt-PT" sz="700" b="1">
              <a:solidFill>
                <a:schemeClr val="accent1">
                  <a:lumMod val="50000"/>
                </a:schemeClr>
              </a:solidFill>
              <a:latin typeface="Arial" panose="020B0604020202020204" pitchFamily="34" charset="0"/>
              <a:cs typeface="Arial" panose="020B0604020202020204" pitchFamily="34" charset="0"/>
            </a:endParaRPr>
          </a:p>
        </xdr:txBody>
      </xdr:sp>
    </xdr:grpSp>
    <xdr:clientData/>
  </xdr:twoCellAnchor>
  <xdr:twoCellAnchor>
    <xdr:from>
      <xdr:col>8</xdr:col>
      <xdr:colOff>276225</xdr:colOff>
      <xdr:row>17</xdr:row>
      <xdr:rowOff>15875</xdr:rowOff>
    </xdr:from>
    <xdr:to>
      <xdr:col>17</xdr:col>
      <xdr:colOff>23775</xdr:colOff>
      <xdr:row>32</xdr:row>
      <xdr:rowOff>20375</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225425</xdr:colOff>
      <xdr:row>63</xdr:row>
      <xdr:rowOff>9524</xdr:rowOff>
    </xdr:from>
    <xdr:to>
      <xdr:col>16</xdr:col>
      <xdr:colOff>373025</xdr:colOff>
      <xdr:row>78</xdr:row>
      <xdr:rowOff>42599</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69851</xdr:colOff>
      <xdr:row>63</xdr:row>
      <xdr:rowOff>19049</xdr:rowOff>
    </xdr:from>
    <xdr:to>
      <xdr:col>8</xdr:col>
      <xdr:colOff>150776</xdr:colOff>
      <xdr:row>78</xdr:row>
      <xdr:rowOff>52124</xdr:rowOff>
    </xdr:to>
    <xdr:graphicFrame macro="">
      <xdr:nvGraphicFramePr>
        <xdr:cNvPr id="11"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9.xml><?xml version="1.0" encoding="utf-8"?>
<c:userShapes xmlns:c="http://schemas.openxmlformats.org/drawingml/2006/chart">
  <cdr:relSizeAnchor xmlns:cdr="http://schemas.openxmlformats.org/drawingml/2006/chartDrawing">
    <cdr:from>
      <cdr:x>0.00984</cdr:x>
      <cdr:y>0.01411</cdr:y>
    </cdr:from>
    <cdr:to>
      <cdr:x>0.99213</cdr:x>
      <cdr:y>0.15309</cdr:y>
    </cdr:to>
    <cdr:sp macro="" textlink="">
      <cdr:nvSpPr>
        <cdr:cNvPr id="2" name="CaixaDeTexto 16"/>
        <cdr:cNvSpPr txBox="1"/>
      </cdr:nvSpPr>
      <cdr:spPr>
        <a:xfrm xmlns:a="http://schemas.openxmlformats.org/drawingml/2006/main">
          <a:off x="31750" y="27507"/>
          <a:ext cx="3168650" cy="27094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pt-PT" sz="700" b="1">
              <a:solidFill>
                <a:schemeClr val="accent1">
                  <a:lumMod val="50000"/>
                </a:schemeClr>
              </a:solidFill>
              <a:latin typeface="Arial" panose="020B0604020202020204" pitchFamily="34" charset="0"/>
              <a:cs typeface="Arial" panose="020B0604020202020204" pitchFamily="34" charset="0"/>
            </a:rPr>
            <a:t>Trabalho dependente - Remunerações totai</a:t>
          </a:r>
          <a:r>
            <a:rPr lang="pt-PT" sz="700" b="1" baseline="0">
              <a:solidFill>
                <a:schemeClr val="accent1">
                  <a:lumMod val="50000"/>
                </a:schemeClr>
              </a:solidFill>
              <a:latin typeface="Arial" panose="020B0604020202020204" pitchFamily="34" charset="0"/>
              <a:cs typeface="Arial" panose="020B0604020202020204" pitchFamily="34" charset="0"/>
            </a:rPr>
            <a:t>s </a:t>
          </a:r>
          <a:r>
            <a:rPr lang="pt-PT" sz="700" b="1">
              <a:solidFill>
                <a:schemeClr val="accent1">
                  <a:lumMod val="50000"/>
                </a:schemeClr>
              </a:solidFill>
              <a:latin typeface="Arial" panose="020B0604020202020204" pitchFamily="34" charset="0"/>
              <a:cs typeface="Arial" panose="020B0604020202020204" pitchFamily="34" charset="0"/>
            </a:rPr>
            <a:t>e Contribuições declaradas </a:t>
          </a:r>
          <a:r>
            <a:rPr lang="pt-PT" sz="700" b="0">
              <a:solidFill>
                <a:schemeClr val="accent1">
                  <a:lumMod val="50000"/>
                </a:schemeClr>
              </a:solidFill>
              <a:latin typeface="Arial" panose="020B0604020202020204" pitchFamily="34" charset="0"/>
              <a:cs typeface="Arial" panose="020B0604020202020204" pitchFamily="34" charset="0"/>
            </a:rPr>
            <a:t>(milhões</a:t>
          </a:r>
          <a:r>
            <a:rPr lang="pt-PT" sz="700" b="0" baseline="0">
              <a:solidFill>
                <a:schemeClr val="accent1">
                  <a:lumMod val="50000"/>
                </a:schemeClr>
              </a:solidFill>
              <a:latin typeface="Arial" panose="020B0604020202020204" pitchFamily="34" charset="0"/>
              <a:cs typeface="Arial" panose="020B0604020202020204" pitchFamily="34" charset="0"/>
            </a:rPr>
            <a:t> de </a:t>
          </a:r>
          <a:r>
            <a:rPr lang="pt-PT" sz="700" b="0">
              <a:solidFill>
                <a:schemeClr val="accent1">
                  <a:lumMod val="50000"/>
                </a:schemeClr>
              </a:solidFill>
              <a:latin typeface="Arial" panose="020B0604020202020204" pitchFamily="34" charset="0"/>
              <a:cs typeface="Arial" panose="020B0604020202020204" pitchFamily="34" charset="0"/>
            </a:rPr>
            <a:t>euros)</a:t>
          </a:r>
        </a:p>
      </cdr:txBody>
    </cdr:sp>
  </cdr:relSizeAnchor>
</c:userShapes>
</file>

<file path=xl/drawings/drawing4.xml><?xml version="1.0" encoding="utf-8"?>
<xdr:wsDr xmlns:xdr="http://schemas.openxmlformats.org/drawingml/2006/spreadsheetDrawing" xmlns:a="http://schemas.openxmlformats.org/drawingml/2006/main">
  <xdr:twoCellAnchor>
    <xdr:from>
      <xdr:col>14</xdr:col>
      <xdr:colOff>152400</xdr:colOff>
      <xdr:row>0</xdr:row>
      <xdr:rowOff>0</xdr:rowOff>
    </xdr:from>
    <xdr:to>
      <xdr:col>16</xdr:col>
      <xdr:colOff>11973</xdr:colOff>
      <xdr:row>1</xdr:row>
      <xdr:rowOff>8550</xdr:rowOff>
    </xdr:to>
    <xdr:grpSp>
      <xdr:nvGrpSpPr>
        <xdr:cNvPr id="2" name="Grupo 1"/>
        <xdr:cNvGrpSpPr/>
      </xdr:nvGrpSpPr>
      <xdr:grpSpPr>
        <a:xfrm>
          <a:off x="6330950" y="0"/>
          <a:ext cx="646973" cy="180000"/>
          <a:chOff x="4797152" y="7020272"/>
          <a:chExt cx="612048" cy="180000"/>
        </a:xfrm>
      </xdr:grpSpPr>
      <xdr:sp macro="" textlink="">
        <xdr:nvSpPr>
          <xdr:cNvPr id="3" name="Rectângulo 9"/>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10"/>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13"/>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absolute">
    <xdr:from>
      <xdr:col>17</xdr:col>
      <xdr:colOff>0</xdr:colOff>
      <xdr:row>82</xdr:row>
      <xdr:rowOff>88900</xdr:rowOff>
    </xdr:from>
    <xdr:to>
      <xdr:col>21</xdr:col>
      <xdr:colOff>449444</xdr:colOff>
      <xdr:row>96</xdr:row>
      <xdr:rowOff>13735</xdr:rowOff>
    </xdr:to>
    <xdr:graphicFrame macro="">
      <xdr:nvGraphicFramePr>
        <xdr:cNvPr id="7" name="Chart 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113552</xdr:colOff>
      <xdr:row>42</xdr:row>
      <xdr:rowOff>33804</xdr:rowOff>
    </xdr:from>
    <xdr:to>
      <xdr:col>7</xdr:col>
      <xdr:colOff>517052</xdr:colOff>
      <xdr:row>54</xdr:row>
      <xdr:rowOff>136404</xdr:rowOff>
    </xdr:to>
    <xdr:graphicFrame macro="">
      <xdr:nvGraphicFramePr>
        <xdr:cNvPr id="8" name="Chart 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114300</xdr:colOff>
      <xdr:row>42</xdr:row>
      <xdr:rowOff>19050</xdr:rowOff>
    </xdr:from>
    <xdr:to>
      <xdr:col>14</xdr:col>
      <xdr:colOff>517800</xdr:colOff>
      <xdr:row>54</xdr:row>
      <xdr:rowOff>121650</xdr:rowOff>
    </xdr:to>
    <xdr:graphicFrame macro="">
      <xdr:nvGraphicFramePr>
        <xdr:cNvPr id="17" name="Gráfico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152400</xdr:colOff>
      <xdr:row>14</xdr:row>
      <xdr:rowOff>142875</xdr:rowOff>
    </xdr:from>
    <xdr:to>
      <xdr:col>7</xdr:col>
      <xdr:colOff>555900</xdr:colOff>
      <xdr:row>27</xdr:row>
      <xdr:rowOff>74025</xdr:rowOff>
    </xdr:to>
    <xdr:graphicFrame macro="">
      <xdr:nvGraphicFramePr>
        <xdr:cNvPr id="18" name="Chart 10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12</xdr:row>
      <xdr:rowOff>95250</xdr:rowOff>
    </xdr:from>
    <xdr:to>
      <xdr:col>14</xdr:col>
      <xdr:colOff>555900</xdr:colOff>
      <xdr:row>24</xdr:row>
      <xdr:rowOff>83550</xdr:rowOff>
    </xdr:to>
    <xdr:graphicFrame macro="">
      <xdr:nvGraphicFramePr>
        <xdr:cNvPr id="19" name="Chart 2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63500</xdr:colOff>
      <xdr:row>22</xdr:row>
      <xdr:rowOff>139700</xdr:rowOff>
    </xdr:from>
    <xdr:to>
      <xdr:col>12</xdr:col>
      <xdr:colOff>595119</xdr:colOff>
      <xdr:row>24</xdr:row>
      <xdr:rowOff>38353</xdr:rowOff>
    </xdr:to>
    <xdr:sp macro="" textlink="">
      <xdr:nvSpPr>
        <xdr:cNvPr id="11" name="Text Box 1025"/>
        <xdr:cNvSpPr txBox="1">
          <a:spLocks noChangeArrowheads="1"/>
        </xdr:cNvSpPr>
      </xdr:nvSpPr>
      <xdr:spPr bwMode="auto">
        <a:xfrm>
          <a:off x="3803650" y="4254500"/>
          <a:ext cx="1750819" cy="241553"/>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pt-PT" sz="600" b="0" i="0" u="none" strike="noStrike" baseline="0">
              <a:solidFill>
                <a:schemeClr val="tx2"/>
              </a:solidFill>
              <a:latin typeface="Arial"/>
              <a:cs typeface="Arial"/>
            </a:rPr>
            <a:t>fonte: INE, Inquérito ao Emprego.</a:t>
          </a:r>
        </a:p>
        <a:p>
          <a:pPr algn="l" rtl="0">
            <a:defRPr sz="1000"/>
          </a:pPr>
          <a:r>
            <a:rPr lang="pt-PT" sz="600" b="0" i="0" u="none" strike="noStrike" baseline="0">
              <a:solidFill>
                <a:schemeClr val="tx2"/>
              </a:solidFill>
              <a:latin typeface="Arial"/>
              <a:cs typeface="Arial"/>
            </a:rPr>
            <a:t>AML - Área Metropolitana de Lisboa</a:t>
          </a:r>
        </a:p>
      </xdr:txBody>
    </xdr:sp>
    <xdr:clientData/>
  </xdr:twoCellAnchor>
</xdr:wsDr>
</file>

<file path=xl/drawings/drawing40.xml><?xml version="1.0" encoding="utf-8"?>
<c:userShapes xmlns:c="http://schemas.openxmlformats.org/drawingml/2006/chart">
  <cdr:relSizeAnchor xmlns:cdr="http://schemas.openxmlformats.org/drawingml/2006/chartDrawing">
    <cdr:from>
      <cdr:x>0.01365</cdr:x>
      <cdr:y>0</cdr:y>
    </cdr:from>
    <cdr:to>
      <cdr:x>0.99594</cdr:x>
      <cdr:y>0.13898</cdr:y>
    </cdr:to>
    <cdr:sp macro="" textlink="">
      <cdr:nvSpPr>
        <cdr:cNvPr id="2" name="CaixaDeTexto 16"/>
        <cdr:cNvSpPr txBox="1"/>
      </cdr:nvSpPr>
      <cdr:spPr>
        <a:xfrm xmlns:a="http://schemas.openxmlformats.org/drawingml/2006/main">
          <a:off x="45504" y="0"/>
          <a:ext cx="3274709" cy="25328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pt-PT" sz="700" b="1">
              <a:solidFill>
                <a:schemeClr val="accent1">
                  <a:lumMod val="50000"/>
                </a:schemeClr>
              </a:solidFill>
              <a:latin typeface="Arial" panose="020B0604020202020204" pitchFamily="34" charset="0"/>
              <a:cs typeface="Arial" panose="020B0604020202020204" pitchFamily="34" charset="0"/>
            </a:rPr>
            <a:t>Remunerações base e Contribuições declaradas médias </a:t>
          </a:r>
        </a:p>
        <a:p xmlns:a="http://schemas.openxmlformats.org/drawingml/2006/main">
          <a:pPr algn="ctr"/>
          <a:r>
            <a:rPr lang="pt-PT" sz="700" b="0">
              <a:solidFill>
                <a:schemeClr val="accent1">
                  <a:lumMod val="50000"/>
                </a:schemeClr>
              </a:solidFill>
              <a:latin typeface="Arial" panose="020B0604020202020204" pitchFamily="34" charset="0"/>
              <a:cs typeface="Arial" panose="020B0604020202020204" pitchFamily="34" charset="0"/>
            </a:rPr>
            <a:t>(euros)</a:t>
          </a:r>
        </a:p>
      </cdr:txBody>
    </cdr:sp>
  </cdr:relSizeAnchor>
</c:userShapes>
</file>

<file path=xl/drawings/drawing41.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xdr:col>
      <xdr:colOff>0</xdr:colOff>
      <xdr:row>0</xdr:row>
      <xdr:rowOff>0</xdr:rowOff>
    </xdr:from>
    <xdr:to>
      <xdr:col>3</xdr:col>
      <xdr:colOff>431073</xdr:colOff>
      <xdr:row>1</xdr:row>
      <xdr:rowOff>8550</xdr:rowOff>
    </xdr:to>
    <xdr:grpSp>
      <xdr:nvGrpSpPr>
        <xdr:cNvPr id="18" name="Grupo 17"/>
        <xdr:cNvGrpSpPr/>
      </xdr:nvGrpSpPr>
      <xdr:grpSpPr>
        <a:xfrm>
          <a:off x="50800" y="0"/>
          <a:ext cx="659673"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2.xml><?xml version="1.0" encoding="utf-8"?>
<c:userShapes xmlns:c="http://schemas.openxmlformats.org/drawingml/2006/chart">
  <cdr:relSizeAnchor xmlns:cdr="http://schemas.openxmlformats.org/drawingml/2006/chartDrawing">
    <cdr:from>
      <cdr:x>0.17697</cdr:x>
      <cdr:y>0.29984</cdr:y>
    </cdr:from>
    <cdr:to>
      <cdr:x>0.63217</cdr:x>
      <cdr:y>0.53075</cdr:y>
    </cdr:to>
    <cdr:sp macro="" textlink="">
      <cdr:nvSpPr>
        <cdr:cNvPr id="1890305" name="Text Box 1"/>
        <cdr:cNvSpPr txBox="1">
          <a:spLocks xmlns:a="http://schemas.openxmlformats.org/drawingml/2006/main" noChangeArrowheads="1"/>
        </cdr:cNvSpPr>
      </cdr:nvSpPr>
      <cdr:spPr bwMode="auto">
        <a:xfrm xmlns:a="http://schemas.openxmlformats.org/drawingml/2006/main">
          <a:off x="583245" y="519784"/>
          <a:ext cx="1500180"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0.6391</cdr:x>
      <cdr:y>0.54449</cdr:y>
    </cdr:from>
    <cdr:to>
      <cdr:x>0.89253</cdr:x>
      <cdr:y>0.74231</cdr:y>
    </cdr:to>
    <cdr:sp macro="" textlink="">
      <cdr:nvSpPr>
        <cdr:cNvPr id="1890306" name="Text Box 2"/>
        <cdr:cNvSpPr txBox="1">
          <a:spLocks xmlns:a="http://schemas.openxmlformats.org/drawingml/2006/main" noChangeArrowheads="1"/>
        </cdr:cNvSpPr>
      </cdr:nvSpPr>
      <cdr:spPr bwMode="auto">
        <a:xfrm xmlns:a="http://schemas.openxmlformats.org/drawingml/2006/main">
          <a:off x="2106263" y="943908"/>
          <a:ext cx="835217" cy="34293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43.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44.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0.71089</cdr:x>
      <cdr:y>0.31739</cdr:y>
    </cdr:from>
    <cdr:to>
      <cdr:x>0.76582</cdr:x>
      <cdr:y>0.34319</cdr:y>
    </cdr:to>
    <cdr:sp macro="" textlink="">
      <cdr:nvSpPr>
        <cdr:cNvPr id="4" name="Conexão recta unidireccional 3"/>
        <cdr:cNvSpPr/>
      </cdr:nvSpPr>
      <cdr:spPr>
        <a:xfrm xmlns:a="http://schemas.openxmlformats.org/drawingml/2006/main" flipH="1" flipV="1">
          <a:off x="2401520" y="562306"/>
          <a:ext cx="185565" cy="4570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45.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46.xml><?xml version="1.0" encoding="utf-8"?>
<c:userShapes xmlns:c="http://schemas.openxmlformats.org/drawingml/2006/chart">
  <cdr:relSizeAnchor xmlns:cdr="http://schemas.openxmlformats.org/drawingml/2006/chartDrawing">
    <cdr:from>
      <cdr:x>0.71788</cdr:x>
      <cdr:y>0.17765</cdr:y>
    </cdr:from>
    <cdr:to>
      <cdr:x>0.76292</cdr:x>
      <cdr:y>0.25458</cdr:y>
    </cdr:to>
    <cdr:sp macro="" textlink="">
      <cdr:nvSpPr>
        <cdr:cNvPr id="1888257" name="Line 1"/>
        <cdr:cNvSpPr>
          <a:spLocks xmlns:a="http://schemas.openxmlformats.org/drawingml/2006/main" noChangeShapeType="1"/>
        </cdr:cNvSpPr>
      </cdr:nvSpPr>
      <cdr:spPr bwMode="auto">
        <a:xfrm xmlns:a="http://schemas.openxmlformats.org/drawingml/2006/main" flipH="1">
          <a:off x="2379548" y="307970"/>
          <a:ext cx="149294" cy="133362"/>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47.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4" name="Text Box 1029"/>
        <xdr:cNvSpPr txBox="1">
          <a:spLocks noChangeArrowheads="1"/>
        </xdr:cNvSpPr>
      </xdr:nvSpPr>
      <xdr:spPr bwMode="auto">
        <a:xfrm>
          <a:off x="33432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5" name="Text Box 1031"/>
        <xdr:cNvSpPr txBox="1">
          <a:spLocks noChangeArrowheads="1"/>
        </xdr:cNvSpPr>
      </xdr:nvSpPr>
      <xdr:spPr bwMode="auto">
        <a:xfrm>
          <a:off x="33337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6" name="Grupo 5"/>
        <xdr:cNvGrpSpPr/>
      </xdr:nvGrpSpPr>
      <xdr:grpSpPr>
        <a:xfrm>
          <a:off x="6372225" y="0"/>
          <a:ext cx="662848" cy="180000"/>
          <a:chOff x="4797152" y="7020272"/>
          <a:chExt cx="612048" cy="180000"/>
        </a:xfrm>
      </xdr:grpSpPr>
      <xdr:sp macro="" textlink="">
        <xdr:nvSpPr>
          <xdr:cNvPr id="7" name="Rectângulo 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0"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11"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2"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13" name="Rectangle 1027"/>
        <xdr:cNvSpPr>
          <a:spLocks noChangeArrowheads="1"/>
        </xdr:cNvSpPr>
      </xdr:nvSpPr>
      <xdr:spPr bwMode="auto">
        <a:xfrm>
          <a:off x="3314700" y="6486525"/>
          <a:ext cx="3248024" cy="3581400"/>
        </a:xfrm>
        <a:prstGeom prst="rect">
          <a:avLst/>
        </a:prstGeom>
        <a:noFill/>
        <a:ln w="9525">
          <a:noFill/>
          <a:miter lim="800000"/>
          <a:headEnd/>
          <a:tailEnd/>
        </a:ln>
      </xdr:spPr>
    </xdr: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14"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4</xdr:col>
      <xdr:colOff>0</xdr:colOff>
      <xdr:row>61</xdr:row>
      <xdr:rowOff>0</xdr:rowOff>
    </xdr:from>
    <xdr:ext cx="76200" cy="200025"/>
    <xdr:sp macro="" textlink="">
      <xdr:nvSpPr>
        <xdr:cNvPr id="15"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6"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17" name="Text Box 1029"/>
        <xdr:cNvSpPr txBox="1">
          <a:spLocks noChangeArrowheads="1"/>
        </xdr:cNvSpPr>
      </xdr:nvSpPr>
      <xdr:spPr bwMode="auto">
        <a:xfrm>
          <a:off x="33432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18" name="Text Box 1031"/>
        <xdr:cNvSpPr txBox="1">
          <a:spLocks noChangeArrowheads="1"/>
        </xdr:cNvSpPr>
      </xdr:nvSpPr>
      <xdr:spPr bwMode="auto">
        <a:xfrm>
          <a:off x="33337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19" name="Grupo 18"/>
        <xdr:cNvGrpSpPr/>
      </xdr:nvGrpSpPr>
      <xdr:grpSpPr>
        <a:xfrm>
          <a:off x="6372225" y="0"/>
          <a:ext cx="662848" cy="180000"/>
          <a:chOff x="4797152" y="7020272"/>
          <a:chExt cx="612048" cy="180000"/>
        </a:xfrm>
      </xdr:grpSpPr>
      <xdr:sp macro="" textlink="">
        <xdr:nvSpPr>
          <xdr:cNvPr id="20" name="Rectângulo 19"/>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2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24"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5"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6" name="Rectangle 1027"/>
        <xdr:cNvSpPr>
          <a:spLocks noChangeArrowheads="1"/>
        </xdr:cNvSpPr>
      </xdr:nvSpPr>
      <xdr:spPr bwMode="auto">
        <a:xfrm>
          <a:off x="3314700" y="6486525"/>
          <a:ext cx="3248024" cy="3581400"/>
        </a:xfrm>
        <a:prstGeom prst="rect">
          <a:avLst/>
        </a:prstGeom>
        <a:noFill/>
        <a:ln w="9525">
          <a:noFill/>
          <a:miter lim="800000"/>
          <a:headEnd/>
          <a:tailEnd/>
        </a:ln>
      </xdr:spPr>
    </xdr:sp>
    <xdr:clientData/>
  </xdr:twoCellAnchor>
</xdr:wsDr>
</file>

<file path=xl/drawings/drawing48.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165100</xdr:rowOff>
    </xdr:to>
    <xdr:sp macro="" textlink="">
      <xdr:nvSpPr>
        <xdr:cNvPr id="2" name="Text Box 1"/>
        <xdr:cNvSpPr txBox="1">
          <a:spLocks noChangeArrowheads="1"/>
        </xdr:cNvSpPr>
      </xdr:nvSpPr>
      <xdr:spPr bwMode="auto">
        <a:xfrm>
          <a:off x="114300" y="219075"/>
          <a:ext cx="3143250" cy="10337800"/>
        </a:xfrm>
        <a:prstGeom prst="rect">
          <a:avLst/>
        </a:prstGeom>
        <a:noFill/>
        <a:ln w="9525">
          <a:noFill/>
          <a:miter lim="800000"/>
          <a:headEnd/>
          <a:tailEnd/>
        </a:ln>
      </xdr:spPr>
      <xdr:txBody>
        <a:bodyPr vertOverflow="clip" wrap="square" lIns="27432" tIns="22860" rIns="27432" bIns="0" anchor="t" upright="1"/>
        <a:lstStyle/>
        <a:p>
          <a:pPr algn="just" rtl="0">
            <a:defRPr sz="1000"/>
          </a:pPr>
          <a:r>
            <a:rPr lang="pt-PT" sz="800" b="1" i="0" u="none" strike="noStrike" baseline="0">
              <a:solidFill>
                <a:sysClr val="windowText" lastClr="000000"/>
              </a:solidFill>
              <a:latin typeface="Arial"/>
              <a:cs typeface="Arial"/>
            </a:rPr>
            <a:t>Acidente de trabalho:</a:t>
          </a:r>
          <a:r>
            <a:rPr lang="pt-PT" sz="800" b="0" i="0" u="none" strike="noStrike" baseline="0">
              <a:solidFill>
                <a:sysClr val="windowText" lastClr="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Acidente de trabalho mortal: </a:t>
          </a:r>
          <a:r>
            <a:rPr lang="pt-PT" sz="800" b="0" i="0" u="none" strike="noStrike" baseline="0">
              <a:solidFill>
                <a:sysClr val="windowText" lastClr="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Ativo: </a:t>
          </a:r>
          <a:r>
            <a:rPr lang="pt-PT" sz="800" b="0" i="0" u="none" strike="noStrike" baseline="0">
              <a:solidFill>
                <a:sysClr val="windowText" lastClr="000000"/>
              </a:solidFill>
              <a:latin typeface="Arial"/>
              <a:cs typeface="Arial"/>
            </a:rPr>
            <a:t>indivíduo com idade dos 16 aos 89 anos que, no período de referência, integrava a mão-de-obra disponível para a produção de bens e serviços que entram no circuito económico (estava empregado e desempregado).</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Beneficiários do rendimento social de inserção (RSI): </a:t>
          </a:r>
          <a:r>
            <a:rPr lang="pt-PT" sz="800" b="0" i="0" u="none" strike="noStrike" baseline="0">
              <a:solidFill>
                <a:sysClr val="windowText" lastClr="000000"/>
              </a:solidFill>
              <a:latin typeface="Arial"/>
              <a:cs typeface="Arial"/>
            </a:rPr>
            <a:t>membros do agregado familiar do titular do RSI, incluindo o próprio titular.</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Colocações:</a:t>
          </a:r>
          <a:r>
            <a:rPr lang="pt-PT" sz="800" b="0" i="0" u="none" strike="noStrike" baseline="0">
              <a:solidFill>
                <a:sysClr val="windowText" lastClr="000000"/>
              </a:solidFill>
              <a:latin typeface="Arial"/>
              <a:cs typeface="Arial"/>
            </a:rPr>
            <a:t> ofertas de emprego satisfeitas, com candidatos apresentados pelos Centros de emprego.</a:t>
          </a:r>
        </a:p>
        <a:p>
          <a:pPr algn="just" rtl="0">
            <a:defRPr sz="1000"/>
          </a:pPr>
          <a:endParaRPr lang="pt-PT" sz="800" b="0" i="0" u="none" strike="noStrike" baseline="0">
            <a:solidFill>
              <a:sysClr val="windowText" lastClr="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Contribuições Declaradas </a:t>
          </a:r>
          <a:r>
            <a:rPr lang="pt-PT" sz="800" b="1" i="0" u="none" strike="noStrike" baseline="0">
              <a:solidFill>
                <a:sysClr val="windowText" lastClr="000000"/>
              </a:solidFill>
              <a:latin typeface="Arial" panose="020B0604020202020204" pitchFamily="34" charset="0"/>
              <a:ea typeface="+mn-ea"/>
              <a:cs typeface="Arial" panose="020B0604020202020204" pitchFamily="34" charset="0"/>
            </a:rPr>
            <a:t>[</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ea typeface="+mn-ea"/>
              <a:cs typeface="Arial" panose="020B0604020202020204" pitchFamily="34" charset="0"/>
            </a:rPr>
            <a:t>: </a:t>
          </a:r>
          <a:r>
            <a:rPr lang="pt-PT" sz="800" b="0" i="0" u="none" strike="noStrike" baseline="0">
              <a:solidFill>
                <a:sysClr val="windowText" lastClr="000000"/>
              </a:solidFill>
              <a:latin typeface="Arial"/>
              <a:ea typeface="+mn-ea"/>
              <a:cs typeface="Arial"/>
            </a:rPr>
            <a:t>Valor das contribuições e de quotizações declaradas pelas Entidades Empregadoras.</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800" b="1"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Contribuições (Trabalho Independente) </a:t>
          </a:r>
          <a:r>
            <a:rPr lang="pt-PT" sz="800" b="1" i="0" u="none" strike="noStrike" baseline="0">
              <a:solidFill>
                <a:sysClr val="windowText" lastClr="000000"/>
              </a:solidFill>
              <a:latin typeface="Arial" panose="020B0604020202020204" pitchFamily="34" charset="0"/>
              <a:ea typeface="+mn-ea"/>
              <a:cs typeface="Arial" panose="020B0604020202020204" pitchFamily="34" charset="0"/>
            </a:rPr>
            <a:t>[</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ea typeface="+mn-ea"/>
              <a:cs typeface="Arial" panose="020B0604020202020204" pitchFamily="34" charset="0"/>
            </a:rPr>
            <a:t>: </a:t>
          </a:r>
          <a:r>
            <a:rPr lang="pt-PT" sz="800" b="0" i="0" u="none" strike="noStrike" baseline="0">
              <a:solidFill>
                <a:sysClr val="windowText" lastClr="000000"/>
              </a:solidFill>
              <a:latin typeface="Arial"/>
              <a:ea typeface="+mn-ea"/>
              <a:cs typeface="Arial"/>
            </a:rPr>
            <a:t>Valor referente ao pagamento de contribuições das pessoas abrangidas pelo Trabalho Independente.</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Desempregado: </a:t>
          </a:r>
          <a:r>
            <a:rPr lang="pt-PT" sz="800" b="0" i="0" u="none" strike="noStrike" baseline="0">
              <a:solidFill>
                <a:sysClr val="windowText" lastClr="000000"/>
              </a:solidFill>
              <a:latin typeface="Arial"/>
              <a:cs typeface="Arial"/>
            </a:rPr>
            <a:t>indivíduo com idade dos 16 aos 74 anos que, no período de referência, se encontrava simultaneamente nas seguintes situações: 1) não tinha trabalho remunerado nem qualquer outro; 2) tinha procurado ativamente um trabalho, remunerado ou não, ao longo de um período específico (no período de referência ou nas três semanas anteriores); 3) estava disponível para trabalhar num trabalho, remunerado ou não. </a:t>
          </a:r>
        </a:p>
        <a:p>
          <a:pPr algn="just" rtl="0">
            <a:defRPr sz="1000"/>
          </a:pPr>
          <a:endParaRPr lang="pt-PT" sz="800" b="0" i="0" u="none" strike="noStrike" baseline="0">
            <a:solidFill>
              <a:sysClr val="windowText" lastClr="000000"/>
            </a:solidFill>
            <a:latin typeface="Arial"/>
            <a:cs typeface="Arial"/>
          </a:endParaRPr>
        </a:p>
        <a:p>
          <a:r>
            <a:rPr lang="pt-PT" sz="800" b="1" i="0" u="none" strike="noStrike" baseline="0">
              <a:solidFill>
                <a:sysClr val="windowText" lastClr="000000"/>
              </a:solidFill>
              <a:latin typeface="Arial"/>
              <a:cs typeface="Arial"/>
            </a:rPr>
            <a:t>Desemprego de longa duração:</a:t>
          </a:r>
          <a:r>
            <a:rPr lang="pt-PT" sz="800" b="0" i="0" u="none" strike="noStrike" baseline="0">
              <a:solidFill>
                <a:sysClr val="windowText" lastClr="000000"/>
              </a:solidFill>
              <a:latin typeface="Arial"/>
              <a:cs typeface="Arial"/>
            </a:rPr>
            <a:t> </a:t>
          </a:r>
          <a:r>
            <a:rPr lang="pt-PT" sz="800" b="0" i="0" u="none" strike="noStrike" baseline="0" smtClean="0">
              <a:solidFill>
                <a:sysClr val="windowText" lastClr="000000"/>
              </a:solidFill>
              <a:latin typeface="Arial"/>
              <a:ea typeface="+mn-ea"/>
              <a:cs typeface="Arial"/>
            </a:rPr>
            <a:t>Indivíduo desempregado há 12 ou mais meses. 	</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Despedimento coletivo:</a:t>
          </a:r>
          <a:r>
            <a:rPr lang="pt-PT" sz="800" b="0" i="0" u="none" strike="noStrike" baseline="0">
              <a:solidFill>
                <a:sysClr val="windowText" lastClr="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ysClr val="windowText" lastClr="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ysClr val="windowText" lastClr="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ysClr val="windowText" lastClr="000000"/>
              </a:solidFill>
              <a:latin typeface="Arial"/>
              <a:cs typeface="Arial"/>
            </a:rPr>
            <a:t>No final, o total de trabalhadores despedidos ou a quem se apliquem outras medidas pode não coincidir com o número inicial de trabalhadores a despedir.</a:t>
          </a:r>
        </a:p>
        <a:p>
          <a:pPr marL="0" indent="0" algn="just" rtl="0">
            <a:defRPr sz="1000"/>
          </a:pPr>
          <a:endParaRPr lang="pt-PT" sz="800" b="1"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Empregado</a:t>
          </a:r>
          <a:r>
            <a:rPr lang="pt-PT" sz="800" b="0" i="0" u="none" strike="noStrike" baseline="0">
              <a:solidFill>
                <a:sysClr val="windowText" lastClr="000000"/>
              </a:solidFill>
              <a:latin typeface="Arial"/>
              <a:ea typeface="+mn-ea"/>
              <a:cs typeface="Arial"/>
            </a:rPr>
            <a:t>: indivíduo com idade dos 16 aos 89 anos que, no período de referência, se encontrava numa das seguintes situações: 1) tinha efetuado um trabalho de pelo menos uma hora, mediante o pagamento de uma remuneração ou de um benefício, em dinheiro ou em géneros (incluindo o trabalho familiar não remunerado); 2) tinha uma ligação formal a um emprego ou trabalho, mas não estava ao serviço; 3) estava em situação de pré-reforma, mas a trabalhar.</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Empresa:</a:t>
          </a:r>
          <a:r>
            <a:rPr lang="pt-PT" sz="800" b="0" i="0" u="none" strike="noStrike" baseline="0">
              <a:solidFill>
                <a:sysClr val="windowText" lastClr="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Entidades Empregadoras </a:t>
          </a:r>
          <a:r>
            <a:rPr lang="pt-PT" sz="800" b="1" i="0" u="none" strike="noStrike" baseline="0">
              <a:solidFill>
                <a:sysClr val="windowText" lastClr="000000"/>
              </a:solidFill>
              <a:latin typeface="Arial" panose="020B0604020202020204" pitchFamily="34" charset="0"/>
              <a:cs typeface="Arial" panose="020B0604020202020204" pitchFamily="34" charset="0"/>
            </a:rPr>
            <a:t>[</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cs typeface="Arial" panose="020B0604020202020204" pitchFamily="34" charset="0"/>
            </a:rPr>
            <a:t>: </a:t>
          </a:r>
          <a:r>
            <a:rPr lang="pt-PT" sz="800" b="0" i="0" u="none" strike="noStrike" baseline="0">
              <a:solidFill>
                <a:sysClr val="windowText" lastClr="000000"/>
              </a:solidFill>
              <a:latin typeface="Arial"/>
              <a:cs typeface="Arial"/>
            </a:rPr>
            <a:t>entidades empregadoras com remunerações declaradas à Segurança Social.  Inclui entidades com sede em Portugal.</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Estabelecimento:</a:t>
          </a:r>
          <a:r>
            <a:rPr lang="pt-PT" sz="800" b="0" i="0" u="none" strike="noStrike" baseline="0">
              <a:solidFill>
                <a:sysClr val="windowText" lastClr="000000"/>
              </a:solidFill>
              <a:latin typeface="Arial"/>
              <a:cs typeface="Arial"/>
            </a:rPr>
            <a:t> unidade local que, sob um único regime de propriedade ou de controlo, produz exclusiva ou principalmente um grupo homogéneo de bens ou serviços, num único local.</a:t>
          </a:r>
        </a:p>
        <a:p>
          <a:pPr marL="0" indent="0" algn="just" rtl="0">
            <a:defRPr sz="1000"/>
          </a:pPr>
          <a:endParaRPr lang="pt-PT" sz="600" b="1"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Família ou agregado familiar de RSI: </a:t>
          </a:r>
          <a:r>
            <a:rPr lang="pt-PT" sz="800" b="0" i="0" u="none" strike="noStrike" baseline="0">
              <a:solidFill>
                <a:sysClr val="windowText" lastClr="000000"/>
              </a:solidFill>
              <a:latin typeface="Arial"/>
              <a:ea typeface="+mn-ea"/>
              <a:cs typeface="Arial"/>
            </a:rPr>
            <a:t>conjunto de pessoas que vivem em economia comum, especificando o cônjuge ou pessoa que viva com o titular em união de facto há mais de um ano, e em geral todos os menores todos os menores a cargo, quer tenham ou não laços de parentesco com o titular. Poderão ainda ser </a:t>
          </a:r>
        </a:p>
      </xdr:txBody>
    </xdr:sp>
    <xdr:clientData/>
  </xdr:twoCellAnchor>
  <xdr:twoCellAnchor>
    <xdr:from>
      <xdr:col>15</xdr:col>
      <xdr:colOff>133350</xdr:colOff>
      <xdr:row>1</xdr:row>
      <xdr:rowOff>47626</xdr:rowOff>
    </xdr:from>
    <xdr:to>
      <xdr:col>31</xdr:col>
      <xdr:colOff>66675</xdr:colOff>
      <xdr:row>69</xdr:row>
      <xdr:rowOff>133350</xdr:rowOff>
    </xdr:to>
    <xdr:sp macro="" textlink="">
      <xdr:nvSpPr>
        <xdr:cNvPr id="3" name="Text Box 2"/>
        <xdr:cNvSpPr txBox="1">
          <a:spLocks noChangeArrowheads="1"/>
        </xdr:cNvSpPr>
      </xdr:nvSpPr>
      <xdr:spPr bwMode="auto">
        <a:xfrm>
          <a:off x="3333750" y="219076"/>
          <a:ext cx="3286125" cy="10306049"/>
        </a:xfrm>
        <a:prstGeom prst="rect">
          <a:avLst/>
        </a:prstGeom>
        <a:noFill/>
        <a:ln w="9525">
          <a:noFill/>
          <a:miter lim="800000"/>
          <a:headEnd/>
          <a:tailEnd/>
        </a:ln>
      </xdr:spPr>
      <xdr:txBody>
        <a:bodyPr vertOverflow="clip" wrap="square" lIns="27432" tIns="22860" rIns="27432" bIns="0" anchor="t" upright="1"/>
        <a:lstStyle/>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0" i="0" u="none" strike="noStrike" baseline="0">
              <a:solidFill>
                <a:sysClr val="windowText" lastClr="000000"/>
              </a:solidFill>
              <a:latin typeface="Arial"/>
              <a:cs typeface="Arial"/>
            </a:rPr>
            <a:t>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0" i="0" u="none" strike="noStrike" baseline="0">
              <a:solidFill>
                <a:sysClr val="windowText" lastClr="000000"/>
              </a:solidFill>
              <a:latin typeface="Arial"/>
              <a:cs typeface="Arial"/>
            </a:rPr>
            <a:t>titular em união de facto há mais de um ano, e em geral. </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600" b="1" i="0" u="none" strike="noStrike" baseline="0">
            <a:solidFill>
              <a:sysClr val="windowText" lastClr="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cs typeface="Arial"/>
            </a:rPr>
            <a:t>Inativo</a:t>
          </a:r>
          <a:r>
            <a:rPr lang="pt-PT" sz="800" b="1" i="0" u="none" strike="noStrike" baseline="0">
              <a:solidFill>
                <a:sysClr val="windowText" lastClr="000000"/>
              </a:solidFill>
              <a:latin typeface="Arial"/>
              <a:ea typeface="+mn-ea"/>
              <a:cs typeface="Arial"/>
            </a:rPr>
            <a:t>: </a:t>
          </a:r>
          <a:r>
            <a:rPr lang="pt-PT" sz="800" b="0" i="0" u="none" strike="noStrike" baseline="0" smtClean="0">
              <a:solidFill>
                <a:sysClr val="windowText" lastClr="000000"/>
              </a:solidFill>
              <a:latin typeface="Arial"/>
              <a:ea typeface="+mn-ea"/>
              <a:cs typeface="Arial"/>
            </a:rPr>
            <a:t>Indivíduo com idade inferior a 16 anos, superior a 89 anos, dos 16 aos 89 anos que, no período de referência, não podia ser considerado ativo, i.e., não estava empregado nem desempregado. </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600" b="0" i="0" u="none" strike="noStrike" baseline="0">
            <a:solidFill>
              <a:sysClr val="windowText" lastClr="000000"/>
            </a:solidFill>
            <a:latin typeface="Arial"/>
            <a:cs typeface="Arial"/>
          </a:endParaRPr>
        </a:p>
        <a:p>
          <a:pPr algn="just"/>
          <a:r>
            <a:rPr lang="pt-PT" sz="800" b="1" i="0" u="none" strike="noStrike" baseline="0">
              <a:solidFill>
                <a:sysClr val="windowText" lastClr="000000"/>
              </a:solidFill>
              <a:latin typeface="Arial"/>
              <a:cs typeface="Arial"/>
            </a:rPr>
            <a:t>Instrumento de regulamentação coletiva de trabalho (IRCT):</a:t>
          </a:r>
          <a:r>
            <a:rPr lang="pt-PT" sz="800" b="0" i="0" u="none" strike="noStrike" baseline="0">
              <a:solidFill>
                <a:sysClr val="windowText" lastClr="000000"/>
              </a:solidFill>
              <a:latin typeface="Arial"/>
              <a:cs typeface="Arial"/>
            </a:rPr>
            <a:t> </a:t>
          </a:r>
        </a:p>
        <a:p>
          <a:pPr algn="just">
            <a:spcAft>
              <a:spcPts val="200"/>
            </a:spcAft>
          </a:pPr>
          <a:r>
            <a:rPr lang="pt-PT" sz="800" baseline="0" smtClean="0">
              <a:solidFill>
                <a:sysClr val="windowText" lastClr="000000"/>
              </a:solidFill>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solidFill>
                <a:sysClr val="windowText" lastClr="000000"/>
              </a:solidFill>
              <a:latin typeface="Arial" pitchFamily="34" charset="0"/>
              <a:ea typeface="+mn-ea"/>
              <a:cs typeface="Arial" pitchFamily="34" charset="0"/>
            </a:rPr>
            <a:t>Os instrumentos de regulamentação coletiva de trabalho </a:t>
          </a:r>
          <a:r>
            <a:rPr lang="pt-PT" sz="800" b="1" baseline="0" smtClean="0">
              <a:solidFill>
                <a:sysClr val="windowText" lastClr="000000"/>
              </a:solidFill>
              <a:latin typeface="Arial" pitchFamily="34" charset="0"/>
              <a:ea typeface="+mn-ea"/>
              <a:cs typeface="Arial" pitchFamily="34" charset="0"/>
            </a:rPr>
            <a:t>negociais</a:t>
          </a:r>
          <a:r>
            <a:rPr lang="pt-PT" sz="800" baseline="0" smtClean="0">
              <a:solidFill>
                <a:sysClr val="windowText" lastClr="000000"/>
              </a:solidFill>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solidFill>
                <a:sysClr val="windowText" lastClr="000000"/>
              </a:solidFill>
              <a:latin typeface="Arial" pitchFamily="34" charset="0"/>
              <a:ea typeface="+mn-ea"/>
              <a:cs typeface="Arial" pitchFamily="34" charset="0"/>
            </a:rPr>
            <a:t>As </a:t>
          </a:r>
          <a:r>
            <a:rPr lang="pt-PT" sz="800" b="1" baseline="0" smtClean="0">
              <a:solidFill>
                <a:sysClr val="windowText" lastClr="000000"/>
              </a:solidFill>
              <a:latin typeface="Arial" pitchFamily="34" charset="0"/>
              <a:ea typeface="+mn-ea"/>
              <a:cs typeface="Arial" pitchFamily="34" charset="0"/>
            </a:rPr>
            <a:t>convenções coletivas </a:t>
          </a:r>
          <a:r>
            <a:rPr lang="pt-PT" sz="800" baseline="0" smtClean="0">
              <a:solidFill>
                <a:sysClr val="windowText" lastClr="000000"/>
              </a:solidFill>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solidFill>
                <a:sysClr val="windowText" lastClr="000000"/>
              </a:solidFill>
              <a:latin typeface="Arial" pitchFamily="34" charset="0"/>
              <a:ea typeface="+mn-ea"/>
              <a:cs typeface="Arial" pitchFamily="34" charset="0"/>
            </a:rPr>
            <a:t>  - </a:t>
          </a:r>
          <a:r>
            <a:rPr lang="pt-PT" sz="800" b="1" baseline="0" smtClean="0">
              <a:solidFill>
                <a:sysClr val="windowText" lastClr="000000"/>
              </a:solidFill>
              <a:latin typeface="Arial" pitchFamily="34" charset="0"/>
              <a:ea typeface="+mn-ea"/>
              <a:cs typeface="Arial" pitchFamily="34" charset="0"/>
            </a:rPr>
            <a:t>Contrato coletivo de trabalho </a:t>
          </a:r>
          <a:r>
            <a:rPr lang="pt-PT" sz="800" b="0" baseline="0" smtClean="0">
              <a:solidFill>
                <a:sysClr val="windowText" lastClr="000000"/>
              </a:solidFill>
              <a:latin typeface="Arial" pitchFamily="34" charset="0"/>
              <a:ea typeface="+mn-ea"/>
              <a:cs typeface="Arial" pitchFamily="34" charset="0"/>
            </a:rPr>
            <a:t>(CCT) - convenção coletiva celebrada entre uma ou mais associações patronais e uma ou mais associações sindicais; </a:t>
          </a:r>
          <a:r>
            <a:rPr lang="pt-PT" sz="800" b="1" baseline="0" smtClean="0">
              <a:solidFill>
                <a:sysClr val="windowText" lastClr="000000"/>
              </a:solidFill>
              <a:latin typeface="Arial" pitchFamily="34" charset="0"/>
              <a:ea typeface="+mn-ea"/>
              <a:cs typeface="Arial" pitchFamily="34" charset="0"/>
            </a:rPr>
            <a:t>Acordo coletivo de trabalho </a:t>
          </a:r>
          <a:r>
            <a:rPr lang="pt-PT" sz="800" b="0" baseline="0" smtClean="0">
              <a:solidFill>
                <a:sysClr val="windowText" lastClr="000000"/>
              </a:solidFill>
              <a:latin typeface="Arial" pitchFamily="34" charset="0"/>
              <a:ea typeface="+mn-ea"/>
              <a:cs typeface="Arial" pitchFamily="34" charset="0"/>
            </a:rPr>
            <a:t>(ACT) - convenção coletiva celebrada entre vários empregadores e uma ou mais associações sindicais; </a:t>
          </a:r>
          <a:r>
            <a:rPr lang="pt-PT" sz="800" b="1">
              <a:solidFill>
                <a:sysClr val="windowText" lastClr="000000"/>
              </a:solidFill>
              <a:latin typeface="Arial" pitchFamily="34" charset="0"/>
              <a:ea typeface="+mn-ea"/>
              <a:cs typeface="Arial" pitchFamily="34" charset="0"/>
            </a:rPr>
            <a:t>Acordo de empresa (AE) - </a:t>
          </a:r>
          <a:r>
            <a:rPr lang="pt-PT" sz="800">
              <a:solidFill>
                <a:sysClr val="windowText" lastClr="000000"/>
              </a:solidFill>
              <a:latin typeface="Arial" pitchFamily="34" charset="0"/>
              <a:ea typeface="+mn-ea"/>
              <a:cs typeface="Arial" pitchFamily="34" charset="0"/>
            </a:rPr>
            <a:t>convenção coletiva celebrada entre uma ou mais associações sindicais e um empregador para uma empresa ou estabelecimento.</a:t>
          </a:r>
          <a:r>
            <a:rPr lang="pt-PT" sz="800" baseline="0">
              <a:solidFill>
                <a:sysClr val="windowText" lastClr="000000"/>
              </a:solidFill>
              <a:latin typeface="Arial" pitchFamily="34" charset="0"/>
              <a:ea typeface="+mn-ea"/>
              <a:cs typeface="Arial" pitchFamily="34" charset="0"/>
            </a:rPr>
            <a:t> </a:t>
          </a:r>
          <a:r>
            <a:rPr lang="pt-PT" sz="800" b="1">
              <a:solidFill>
                <a:sysClr val="windowText" lastClr="000000"/>
              </a:solidFill>
              <a:latin typeface="Arial" pitchFamily="34" charset="0"/>
              <a:ea typeface="+mn-ea"/>
              <a:cs typeface="Arial" pitchFamily="34" charset="0"/>
            </a:rPr>
            <a:t>Acordo de adesão </a:t>
          </a:r>
          <a:r>
            <a:rPr lang="pt-PT" sz="800">
              <a:solidFill>
                <a:sysClr val="windowText" lastClr="000000"/>
              </a:solidFill>
              <a:latin typeface="Arial" pitchFamily="34" charset="0"/>
              <a:ea typeface="+mn-ea"/>
              <a:cs typeface="Arial" pitchFamily="34" charset="0"/>
            </a:rPr>
            <a:t>- </a:t>
          </a:r>
          <a:r>
            <a:rPr lang="pt-PT" sz="800">
              <a:solidFill>
                <a:sysClr val="windowText" lastClr="000000"/>
              </a:solidFill>
              <a:latin typeface="Arial" pitchFamily="34" charset="0"/>
              <a:cs typeface="Arial" pitchFamily="34" charset="0"/>
            </a:rPr>
            <a:t>adesão a convenção coletiva ou a decisão arbitral por parte de associação sindical, associação de empregadores ou empregador .</a:t>
          </a:r>
          <a:endParaRPr lang="pt-PT" sz="800">
            <a:solidFill>
              <a:sysClr val="windowText" lastClr="000000"/>
            </a:solidFill>
            <a:latin typeface="Arial" pitchFamily="34" charset="0"/>
            <a:ea typeface="+mn-ea"/>
            <a:cs typeface="Arial" pitchFamily="34" charset="0"/>
          </a:endParaRPr>
        </a:p>
        <a:p>
          <a:pPr algn="just"/>
          <a:r>
            <a:rPr lang="pt-PT" sz="800" b="0" i="0" u="none" strike="noStrike" baseline="0" smtClean="0">
              <a:solidFill>
                <a:sysClr val="windowText" lastClr="000000"/>
              </a:solidFill>
              <a:latin typeface="Arial" pitchFamily="34" charset="0"/>
              <a:ea typeface="+mn-ea"/>
              <a:cs typeface="Arial" pitchFamily="34" charset="0"/>
            </a:rPr>
            <a:t>Os instrumentos de regulamentação coletiva de trabalho </a:t>
          </a:r>
          <a:r>
            <a:rPr lang="pt-PT" sz="800" b="1" i="0" u="none" strike="noStrike" baseline="0" smtClean="0">
              <a:solidFill>
                <a:sysClr val="windowText" lastClr="000000"/>
              </a:solidFill>
              <a:latin typeface="Arial" pitchFamily="34" charset="0"/>
              <a:ea typeface="+mn-ea"/>
              <a:cs typeface="Arial" pitchFamily="34" charset="0"/>
            </a:rPr>
            <a:t>não negociais</a:t>
          </a:r>
          <a:r>
            <a:rPr lang="pt-PT" sz="800" b="0" i="0" u="none" strike="noStrike" baseline="0" smtClean="0">
              <a:solidFill>
                <a:sysClr val="windowText" lastClr="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solidFill>
                <a:sysClr val="windowText" lastClr="000000"/>
              </a:solidFill>
              <a:latin typeface="Arial" pitchFamily="34" charset="0"/>
              <a:ea typeface="+mn-ea"/>
              <a:cs typeface="Arial" pitchFamily="34" charset="0"/>
            </a:rPr>
            <a:t>  </a:t>
          </a:r>
          <a:r>
            <a:rPr lang="pt-PT" sz="800" b="0">
              <a:solidFill>
                <a:sysClr val="windowText" lastClr="000000"/>
              </a:solidFill>
              <a:latin typeface="Arial" pitchFamily="34" charset="0"/>
              <a:ea typeface="+mn-ea"/>
              <a:cs typeface="Arial" pitchFamily="34" charset="0"/>
            </a:rPr>
            <a:t>-</a:t>
          </a:r>
          <a:r>
            <a:rPr lang="pt-PT" sz="800" b="1">
              <a:solidFill>
                <a:sysClr val="windowText" lastClr="000000"/>
              </a:solidFill>
              <a:latin typeface="Arial" pitchFamily="34" charset="0"/>
              <a:ea typeface="+mn-ea"/>
              <a:cs typeface="Arial" pitchFamily="34" charset="0"/>
            </a:rPr>
            <a:t> Portaria de extensão (PE) </a:t>
          </a:r>
          <a:r>
            <a:rPr lang="pt-PT" sz="800">
              <a:solidFill>
                <a:sysClr val="windowText" lastClr="000000"/>
              </a:solidFill>
              <a:latin typeface="Arial" pitchFamily="34" charset="0"/>
              <a:ea typeface="+mn-ea"/>
              <a:cs typeface="Arial" pitchFamily="34" charset="0"/>
            </a:rPr>
            <a:t>- portaria que estende o âmbito de aplicação de uma convenção coletiva ou decisão arbitral a trabalhadores e ou a empregadores não abrangidos por esta.;</a:t>
          </a:r>
          <a:r>
            <a:rPr lang="pt-PT" sz="800" baseline="0">
              <a:solidFill>
                <a:sysClr val="windowText" lastClr="000000"/>
              </a:solidFill>
              <a:latin typeface="Arial" pitchFamily="34" charset="0"/>
              <a:ea typeface="+mn-ea"/>
              <a:cs typeface="Arial" pitchFamily="34" charset="0"/>
            </a:rPr>
            <a:t> </a:t>
          </a:r>
          <a:r>
            <a:rPr lang="pt-PT" sz="800" b="1">
              <a:solidFill>
                <a:sysClr val="windowText" lastClr="000000"/>
              </a:solidFill>
              <a:latin typeface="Arial" pitchFamily="34" charset="0"/>
              <a:ea typeface="+mn-ea"/>
              <a:cs typeface="Arial" pitchFamily="34" charset="0"/>
            </a:rPr>
            <a:t>Portaria de condições de trabalho (PCT) </a:t>
          </a:r>
          <a:r>
            <a:rPr lang="pt-PT" sz="800">
              <a:solidFill>
                <a:sysClr val="windowText" lastClr="000000"/>
              </a:solidFill>
              <a:latin typeface="Arial" pitchFamily="34" charset="0"/>
              <a:ea typeface="+mn-ea"/>
              <a:cs typeface="Arial" pitchFamily="34" charset="0"/>
            </a:rPr>
            <a:t>- portaria que contém as normas reguladoras das condições de trabalho no seu âmbito de aplicação;</a:t>
          </a:r>
          <a:r>
            <a:rPr lang="pt-PT" sz="800" baseline="0">
              <a:solidFill>
                <a:sysClr val="windowText" lastClr="000000"/>
              </a:solidFill>
              <a:latin typeface="Arial" pitchFamily="34" charset="0"/>
              <a:ea typeface="+mn-ea"/>
              <a:cs typeface="Arial" pitchFamily="34" charset="0"/>
            </a:rPr>
            <a:t> </a:t>
          </a:r>
          <a:r>
            <a:rPr lang="pt-PT" sz="800" b="1">
              <a:solidFill>
                <a:sysClr val="windowText" lastClr="000000"/>
              </a:solidFill>
              <a:latin typeface="Arial" pitchFamily="34" charset="0"/>
              <a:ea typeface="+mn-ea"/>
              <a:cs typeface="Arial" pitchFamily="34" charset="0"/>
            </a:rPr>
            <a:t>Decisão arbitral </a:t>
          </a:r>
          <a:r>
            <a:rPr lang="pt-PT" sz="800">
              <a:solidFill>
                <a:sysClr val="windowText" lastClr="000000"/>
              </a:solidFill>
              <a:latin typeface="Arial" pitchFamily="34" charset="0"/>
              <a:ea typeface="+mn-ea"/>
              <a:cs typeface="Arial" pitchFamily="34" charset="0"/>
            </a:rPr>
            <a:t>– instrumento de regulamentação coletiva de trabalho resultante de arbitragem, voluntária, obrigatória ou necessária. </a:t>
          </a:r>
          <a:endParaRPr lang="pt-PT" sz="800">
            <a:solidFill>
              <a:sysClr val="windowText" lastClr="000000"/>
            </a:solidFill>
            <a:latin typeface="Arial" pitchFamily="34" charset="0"/>
            <a:cs typeface="Arial" pitchFamily="34" charset="0"/>
          </a:endParaRPr>
        </a:p>
        <a:p>
          <a:pPr algn="just"/>
          <a:endParaRPr lang="pt-PT" sz="600" b="0" i="0" u="none" strike="noStrike" baseline="0" smtClean="0">
            <a:solidFill>
              <a:sysClr val="windowText" lastClr="000000"/>
            </a:solidFill>
            <a:latin typeface="Arial"/>
            <a:ea typeface="+mn-ea"/>
            <a:cs typeface="Arial"/>
          </a:endParaRPr>
        </a:p>
        <a:p>
          <a:pPr algn="just" rtl="0">
            <a:defRPr sz="1000"/>
          </a:pPr>
          <a:r>
            <a:rPr lang="pt-PT" sz="800" b="1" i="0" u="none" strike="noStrike" baseline="0">
              <a:solidFill>
                <a:sysClr val="windowText" lastClr="000000"/>
              </a:solidFill>
              <a:latin typeface="Arial"/>
              <a:cs typeface="Arial"/>
            </a:rPr>
            <a:t>Índice de Preços no Consumidor:</a:t>
          </a:r>
          <a:r>
            <a:rPr lang="pt-PT" sz="800" b="0" i="0" u="none" strike="noStrike" baseline="0">
              <a:solidFill>
                <a:sysClr val="windowText" lastClr="000000"/>
              </a:solidFill>
              <a:latin typeface="Arial"/>
              <a:cs typeface="Arial"/>
            </a:rPr>
            <a:t> indicador que tem por finalidade medir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2015/2016,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Ofertas de emprego: </a:t>
          </a:r>
          <a:r>
            <a:rPr lang="pt-PT" sz="800" b="0" i="0" u="none" strike="noStrike" baseline="0">
              <a:solidFill>
                <a:sysClr val="windowText" lastClr="000000"/>
              </a:solidFill>
              <a:latin typeface="Arial"/>
              <a:cs typeface="Arial"/>
            </a:rPr>
            <a:t>empregos disponíveis comunicados pelas entidades empregadoras aos Centros de Emprego. </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Participantes em programas e medidas de emprego, formação profissional e reabilitação profissional:</a:t>
          </a:r>
          <a:endParaRPr lang="pt-PT" sz="800" b="0" i="0" u="none" strike="noStrike" baseline="0">
            <a:solidFill>
              <a:sysClr val="windowText" lastClr="000000"/>
            </a:solidFill>
            <a:latin typeface="Arial"/>
            <a:cs typeface="Arial"/>
          </a:endParaRPr>
        </a:p>
        <a:p>
          <a:pPr algn="just" rtl="0">
            <a:defRPr sz="1000"/>
          </a:pPr>
          <a:r>
            <a:rPr lang="pt-PT" sz="800" b="0" i="0" u="none" strike="noStrike" baseline="0">
              <a:solidFill>
                <a:sysClr val="windowText" lastClr="000000"/>
              </a:solidFill>
              <a:latin typeface="Arial"/>
              <a:cs typeface="Arial"/>
            </a:rPr>
            <a:t> - </a:t>
          </a:r>
          <a:r>
            <a:rPr lang="pt-PT" sz="800" b="1" i="0" u="none" strike="noStrike" baseline="0">
              <a:solidFill>
                <a:sysClr val="windowText" lastClr="000000"/>
              </a:solidFill>
              <a:latin typeface="Arial"/>
              <a:cs typeface="Arial"/>
            </a:rPr>
            <a:t>transitados: </a:t>
          </a:r>
          <a:r>
            <a:rPr lang="pt-PT" sz="800" b="0" i="0" u="none" strike="noStrike" baseline="0">
              <a:solidFill>
                <a:sysClr val="windowText" lastClr="000000"/>
              </a:solidFill>
              <a:latin typeface="Arial"/>
              <a:cs typeface="Arial"/>
            </a:rPr>
            <a:t>número de participantes que iniciaram a sua atividade em anos anteriores não tendo terminado antes do primeiro dia do ano estatístico em análise; </a:t>
          </a:r>
          <a:r>
            <a:rPr lang="pt-PT" sz="800" b="1" i="0" u="none" strike="noStrike" baseline="0">
              <a:solidFill>
                <a:sysClr val="windowText" lastClr="000000"/>
              </a:solidFill>
              <a:latin typeface="Arial"/>
              <a:cs typeface="Arial"/>
            </a:rPr>
            <a:t>iniciados:</a:t>
          </a:r>
          <a:r>
            <a:rPr lang="pt-PT" sz="800" b="0" i="0" u="none" strike="noStrike" baseline="0">
              <a:solidFill>
                <a:sysClr val="windowText" lastClr="000000"/>
              </a:solidFill>
              <a:latin typeface="Arial"/>
              <a:cs typeface="Arial"/>
            </a:rPr>
            <a:t> número de participantes que iniciaram a sua participação em programas desde o início do ano até ao último dia do período em análise; </a:t>
          </a:r>
          <a:r>
            <a:rPr lang="pt-PT" sz="800" b="1" i="0" u="none" strike="noStrike" baseline="0">
              <a:solidFill>
                <a:sysClr val="windowText" lastClr="000000"/>
              </a:solidFill>
              <a:latin typeface="Arial"/>
              <a:cs typeface="Arial"/>
            </a:rPr>
            <a:t>terminaram:</a:t>
          </a:r>
          <a:r>
            <a:rPr lang="pt-PT" sz="800" b="0" i="0" u="none" strike="noStrike" baseline="0">
              <a:solidFill>
                <a:sysClr val="windowText" lastClr="000000"/>
              </a:solidFill>
              <a:latin typeface="Arial"/>
              <a:cs typeface="Arial"/>
            </a:rPr>
            <a:t> número de participantes que cessaram a sua participação em medidas ativas desde o início do ano até ao último dia do período em análise; </a:t>
          </a:r>
          <a:r>
            <a:rPr lang="pt-PT" sz="800" b="1" i="0" u="none" strike="noStrike" baseline="0">
              <a:solidFill>
                <a:sysClr val="windowText" lastClr="000000"/>
              </a:solidFill>
              <a:latin typeface="Arial"/>
              <a:cs typeface="Arial"/>
            </a:rPr>
            <a:t>permanecem: </a:t>
          </a:r>
          <a:r>
            <a:rPr lang="pt-PT" sz="800" b="0" i="0" u="none" strike="noStrike" baseline="0">
              <a:solidFill>
                <a:sysClr val="windowText" lastClr="000000"/>
              </a:solidFill>
              <a:latin typeface="Arial"/>
              <a:cs typeface="Arial"/>
            </a:rPr>
            <a:t>número de participantes que se encontram em atividade no programa no final do período em análise, independentemente da data de entrada.</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Pedidos de emprego:</a:t>
          </a:r>
          <a:r>
            <a:rPr lang="pt-PT" sz="800" b="0" i="0" u="none" strike="noStrike" baseline="0">
              <a:solidFill>
                <a:sysClr val="windowText" lastClr="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ysClr val="windowText" lastClr="000000"/>
              </a:solidFill>
              <a:latin typeface="Arial"/>
              <a:cs typeface="Arial"/>
            </a:rPr>
            <a:t>Subdividem-se:</a:t>
          </a:r>
        </a:p>
        <a:p>
          <a:pPr algn="just" rtl="0">
            <a:defRPr sz="1000"/>
          </a:pPr>
          <a:r>
            <a:rPr lang="pt-PT" sz="800" b="0" i="0" u="none" strike="noStrike" baseline="0">
              <a:solidFill>
                <a:sysClr val="windowText" lastClr="000000"/>
              </a:solidFill>
              <a:latin typeface="Arial"/>
              <a:cs typeface="Arial"/>
            </a:rPr>
            <a:t>- </a:t>
          </a:r>
          <a:r>
            <a:rPr lang="pt-PT" sz="800" b="1" i="0" u="none" strike="noStrike" baseline="0">
              <a:solidFill>
                <a:sysClr val="windowText" lastClr="000000"/>
              </a:solidFill>
              <a:latin typeface="Arial"/>
              <a:cs typeface="Arial"/>
            </a:rPr>
            <a:t>empregados: </a:t>
          </a:r>
          <a:r>
            <a:rPr lang="pt-PT" sz="800" b="0" i="0" u="none" strike="noStrike" baseline="0">
              <a:solidFill>
                <a:sysClr val="windowText" lastClr="000000"/>
              </a:solidFill>
              <a:latin typeface="Arial"/>
              <a:cs typeface="Arial"/>
            </a:rPr>
            <a:t>têm um emprego que pretendem abandonar; </a:t>
          </a:r>
          <a:r>
            <a:rPr lang="pt-PT" sz="800" b="1" i="0" u="none" strike="noStrike" baseline="0">
              <a:solidFill>
                <a:sysClr val="windowText" lastClr="000000"/>
              </a:solidFill>
              <a:latin typeface="Arial"/>
              <a:cs typeface="Arial"/>
            </a:rPr>
            <a:t>ocupados: </a:t>
          </a:r>
          <a:r>
            <a:rPr lang="pt-PT" sz="800" b="0" i="0" u="none" strike="noStrike" baseline="0">
              <a:solidFill>
                <a:sysClr val="windowText" lastClr="000000"/>
              </a:solidFill>
              <a:latin typeface="Arial"/>
              <a:cs typeface="Arial"/>
            </a:rPr>
            <a:t>trabalhadores ocupados em programas especiais de emprego;</a:t>
          </a:r>
          <a:r>
            <a:rPr lang="pt-PT" sz="800" b="1" i="0" u="none" strike="noStrike" baseline="0">
              <a:solidFill>
                <a:sysClr val="windowText" lastClr="000000"/>
              </a:solidFill>
              <a:latin typeface="Arial"/>
              <a:ea typeface="+mn-ea"/>
              <a:cs typeface="Arial"/>
            </a:rPr>
            <a:t> desempregados (desemprego registado</a:t>
          </a:r>
          <a:r>
            <a:rPr lang="pt-PT" sz="800" b="0" i="0" u="none" strike="noStrike" baseline="0">
              <a:solidFill>
                <a:sysClr val="windowText" lastClr="000000"/>
              </a:solidFill>
              <a:latin typeface="Arial"/>
              <a:ea typeface="+mn-ea"/>
              <a:cs typeface="Arial"/>
            </a:rPr>
            <a:t>): não têm um emprego e estão imediatamente disponíveis para trabalhar, dos quais: primeiro emprego (nunca trabalharam) e novo emprego (já trabalharam); </a:t>
          </a:r>
          <a:r>
            <a:rPr lang="pt-PT" sz="800" b="1" i="0" u="none" strike="noStrike" baseline="0">
              <a:solidFill>
                <a:sysClr val="windowText" lastClr="000000"/>
              </a:solidFill>
              <a:latin typeface="Arial"/>
              <a:ea typeface="+mn-ea"/>
              <a:cs typeface="Arial"/>
            </a:rPr>
            <a:t>indisponíveis temporariamente: </a:t>
          </a:r>
          <a:r>
            <a:rPr lang="pt-PT" sz="800" b="0" i="0" u="none" strike="noStrike" baseline="0">
              <a:solidFill>
                <a:sysClr val="windowText" lastClr="000000"/>
              </a:solidFill>
              <a:latin typeface="Arial"/>
              <a:ea typeface="+mn-ea"/>
              <a:cs typeface="Arial"/>
            </a:rPr>
            <a:t>desempregados ou empregados que não reúnem condições imediatas para o trabalho por motivos de saúde.</a:t>
          </a:r>
        </a:p>
        <a:p>
          <a:pPr marL="0" indent="0" algn="just" rtl="0" fontAlgn="base">
            <a:defRPr sz="1000"/>
          </a:pPr>
          <a:endParaRPr lang="pt-PT" sz="600">
            <a:solidFill>
              <a:sysClr val="windowText" lastClr="000000"/>
            </a:solidFill>
            <a:effectLst/>
            <a:latin typeface="Arial" panose="020B0604020202020204" pitchFamily="34" charset="0"/>
            <a:ea typeface="+mn-ea"/>
            <a:cs typeface="Arial" panose="020B0604020202020204" pitchFamily="34" charset="0"/>
          </a:endParaRPr>
        </a:p>
        <a:p>
          <a:pPr marL="0" indent="0" algn="just" rtl="0">
            <a:defRPr sz="1000"/>
          </a:pPr>
          <a:r>
            <a:rPr lang="pt-PT" sz="800" b="1">
              <a:solidFill>
                <a:sysClr val="windowText" lastClr="000000"/>
              </a:solidFill>
              <a:effectLst/>
              <a:latin typeface="Arial" panose="020B0604020202020204" pitchFamily="34" charset="0"/>
              <a:ea typeface="+mn-ea"/>
              <a:cs typeface="Arial" panose="020B0604020202020204" pitchFamily="34" charset="0"/>
            </a:rPr>
            <a:t>Pensão de invalidez:  </a:t>
          </a:r>
          <a:r>
            <a:rPr lang="pt-PT" sz="800">
              <a:solidFill>
                <a:sysClr val="windowText" lastClr="000000"/>
              </a:solidFill>
              <a:effectLst/>
              <a:latin typeface="Arial" panose="020B0604020202020204" pitchFamily="34" charset="0"/>
              <a:ea typeface="+mn-ea"/>
              <a:cs typeface="Arial" panose="020B0604020202020204" pitchFamily="34" charset="0"/>
            </a:rPr>
            <a:t>prestação pecuniária de pagamento mensal, destinada a proteger os beneficiários de Regime Geral da Segurança Social nas situações de incapacidade permanente para o trabalho.</a:t>
          </a:r>
        </a:p>
        <a:p>
          <a:pPr marL="0" indent="0" algn="just" rtl="0">
            <a:defRPr sz="1000"/>
          </a:pPr>
          <a:endParaRPr lang="pt-PT" sz="600">
            <a:solidFill>
              <a:sysClr val="windowText" lastClr="000000"/>
            </a:solidFill>
            <a:effectLst/>
            <a:latin typeface="Arial" panose="020B0604020202020204" pitchFamily="34" charset="0"/>
            <a:ea typeface="+mn-ea"/>
            <a:cs typeface="Arial" panose="020B0604020202020204"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a:solidFill>
                <a:sysClr val="windowText" lastClr="000000"/>
              </a:solidFill>
              <a:effectLst/>
              <a:latin typeface="Arial" panose="020B0604020202020204" pitchFamily="34" charset="0"/>
              <a:ea typeface="+mn-ea"/>
              <a:cs typeface="Arial" panose="020B0604020202020204" pitchFamily="34" charset="0"/>
            </a:rPr>
            <a:t>Pensão de sobrevivência: </a:t>
          </a:r>
          <a:r>
            <a:rPr lang="pt-PT" sz="800">
              <a:solidFill>
                <a:sysClr val="windowText" lastClr="000000"/>
              </a:solidFill>
              <a:effectLst/>
              <a:latin typeface="Arial" panose="020B0604020202020204" pitchFamily="34" charset="0"/>
              <a:ea typeface="+mn-ea"/>
              <a:cs typeface="Arial" panose="020B0604020202020204" pitchFamily="34" charset="0"/>
            </a:rPr>
            <a:t>prestação pecuniária mensal, cujo montante é determinado em função da pensão de aposentação.</a:t>
          </a:r>
        </a:p>
        <a:p>
          <a:pPr marL="0" indent="0" algn="just" rtl="0">
            <a:defRPr sz="1000"/>
          </a:pPr>
          <a:endParaRPr lang="pt-PT" sz="600">
            <a:solidFill>
              <a:sysClr val="windowText" lastClr="000000"/>
            </a:solidFill>
            <a:effectLst/>
            <a:latin typeface="Arial" panose="020B0604020202020204" pitchFamily="34" charset="0"/>
            <a:ea typeface="+mn-ea"/>
            <a:cs typeface="Arial" panose="020B0604020202020204" pitchFamily="34" charset="0"/>
          </a:endParaRPr>
        </a:p>
        <a:p>
          <a:pPr marL="0" indent="0" algn="just" rtl="0">
            <a:defRPr sz="1000"/>
          </a:pPr>
          <a:endParaRPr lang="pt-PT" sz="800">
            <a:effectLst/>
            <a:latin typeface="Arial" panose="020B0604020202020204" pitchFamily="34" charset="0"/>
            <a:ea typeface="+mn-ea"/>
            <a:cs typeface="Arial" panose="020B0604020202020204" pitchFamily="34" charset="0"/>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4" name="Grupo 3"/>
        <xdr:cNvGrpSpPr/>
      </xdr:nvGrpSpPr>
      <xdr:grpSpPr>
        <a:xfrm>
          <a:off x="69850" y="0"/>
          <a:ext cx="627923" cy="180000"/>
          <a:chOff x="4797152" y="7020272"/>
          <a:chExt cx="612048" cy="180000"/>
        </a:xfrm>
      </xdr:grpSpPr>
      <xdr:sp macro="" textlink="">
        <xdr:nvSpPr>
          <xdr:cNvPr id="5" name="Rectângulo 4"/>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5"/>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9.xml><?xml version="1.0" encoding="utf-8"?>
<xdr:wsDr xmlns:xdr="http://schemas.openxmlformats.org/drawingml/2006/spreadsheetDrawing" xmlns:a="http://schemas.openxmlformats.org/drawingml/2006/main">
  <xdr:twoCellAnchor>
    <xdr:from>
      <xdr:col>15</xdr:col>
      <xdr:colOff>257175</xdr:colOff>
      <xdr:row>1</xdr:row>
      <xdr:rowOff>25400</xdr:rowOff>
    </xdr:from>
    <xdr:to>
      <xdr:col>32</xdr:col>
      <xdr:colOff>0</xdr:colOff>
      <xdr:row>70</xdr:row>
      <xdr:rowOff>165100</xdr:rowOff>
    </xdr:to>
    <xdr:sp macro="" textlink="">
      <xdr:nvSpPr>
        <xdr:cNvPr id="2" name="Text Box 1"/>
        <xdr:cNvSpPr txBox="1">
          <a:spLocks noChangeArrowheads="1"/>
        </xdr:cNvSpPr>
      </xdr:nvSpPr>
      <xdr:spPr bwMode="auto">
        <a:xfrm>
          <a:off x="3603625" y="196850"/>
          <a:ext cx="3413125" cy="10274300"/>
        </a:xfrm>
        <a:prstGeom prst="rect">
          <a:avLst/>
        </a:prstGeom>
        <a:noFill/>
        <a:ln w="9525">
          <a:noFill/>
          <a:miter lim="800000"/>
          <a:headEnd/>
          <a:tailEnd/>
        </a:ln>
      </xdr:spPr>
      <xdr:txBody>
        <a:bodyPr vertOverflow="clip" wrap="square" lIns="27432" tIns="22860" rIns="27432" bIns="0" anchor="t" upright="1"/>
        <a:lstStyle/>
        <a:p>
          <a:pPr algn="just" rtl="0">
            <a:defRPr sz="1000"/>
          </a:pPr>
          <a:r>
            <a:rPr lang="pt-PT" sz="800" b="0" i="0" baseline="0">
              <a:solidFill>
                <a:sysClr val="windowText" lastClr="000000"/>
              </a:solidFill>
              <a:effectLst/>
              <a:latin typeface="Arial" panose="020B0604020202020204" pitchFamily="34" charset="0"/>
              <a:ea typeface="+mn-ea"/>
              <a:cs typeface="Arial" panose="020B0604020202020204" pitchFamily="34" charset="0"/>
            </a:rPr>
            <a:t>dedução de quaisquer descontos), em dinheiro e/ou géneros, pago com </a:t>
          </a:r>
          <a:r>
            <a:rPr lang="pt-PT" sz="800" b="0" i="0" u="none" strike="noStrike" baseline="0">
              <a:solidFill>
                <a:sysClr val="windowText" lastClr="000000"/>
              </a:solidFill>
              <a:latin typeface="Arial"/>
              <a:cs typeface="Arial"/>
            </a:rPr>
            <a:t>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marL="0" indent="0" rtl="0"/>
          <a:endParaRPr lang="pt-PT" sz="600" b="1" i="0" u="none" strike="noStrike" baseline="0">
            <a:solidFill>
              <a:sysClr val="windowText" lastClr="000000"/>
            </a:solidFill>
            <a:latin typeface="Arial"/>
            <a:ea typeface="+mn-ea"/>
            <a:cs typeface="Arial"/>
          </a:endParaRPr>
        </a:p>
        <a:p>
          <a:pPr marL="0" indent="0" rtl="0"/>
          <a:r>
            <a:rPr lang="pt-PT" sz="800" b="1" i="0" u="none" strike="noStrike" baseline="0">
              <a:solidFill>
                <a:sysClr val="windowText" lastClr="000000"/>
              </a:solidFill>
              <a:latin typeface="Arial"/>
              <a:ea typeface="+mn-ea"/>
              <a:cs typeface="Arial"/>
            </a:rPr>
            <a:t>Taxa de frequência: </a:t>
          </a:r>
          <a:r>
            <a:rPr lang="pt-PT" sz="800" b="0" i="0" u="none" strike="noStrike" baseline="0">
              <a:solidFill>
                <a:sysClr val="windowText" lastClr="000000"/>
              </a:solidFill>
              <a:latin typeface="Arial"/>
              <a:ea typeface="+mn-ea"/>
              <a:cs typeface="Arial"/>
            </a:rPr>
            <a:t>(Nº de acidentes de trabalho / Nº horas efetivamente trabalhadas) x 1.000.000.</a:t>
          </a:r>
        </a:p>
        <a:p>
          <a:pPr marL="0" indent="0" rtl="0"/>
          <a:endParaRPr lang="pt-PT" sz="600" b="1" i="0" u="none" strike="noStrike" baseline="0">
            <a:solidFill>
              <a:sysClr val="windowText" lastClr="000000"/>
            </a:solidFill>
            <a:latin typeface="Arial"/>
            <a:ea typeface="+mn-ea"/>
            <a:cs typeface="Arial"/>
          </a:endParaRPr>
        </a:p>
        <a:p>
          <a:pPr marL="0" indent="0" rtl="0"/>
          <a:r>
            <a:rPr lang="pt-PT" sz="800" b="1" i="0" u="none" strike="noStrike" baseline="0">
              <a:solidFill>
                <a:sysClr val="windowText" lastClr="000000"/>
              </a:solidFill>
              <a:latin typeface="Arial"/>
              <a:ea typeface="+mn-ea"/>
              <a:cs typeface="Arial"/>
            </a:rPr>
            <a:t>Taxa de gravidade: </a:t>
          </a:r>
          <a:r>
            <a:rPr lang="pt-PT" sz="800" b="0" i="0" u="none" strike="noStrike" baseline="0">
              <a:solidFill>
                <a:sysClr val="windowText" lastClr="000000"/>
              </a:solidFill>
              <a:latin typeface="Arial"/>
              <a:ea typeface="+mn-ea"/>
              <a:cs typeface="Arial"/>
            </a:rPr>
            <a:t>(Nº de dias perdidos / Nº horas efetivamente trabalhadas) x 1.000.000.</a:t>
          </a:r>
        </a:p>
        <a:p>
          <a:pPr marL="0" indent="0" rtl="0"/>
          <a:endParaRPr lang="pt-PT" sz="600" b="0" i="0" u="none" strike="noStrike" baseline="0">
            <a:solidFill>
              <a:sysClr val="windowText" lastClr="000000"/>
            </a:solidFill>
            <a:latin typeface="Arial"/>
            <a:ea typeface="+mn-ea"/>
            <a:cs typeface="Arial"/>
          </a:endParaRPr>
        </a:p>
        <a:p>
          <a:pPr marL="0" indent="0" rtl="0"/>
          <a:r>
            <a:rPr lang="pt-PT" sz="800" b="1" i="0" u="none" strike="noStrike" baseline="0">
              <a:solidFill>
                <a:sysClr val="windowText" lastClr="000000"/>
              </a:solidFill>
              <a:latin typeface="Arial"/>
              <a:ea typeface="+mn-ea"/>
              <a:cs typeface="Arial"/>
            </a:rPr>
            <a:t>Tipo de enquadramento do Trabalho Dependente [II/MTSSS]: </a:t>
          </a:r>
          <a:r>
            <a:rPr lang="pt-PT" sz="800" b="0" i="0" u="none" strike="noStrike" baseline="0">
              <a:solidFill>
                <a:sysClr val="windowText" lastClr="000000"/>
              </a:solidFill>
              <a:latin typeface="Arial"/>
              <a:ea typeface="+mn-ea"/>
              <a:cs typeface="Arial"/>
            </a:rPr>
            <a:t>TCO - Trabalhador por Conta de Outrem; MOE - Membro de Orgão Estatutário; ARM -  Armadores; DPEE - Docente Proprietário de Estabelecimento de Ensino; SD - Serviço Doméstico.</a:t>
          </a:r>
        </a:p>
        <a:p>
          <a:pPr marL="0" indent="0" rtl="0"/>
          <a:endParaRPr lang="pt-PT" sz="600" b="0" i="0" u="none" strike="noStrike" baseline="0">
            <a:solidFill>
              <a:sysClr val="windowText" lastClr="000000"/>
            </a:solidFill>
            <a:latin typeface="Arial"/>
            <a:ea typeface="+mn-ea"/>
            <a:cs typeface="Arial"/>
          </a:endParaRPr>
        </a:p>
        <a:p>
          <a:pPr marL="0" indent="0" rtl="0"/>
          <a:r>
            <a:rPr lang="pt-PT" sz="800" b="1" i="0" u="none" strike="noStrike" baseline="0">
              <a:solidFill>
                <a:sysClr val="windowText" lastClr="000000"/>
              </a:solidFill>
              <a:latin typeface="Arial"/>
              <a:ea typeface="+mn-ea"/>
              <a:cs typeface="Arial"/>
            </a:rPr>
            <a:t>Tipo de enquadramento do Trabalho Dependente [II/MTSSS]: </a:t>
          </a:r>
          <a:r>
            <a:rPr lang="pt-PT" sz="800" b="0" i="0" u="none" strike="noStrike" baseline="0">
              <a:solidFill>
                <a:sysClr val="windowText" lastClr="000000"/>
              </a:solidFill>
              <a:latin typeface="Arial"/>
              <a:ea typeface="+mn-ea"/>
              <a:cs typeface="Arial"/>
            </a:rPr>
            <a:t>TI - Trabalhador Independente; SD - Serviço Doméstico; SSV - Seguro Social Voluntário; PAA - Produtores Agrícolas dos Açores. </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Trabalhador a tempo completo: </a:t>
          </a:r>
          <a:r>
            <a:rPr lang="pt-PT" sz="800" b="0" i="0" u="none" strike="noStrike" baseline="0">
              <a:solidFill>
                <a:sysClr val="windowText" lastClr="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Trabalhador a tempo parcial:</a:t>
          </a:r>
          <a:r>
            <a:rPr lang="pt-PT" sz="800" b="0" i="0" u="none" strike="noStrike" baseline="0">
              <a:solidFill>
                <a:sysClr val="windowText" lastClr="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600" b="0" i="0" u="none" strike="noStrike" baseline="0">
            <a:solidFill>
              <a:sysClr val="windowText" lastClr="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Trabalhador com contrato a termo: </a:t>
          </a:r>
          <a:r>
            <a:rPr lang="pt-PT" sz="800" b="0" i="0" u="none" strike="noStrike" baseline="0">
              <a:solidFill>
                <a:sysClr val="windowText" lastClr="000000"/>
              </a:solidFill>
              <a:latin typeface="Arial"/>
              <a:ea typeface="+mn-ea"/>
              <a:cs typeface="Arial"/>
            </a:rPr>
            <a:t>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Trabalhador por conta de outrem:</a:t>
          </a:r>
          <a:r>
            <a:rPr lang="pt-PT" sz="800" b="0" i="0" u="none" strike="noStrike" baseline="0">
              <a:solidFill>
                <a:sysClr val="windowText" lastClr="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600" b="0" i="0" u="none" strike="noStrike" baseline="0">
            <a:solidFill>
              <a:sysClr val="windowText" lastClr="000000"/>
            </a:solidFill>
            <a:latin typeface="Arial"/>
            <a:cs typeface="Arial"/>
          </a:endParaRPr>
        </a:p>
        <a:p>
          <a:pPr marL="0" indent="0" algn="just" rtl="0">
            <a:defRPr sz="1000"/>
          </a:pPr>
          <a:r>
            <a:rPr lang="pt-PT" sz="800" b="1" i="0" u="none" strike="noStrike" baseline="0">
              <a:solidFill>
                <a:sysClr val="windowText" lastClr="000000"/>
              </a:solidFill>
              <a:latin typeface="Arial"/>
              <a:cs typeface="Arial"/>
            </a:rPr>
            <a:t>Trabalhador por conta própria:</a:t>
          </a:r>
          <a:r>
            <a:rPr lang="pt-PT" sz="800" b="0" i="0" u="none" strike="noStrike" baseline="0">
              <a:solidFill>
                <a:sysClr val="windowText" lastClr="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a:t>
          </a:r>
          <a:r>
            <a:rPr lang="pt-PT" sz="800" b="0" i="0" u="none" strike="noStrike" baseline="0">
              <a:solidFill>
                <a:sysClr val="windowText" lastClr="000000"/>
              </a:solidFill>
              <a:latin typeface="Arial"/>
              <a:ea typeface="+mn-ea"/>
              <a:cs typeface="Arial"/>
            </a:rPr>
            <a:t>como empregador.</a:t>
          </a:r>
        </a:p>
        <a:p>
          <a:pPr marL="0" indent="0" algn="just" rtl="0">
            <a:defRPr sz="1000"/>
          </a:pPr>
          <a:endParaRPr lang="pt-PT" sz="600" b="1"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Trabalhador familiar não remunerado: </a:t>
          </a:r>
          <a:r>
            <a:rPr lang="pt-PT" sz="800" b="0" i="0" u="none" strike="noStrike" baseline="0">
              <a:solidFill>
                <a:sysClr val="windowText" lastClr="000000"/>
              </a:solidFill>
              <a:latin typeface="Arial"/>
              <a:ea typeface="+mn-ea"/>
              <a:cs typeface="Arial"/>
            </a:rPr>
            <a:t>Indivíduo que exerce uma atividade independente numa empresa orientada no mercado e explorada por um familiar, não sendo contudo seu associado nem estando vinculado por um contrato de trabalho.</a:t>
          </a:r>
        </a:p>
        <a:p>
          <a:pPr marL="0" indent="0" algn="just" rtl="0">
            <a:defRPr sz="1000"/>
          </a:pPr>
          <a:endParaRPr lang="pt-PT" sz="600" b="0" i="0" u="none" strike="noStrike" baseline="0">
            <a:solidFill>
              <a:sysClr val="windowText" lastClr="000000"/>
            </a:solidFill>
            <a:latin typeface="Arial"/>
            <a:ea typeface="+mn-ea"/>
            <a:cs typeface="Arial"/>
          </a:endParaRPr>
        </a:p>
        <a:p>
          <a:pPr algn="just" rtl="0">
            <a:defRPr sz="1000"/>
          </a:pPr>
          <a:r>
            <a:rPr lang="pt-PT" sz="800" b="1" i="0" u="none" strike="noStrike" baseline="0">
              <a:solidFill>
                <a:sysClr val="windowText" lastClr="000000"/>
              </a:solidFill>
              <a:latin typeface="Arial"/>
              <a:cs typeface="Arial"/>
            </a:rPr>
            <a:t>Valor médio da prestação de RSI por família:</a:t>
          </a:r>
          <a:r>
            <a:rPr lang="pt-PT" sz="800" b="0" i="0" u="none" strike="noStrike" baseline="0">
              <a:solidFill>
                <a:sysClr val="windowText" lastClr="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Variação média ponderada intertabelas:</a:t>
          </a: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 Eficácia (meses):</a:t>
          </a:r>
          <a:r>
            <a:rPr lang="pt-PT" sz="800" b="0" i="0" u="none" strike="noStrike" baseline="0">
              <a:solidFill>
                <a:sysClr val="windowText" lastClr="000000"/>
              </a:solidFill>
              <a:latin typeface="Arial"/>
              <a:cs typeface="Arial"/>
            </a:rPr>
            <a:t> este período reporta-se aos meses que decorrem entre a data de início de eficácia da tabela anterior e da tabela vigente, com arredondamento por excesso a partir dos 15 dias inclusive; </a:t>
          </a:r>
          <a:r>
            <a:rPr lang="pt-PT" sz="800" b="1" i="0" u="none" strike="noStrike" baseline="0">
              <a:solidFill>
                <a:sysClr val="windowText" lastClr="000000"/>
              </a:solidFill>
              <a:latin typeface="Arial"/>
              <a:cs typeface="Arial"/>
            </a:rPr>
            <a:t>Variação nominal:</a:t>
          </a:r>
          <a:r>
            <a:rPr lang="pt-PT" sz="800" b="0" i="0" u="none" strike="noStrike" baseline="0">
              <a:solidFill>
                <a:sysClr val="windowText" lastClr="000000"/>
              </a:solidFill>
              <a:latin typeface="Arial"/>
              <a:cs typeface="Arial"/>
            </a:rPr>
            <a:t> é a percentagem de aumento entre a remuneração média ponderada da tabela anterior e da tabela vigente; </a:t>
          </a:r>
          <a:r>
            <a:rPr lang="pt-PT" sz="800" b="1" i="0" u="none" strike="noStrike" baseline="0">
              <a:solidFill>
                <a:sysClr val="windowText" lastClr="000000"/>
              </a:solidFill>
              <a:latin typeface="Arial"/>
              <a:cs typeface="Arial"/>
            </a:rPr>
            <a:t>Variação deflacionada:</a:t>
          </a:r>
          <a:r>
            <a:rPr lang="pt-PT" sz="800" b="0" i="0" u="none" strike="noStrike" baseline="0">
              <a:solidFill>
                <a:sysClr val="windowText" lastClr="000000"/>
              </a:solidFill>
              <a:latin typeface="Arial"/>
              <a:cs typeface="Arial"/>
            </a:rPr>
            <a:t> para o total e para cada secção da CAE a variação nominal é deflacionada com a evolução do índice de preços no consumidor (IPC) no período de eficácia da tabela;</a:t>
          </a:r>
          <a:r>
            <a:rPr lang="pt-PT" sz="800" b="1" i="0" u="none" strike="noStrike" baseline="0">
              <a:solidFill>
                <a:sysClr val="windowText" lastClr="000000"/>
              </a:solidFill>
              <a:latin typeface="Arial"/>
              <a:cs typeface="Arial"/>
            </a:rPr>
            <a:t> Variação anualizada: </a:t>
          </a:r>
          <a:r>
            <a:rPr lang="pt-PT" sz="800" b="0" i="0" u="none" strike="noStrike" baseline="0">
              <a:solidFill>
                <a:sysClr val="windowText" lastClr="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panose="020B0604020202020204" pitchFamily="34" charset="0"/>
              <a:cs typeface="Arial" panose="020B0604020202020204" pitchFamily="34" charset="0"/>
            </a:rPr>
            <a:t>Vínculo [</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cs typeface="Arial" panose="020B0604020202020204" pitchFamily="34" charset="0"/>
            </a:rPr>
            <a:t>: </a:t>
          </a:r>
          <a:r>
            <a:rPr lang="pt-PT" sz="800" b="0" i="0" u="none" strike="noStrike" baseline="0">
              <a:solidFill>
                <a:sysClr val="windowText" lastClr="000000"/>
              </a:solidFill>
              <a:latin typeface="Arial"/>
              <a:cs typeface="Arial"/>
            </a:rPr>
            <a:t>Enquadramento da Pessoa Singular na Entidade Empregadora, no caso do Trabalho Dependente, e enquadramento da Pessoa Singular, no caso do Trabalho Independente.</a:t>
          </a:r>
        </a:p>
      </xdr:txBody>
    </xdr:sp>
    <xdr:clientData/>
  </xdr:twoCellAnchor>
  <xdr:twoCellAnchor>
    <xdr:from>
      <xdr:col>1</xdr:col>
      <xdr:colOff>66675</xdr:colOff>
      <xdr:row>1</xdr:row>
      <xdr:rowOff>34925</xdr:rowOff>
    </xdr:from>
    <xdr:to>
      <xdr:col>15</xdr:col>
      <xdr:colOff>209550</xdr:colOff>
      <xdr:row>70</xdr:row>
      <xdr:rowOff>114300</xdr:rowOff>
    </xdr:to>
    <xdr:sp macro="" textlink="">
      <xdr:nvSpPr>
        <xdr:cNvPr id="3" name="Text Box 2"/>
        <xdr:cNvSpPr txBox="1">
          <a:spLocks noChangeArrowheads="1"/>
        </xdr:cNvSpPr>
      </xdr:nvSpPr>
      <xdr:spPr bwMode="auto">
        <a:xfrm>
          <a:off x="133350" y="206375"/>
          <a:ext cx="3276600" cy="10385425"/>
        </a:xfrm>
        <a:prstGeom prst="rect">
          <a:avLst/>
        </a:prstGeom>
        <a:noFill/>
        <a:ln w="9525">
          <a:noFill/>
          <a:miter lim="800000"/>
          <a:headEnd/>
          <a:tailEnd/>
        </a:ln>
      </xdr:spPr>
      <xdr:txBody>
        <a:bodyPr vertOverflow="clip" wrap="square" lIns="27432" tIns="22860" rIns="27432" bIns="0" anchor="t" upright="1"/>
        <a:lstStyle/>
        <a:p>
          <a:pPr algn="just" rtl="0">
            <a:defRPr sz="1000"/>
          </a:pPr>
          <a:r>
            <a:rPr lang="pt-PT" sz="800" b="1" i="0" u="none" strike="noStrike" baseline="0">
              <a:solidFill>
                <a:sysClr val="windowText" lastClr="000000"/>
              </a:solidFill>
              <a:latin typeface="Arial"/>
              <a:cs typeface="Arial"/>
            </a:rPr>
            <a:t>Pensão de velhice: </a:t>
          </a:r>
          <a:r>
            <a:rPr lang="pt-PT" sz="800" b="0" i="0" u="none" strike="noStrike" baseline="0">
              <a:solidFill>
                <a:sysClr val="windowText" lastClr="000000"/>
              </a:solidFill>
              <a:latin typeface="Arial"/>
              <a:cs typeface="Arial"/>
            </a:rPr>
            <a:t>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Pensionista ativo:</a:t>
          </a:r>
          <a:r>
            <a:rPr lang="pt-PT" sz="800" b="0" i="0" u="none" strike="noStrike" baseline="0">
              <a:solidFill>
                <a:sysClr val="windowText" lastClr="000000"/>
              </a:solidFill>
              <a:latin typeface="Arial"/>
              <a:cs typeface="Arial"/>
            </a:rPr>
            <a:t> todos os pensionistas que à data de referência se encontravam a receberem um qualquer tipo de pensão.</a:t>
          </a:r>
          <a:endParaRPr lang="pt-PT" sz="800" b="1" i="0" u="none" strike="noStrike" baseline="0">
            <a:solidFill>
              <a:sysClr val="windowText" lastClr="000000"/>
            </a:solidFill>
            <a:latin typeface="Arial"/>
            <a:cs typeface="Arial"/>
          </a:endParaRP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Pessoal ao serviço: </a:t>
          </a:r>
          <a:r>
            <a:rPr lang="pt-PT" sz="800" b="0" i="0" u="none" strike="noStrike" baseline="0">
              <a:solidFill>
                <a:sysClr val="windowText" lastClr="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panose="020B0604020202020204" pitchFamily="34" charset="0"/>
              <a:cs typeface="Arial" panose="020B0604020202020204" pitchFamily="34" charset="0"/>
            </a:rPr>
            <a:t>Pessoas Singulares [</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cs typeface="Arial" panose="020B0604020202020204" pitchFamily="34" charset="0"/>
            </a:rPr>
            <a:t>:</a:t>
          </a:r>
          <a:r>
            <a:rPr lang="pt-PT" sz="800" b="0" i="0" u="none" strike="noStrike" baseline="0">
              <a:solidFill>
                <a:sysClr val="windowText" lastClr="000000"/>
              </a:solidFill>
              <a:latin typeface="Arial"/>
              <a:cs typeface="Arial"/>
            </a:rPr>
            <a:t> Inclui residentes em Portugal e no Estrangeiro.</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Pessoas Singulares em Trabalho </a:t>
          </a:r>
          <a:r>
            <a:rPr lang="pt-PT" sz="800" b="1" i="0" u="none" strike="noStrike" baseline="0">
              <a:solidFill>
                <a:sysClr val="windowText" lastClr="000000"/>
              </a:solidFill>
              <a:latin typeface="Arial" panose="020B0604020202020204" pitchFamily="34" charset="0"/>
              <a:cs typeface="Arial" panose="020B0604020202020204" pitchFamily="34" charset="0"/>
            </a:rPr>
            <a:t>Dependente </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 </a:t>
          </a:r>
          <a:r>
            <a:rPr lang="pt-PT" sz="800" b="1" i="0" u="none" strike="noStrike" baseline="0">
              <a:solidFill>
                <a:sysClr val="windowText" lastClr="000000"/>
              </a:solidFill>
              <a:latin typeface="Arial"/>
              <a:cs typeface="Arial"/>
            </a:rPr>
            <a:t>: </a:t>
          </a:r>
          <a:r>
            <a:rPr lang="pt-PT" sz="800" b="0" i="0" u="none" strike="noStrike" baseline="0">
              <a:solidFill>
                <a:sysClr val="windowText" lastClr="000000"/>
              </a:solidFill>
              <a:latin typeface="Arial"/>
              <a:cs typeface="Arial"/>
            </a:rPr>
            <a:t>Pessoas singulares com remunerações declaradas pelas Entidades Empregadoras à Segurança Social.</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Pessoas Singulares em Trabalho Independente </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cs typeface="Arial" panose="020B0604020202020204" pitchFamily="34" charset="0"/>
            </a:rPr>
            <a:t>:</a:t>
          </a:r>
          <a:r>
            <a:rPr lang="pt-PT" sz="800" b="1" i="0" u="none" strike="noStrike" baseline="0">
              <a:solidFill>
                <a:sysClr val="windowText" lastClr="000000"/>
              </a:solidFill>
              <a:latin typeface="Arial"/>
              <a:cs typeface="Arial"/>
            </a:rPr>
            <a:t> </a:t>
          </a:r>
          <a:r>
            <a:rPr lang="pt-PT" sz="800" b="0" i="0" u="none" strike="noStrike" baseline="0">
              <a:solidFill>
                <a:sysClr val="windowText" lastClr="000000"/>
              </a:solidFill>
              <a:latin typeface="Arial"/>
              <a:cs typeface="Arial"/>
            </a:rPr>
            <a:t>Pessoas singulares com contibuições pagas à Segurança Social.</a:t>
          </a: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população formada por todos os indivíduos ativos.</a:t>
          </a:r>
        </a:p>
        <a:p>
          <a:pPr algn="just" rtl="0">
            <a:defRPr sz="1000"/>
          </a:pPr>
          <a:endParaRPr lang="pt-PT" sz="600" b="1" i="0" u="none" strike="noStrike" baseline="0">
            <a:solidFill>
              <a:sysClr val="windowText" lastClr="000000"/>
            </a:solidFill>
            <a:latin typeface="Arial" pitchFamily="34" charset="0"/>
            <a:ea typeface="+mn-ea"/>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pitchFamily="34" charset="0"/>
              <a:ea typeface="+mn-ea"/>
              <a:cs typeface="Arial" pitchFamily="34" charset="0"/>
            </a:rPr>
            <a:t>População desempregada: </a:t>
          </a:r>
          <a:r>
            <a:rPr lang="pt-PT" sz="800" b="0" i="0" u="none" strike="noStrike" baseline="0">
              <a:solidFill>
                <a:sysClr val="windowText" lastClr="000000"/>
              </a:solidFill>
              <a:latin typeface="Arial" pitchFamily="34" charset="0"/>
              <a:ea typeface="+mn-ea"/>
              <a:cs typeface="Arial" pitchFamily="34" charset="0"/>
            </a:rPr>
            <a:t>População formada por indivíduos desempregados.</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600" b="0" i="0" u="none" strike="noStrike" baseline="0">
            <a:solidFill>
              <a:sysClr val="windowText" lastClr="000000"/>
            </a:solidFill>
            <a:latin typeface="Arial" pitchFamily="34" charset="0"/>
            <a:ea typeface="+mn-ea"/>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pitchFamily="34" charset="0"/>
              <a:ea typeface="+mn-ea"/>
              <a:cs typeface="Arial" pitchFamily="34" charset="0"/>
            </a:rPr>
            <a:t>População empregada: </a:t>
          </a:r>
          <a:r>
            <a:rPr lang="pt-PT" sz="800" b="0" i="0" u="none" strike="noStrike" baseline="0">
              <a:solidFill>
                <a:sysClr val="windowText" lastClr="000000"/>
              </a:solidFill>
              <a:latin typeface="Arial" pitchFamily="34" charset="0"/>
              <a:ea typeface="+mn-ea"/>
              <a:cs typeface="Arial" pitchFamily="34" charset="0"/>
            </a:rPr>
            <a:t>População formada por indivíduos empregados.</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600" b="0" i="0" u="none" strike="noStrike" baseline="0">
            <a:solidFill>
              <a:sysClr val="windowText" lastClr="000000"/>
            </a:solidFill>
            <a:latin typeface="Arial" pitchFamily="34" charset="0"/>
            <a:ea typeface="+mn-ea"/>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pitchFamily="34" charset="0"/>
              <a:ea typeface="+mn-ea"/>
              <a:cs typeface="Arial" pitchFamily="34" charset="0"/>
            </a:rPr>
            <a:t>População inactiva: </a:t>
          </a:r>
          <a:r>
            <a:rPr lang="pt-PT" sz="800" b="0" i="0" u="none" strike="noStrike" baseline="0">
              <a:solidFill>
                <a:sysClr val="windowText" lastClr="000000"/>
              </a:solidFill>
              <a:latin typeface="Arial" pitchFamily="34" charset="0"/>
              <a:ea typeface="+mn-ea"/>
              <a:cs typeface="Arial" pitchFamily="34" charset="0"/>
            </a:rPr>
            <a:t>População formada por indivíduos inativos.</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Prestação de rendimento social de inserção</a:t>
          </a:r>
          <a:r>
            <a:rPr lang="pt-PT" sz="800" b="0" i="0" u="none" strike="noStrike" baseline="0">
              <a:solidFill>
                <a:sysClr val="windowText" lastClr="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ysClr val="windowText" lastClr="000000"/>
            </a:solidFill>
            <a:latin typeface="Arial"/>
            <a:cs typeface="Arial"/>
          </a:endParaRP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Remuneração mensal base </a:t>
          </a:r>
          <a:r>
            <a:rPr lang="pt-PT" sz="800" b="1" i="0" u="none" strike="noStrike" baseline="0">
              <a:solidFill>
                <a:sysClr val="windowText" lastClr="000000"/>
              </a:solidFill>
              <a:latin typeface="Arial"/>
              <a:ea typeface="+mn-ea"/>
              <a:cs typeface="Arial"/>
            </a:rPr>
            <a:t>[GEP/MTSSS, QP]:  </a:t>
          </a:r>
          <a:r>
            <a:rPr lang="pt-PT" sz="800" b="0" i="0" u="none" strike="noStrike" baseline="0">
              <a:solidFill>
                <a:sysClr val="windowText" lastClr="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a:t>
          </a: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Remuneração mensal ganho [GEP/MTSSS, QP]: </a:t>
          </a:r>
          <a:r>
            <a:rPr lang="pt-PT" sz="800" b="0" i="0" u="none" strike="noStrike" baseline="0">
              <a:solidFill>
                <a:sysClr val="windowText" lastClr="000000"/>
              </a:solidFill>
              <a:latin typeface="Arial"/>
              <a:cs typeface="Arial"/>
            </a:rPr>
            <a:t>remuneração base, prémios e subsídios  regulares e remuneração por trabalho suplementar.</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Remunerações Declaradas [II/MTSSS]: </a:t>
          </a:r>
          <a:r>
            <a:rPr lang="pt-PT" sz="800" b="0" i="0" u="none" strike="noStrike" baseline="0">
              <a:solidFill>
                <a:sysClr val="windowText" lastClr="000000"/>
              </a:solidFill>
              <a:latin typeface="Arial"/>
              <a:cs typeface="Arial"/>
            </a:rPr>
            <a:t>Valor das remunerações declaradas pelas Entidades Empregadoras.</a:t>
          </a:r>
        </a:p>
        <a:p>
          <a:pPr rtl="0" fontAlgn="base"/>
          <a:endParaRPr lang="pt-PT" sz="600" b="1" i="0" baseline="0">
            <a:solidFill>
              <a:sysClr val="windowText" lastClr="000000"/>
            </a:solidFill>
            <a:latin typeface="Arial" pitchFamily="34" charset="0"/>
            <a:ea typeface="+mn-ea"/>
            <a:cs typeface="Arial" pitchFamily="34" charset="0"/>
          </a:endParaRPr>
        </a:p>
        <a:p>
          <a:pPr rtl="0" eaLnBrk="1" fontAlgn="auto" latinLnBrk="0" hangingPunct="1"/>
          <a:r>
            <a:rPr lang="pt-PT" sz="800" b="1" i="0" baseline="0">
              <a:solidFill>
                <a:sysClr val="windowText" lastClr="000000"/>
              </a:solidFill>
              <a:latin typeface="Arial" pitchFamily="34" charset="0"/>
              <a:ea typeface="+mn-ea"/>
              <a:cs typeface="Arial" pitchFamily="34" charset="0"/>
            </a:rPr>
            <a:t>Rendimento social de inserção (RSI):</a:t>
          </a:r>
          <a:r>
            <a:rPr lang="pt-PT" sz="800" b="0" i="0" baseline="0">
              <a:solidFill>
                <a:sysClr val="windowText" lastClr="000000"/>
              </a:solidFill>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solidFill>
              <a:sysClr val="windowText" lastClr="000000"/>
            </a:solidFill>
            <a:latin typeface="Arial" pitchFamily="34" charset="0"/>
            <a:ea typeface="+mn-ea"/>
            <a:cs typeface="Arial" pitchFamily="34" charset="0"/>
          </a:endParaRPr>
        </a:p>
        <a:p>
          <a:pPr rtl="0" fontAlgn="base"/>
          <a:endParaRPr lang="pt-PT" sz="600" b="1" i="0" baseline="0">
            <a:solidFill>
              <a:sysClr val="windowText" lastClr="000000"/>
            </a:solidFill>
            <a:latin typeface="Arial" pitchFamily="34" charset="0"/>
            <a:ea typeface="+mn-ea"/>
            <a:cs typeface="Arial" pitchFamily="34" charset="0"/>
          </a:endParaRPr>
        </a:p>
        <a:p>
          <a:pPr marL="0" indent="0" rtl="0"/>
          <a:r>
            <a:rPr lang="pt-PT" sz="800" b="1" i="0" baseline="0">
              <a:solidFill>
                <a:sysClr val="windowText" lastClr="000000"/>
              </a:solidFill>
              <a:latin typeface="Arial" pitchFamily="34" charset="0"/>
              <a:ea typeface="+mn-ea"/>
              <a:cs typeface="Arial" pitchFamily="34" charset="0"/>
            </a:rPr>
            <a:t>Taxa de atividade da população em idade ativa: </a:t>
          </a:r>
          <a:r>
            <a:rPr lang="pt-PT" sz="800" b="0" i="0" baseline="0">
              <a:solidFill>
                <a:sysClr val="windowText" lastClr="000000"/>
              </a:solidFill>
              <a:latin typeface="Arial" pitchFamily="34" charset="0"/>
              <a:ea typeface="+mn-ea"/>
              <a:cs typeface="Arial" pitchFamily="34" charset="0"/>
            </a:rPr>
            <a:t>taxa que define a relação entre a população ativa e a população em idade ativa.</a:t>
          </a:r>
        </a:p>
        <a:p>
          <a:pPr marL="0" indent="0" rtl="0"/>
          <a:r>
            <a:rPr lang="pt-PT" sz="800" b="0" i="0" baseline="0">
              <a:solidFill>
                <a:sysClr val="windowText" lastClr="000000"/>
              </a:solidFill>
              <a:latin typeface="Arial" pitchFamily="34" charset="0"/>
              <a:ea typeface="+mn-ea"/>
              <a:cs typeface="Arial" pitchFamily="34" charset="0"/>
            </a:rPr>
            <a:t>T.A. (%) = (População ativa / População em idade ativa) x 100</a:t>
          </a:r>
        </a:p>
        <a:p>
          <a:pPr algn="just" rtl="0">
            <a:defRPr sz="1000"/>
          </a:pPr>
          <a:endParaRPr lang="pt-PT" sz="600" b="0" i="0" u="none" strike="noStrike" baseline="0">
            <a:solidFill>
              <a:sysClr val="windowText" lastClr="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baseline="0">
              <a:solidFill>
                <a:sysClr val="windowText" lastClr="000000"/>
              </a:solidFill>
              <a:latin typeface="Arial" pitchFamily="34" charset="0"/>
              <a:ea typeface="+mn-ea"/>
              <a:cs typeface="Arial" pitchFamily="34" charset="0"/>
            </a:rPr>
            <a:t>Taxa de emprego</a:t>
          </a:r>
          <a:r>
            <a:rPr lang="pt-PT" sz="800" b="0" i="0" baseline="0">
              <a:solidFill>
                <a:sysClr val="windowText" lastClr="000000"/>
              </a:solidFill>
              <a:latin typeface="Arial" pitchFamily="34" charset="0"/>
              <a:ea typeface="+mn-ea"/>
              <a:cs typeface="Arial" pitchFamily="34" charset="0"/>
            </a:rPr>
            <a:t>: taxa que define </a:t>
          </a:r>
          <a:r>
            <a:rPr lang="pt-PT" sz="800" b="1" i="0" baseline="0">
              <a:solidFill>
                <a:sysClr val="windowText" lastClr="000000"/>
              </a:solidFill>
              <a:latin typeface="Arial" pitchFamily="34" charset="0"/>
              <a:ea typeface="+mn-ea"/>
              <a:cs typeface="Arial" pitchFamily="34" charset="0"/>
            </a:rPr>
            <a:t>a </a:t>
          </a:r>
          <a:r>
            <a:rPr lang="pt-PT" sz="800" b="0" i="0" baseline="0">
              <a:solidFill>
                <a:sysClr val="windowText" lastClr="000000"/>
              </a:solidFill>
              <a:latin typeface="Arial" pitchFamily="34" charset="0"/>
              <a:ea typeface="+mn-ea"/>
              <a:cs typeface="Arial" pitchFamily="34" charset="0"/>
            </a:rPr>
            <a:t>relação entre a população empregada e a população em idade ativa.</a:t>
          </a:r>
        </a:p>
        <a:p>
          <a:pPr marL="0" indent="0" rtl="0"/>
          <a:r>
            <a:rPr lang="pt-PT" sz="800" b="0" i="0" baseline="0">
              <a:solidFill>
                <a:sysClr val="windowText" lastClr="000000"/>
              </a:solidFill>
              <a:latin typeface="Arial" pitchFamily="34" charset="0"/>
              <a:ea typeface="+mn-ea"/>
              <a:cs typeface="Arial" pitchFamily="34" charset="0"/>
            </a:rPr>
            <a:t>T.E. (%) = (População empregada / População em idade ativa) x 100</a:t>
          </a:r>
        </a:p>
        <a:p>
          <a:pPr marL="0" indent="0" rtl="0"/>
          <a:endParaRPr lang="pt-PT" sz="600" b="0" i="0" baseline="0">
            <a:solidFill>
              <a:sysClr val="windowText" lastClr="000000"/>
            </a:solidFill>
            <a:latin typeface="Arial" pitchFamily="34" charset="0"/>
            <a:ea typeface="+mn-ea"/>
            <a:cs typeface="Arial" pitchFamily="34" charset="0"/>
          </a:endParaRPr>
        </a:p>
        <a:p>
          <a:pPr marL="0" indent="0" algn="just" rtl="0">
            <a:defRPr sz="1000"/>
          </a:pPr>
          <a:r>
            <a:rPr lang="pt-PT" sz="800" b="1" i="0" u="none" strike="noStrike" baseline="0">
              <a:solidFill>
                <a:sysClr val="windowText" lastClr="000000"/>
              </a:solidFill>
              <a:latin typeface="Arial"/>
              <a:ea typeface="+mn-ea"/>
              <a:cs typeface="Arial"/>
            </a:rPr>
            <a:t>Taxa de desemprego: </a:t>
          </a:r>
          <a:r>
            <a:rPr lang="pt-PT" sz="800" b="0" i="0" u="none" strike="noStrike" baseline="0">
              <a:solidFill>
                <a:sysClr val="windowText" lastClr="000000"/>
              </a:solidFill>
              <a:latin typeface="Arial"/>
              <a:ea typeface="+mn-ea"/>
              <a:cs typeface="Arial"/>
            </a:rPr>
            <a:t>taxa que define a relação entre a população desempregada e a população ativa.</a:t>
          </a:r>
        </a:p>
        <a:p>
          <a:pPr marL="0" indent="0" algn="just" rtl="0">
            <a:defRPr sz="1000"/>
          </a:pPr>
          <a:r>
            <a:rPr lang="pt-PT" sz="800" b="0" i="0" u="none" strike="noStrike" baseline="0">
              <a:solidFill>
                <a:sysClr val="windowText" lastClr="000000"/>
              </a:solidFill>
              <a:latin typeface="Arial"/>
              <a:ea typeface="+mn-ea"/>
              <a:cs typeface="Arial"/>
            </a:rPr>
            <a:t>T.D. (%) = (População desempregada / População ativa) x 100</a:t>
          </a:r>
        </a:p>
        <a:p>
          <a:pPr marL="0" indent="0" algn="just" rtl="0">
            <a:defRPr sz="1000"/>
          </a:pPr>
          <a:endParaRPr lang="pt-PT" sz="600" b="0"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baseline="0">
              <a:solidFill>
                <a:sysClr val="windowText" lastClr="000000"/>
              </a:solidFill>
              <a:latin typeface="Arial" pitchFamily="34" charset="0"/>
              <a:ea typeface="+mn-ea"/>
              <a:cs typeface="Arial" pitchFamily="34" charset="0"/>
            </a:rPr>
            <a:t>Taxa de desemprego de longa duração</a:t>
          </a:r>
          <a:r>
            <a:rPr lang="pt-PT" sz="800" b="0" i="0" baseline="0">
              <a:solidFill>
                <a:sysClr val="windowText" lastClr="000000"/>
              </a:solidFill>
              <a:latin typeface="Arial" pitchFamily="34" charset="0"/>
              <a:ea typeface="+mn-ea"/>
              <a:cs typeface="Arial" pitchFamily="34" charset="0"/>
            </a:rPr>
            <a:t>: taxa que define a relação entre a população desempregada há 12 e mais meses e a população ativa. T.D.L. (%) = (População desempregada há 12 e mais meses / População ativa) x 100 </a:t>
          </a:r>
        </a:p>
        <a:p>
          <a:pPr marL="0" indent="0" algn="just" rtl="0">
            <a:defRPr sz="1000"/>
          </a:pPr>
          <a:endParaRPr lang="pt-PT" sz="600" b="0" i="0" u="none" strike="noStrike" baseline="0">
            <a:solidFill>
              <a:sysClr val="windowText" lastClr="000000"/>
            </a:solidFill>
            <a:latin typeface="Arial"/>
            <a:ea typeface="+mn-ea"/>
            <a:cs typeface="Arial"/>
          </a:endParaRPr>
        </a:p>
        <a:p>
          <a:pPr marL="0" indent="0" algn="just" rtl="0">
            <a:defRPr sz="1000"/>
          </a:pPr>
          <a:r>
            <a:rPr lang="pt-PT" sz="800" b="1" i="0" u="none" strike="noStrike" baseline="0">
              <a:solidFill>
                <a:sysClr val="windowText" lastClr="000000"/>
              </a:solidFill>
              <a:latin typeface="Arial"/>
              <a:ea typeface="+mn-ea"/>
              <a:cs typeface="Arial"/>
            </a:rPr>
            <a:t>Taxa de inatividade da população em idade ativa: </a:t>
          </a:r>
          <a:r>
            <a:rPr lang="pt-PT" sz="800" b="0" i="0" u="none" strike="noStrike" baseline="0">
              <a:solidFill>
                <a:sysClr val="windowText" lastClr="000000"/>
              </a:solidFill>
              <a:latin typeface="Arial"/>
              <a:ea typeface="+mn-ea"/>
              <a:cs typeface="Arial"/>
            </a:rPr>
            <a:t>taxa que define a relação entre a população inativa em idade ativa e a população em idade ativa. T.I. (%) = (População inativa em idade ativa / População em idade ativa) x 100 </a:t>
          </a:r>
        </a:p>
        <a:p>
          <a:pPr marL="0" indent="0" algn="just" rtl="0">
            <a:defRPr sz="1000"/>
          </a:pPr>
          <a:endParaRPr lang="pt-PT" sz="600" b="0" i="0" u="none" strike="noStrike" baseline="0">
            <a:solidFill>
              <a:sysClr val="windowText" lastClr="000000"/>
            </a:solidFill>
            <a:latin typeface="Arial"/>
            <a:ea typeface="+mn-ea"/>
            <a:cs typeface="Arial"/>
          </a:endParaRPr>
        </a:p>
        <a:p>
          <a:pPr marL="0" indent="0" algn="just" rtl="0">
            <a:defRPr sz="1000"/>
          </a:pPr>
          <a:r>
            <a:rPr lang="pt-PT" sz="800" b="1" i="0" baseline="0">
              <a:solidFill>
                <a:sysClr val="windowText" lastClr="000000"/>
              </a:solidFill>
              <a:effectLst/>
              <a:latin typeface="Arial" panose="020B0604020202020204" pitchFamily="34" charset="0"/>
              <a:ea typeface="+mn-ea"/>
              <a:cs typeface="Arial" panose="020B0604020202020204" pitchFamily="34" charset="0"/>
            </a:rPr>
            <a:t>Taxa de </a:t>
          </a:r>
          <a:r>
            <a:rPr lang="pt-PT" sz="800" b="1" i="0" baseline="0">
              <a:solidFill>
                <a:sysClr val="windowText" lastClr="000000"/>
              </a:solidFill>
              <a:latin typeface="Arial" pitchFamily="34" charset="0"/>
              <a:ea typeface="+mn-ea"/>
              <a:cs typeface="Arial" pitchFamily="34" charset="0"/>
            </a:rPr>
            <a:t>salário (horária ou mensal): </a:t>
          </a:r>
          <a:r>
            <a:rPr lang="pt-PT" sz="800" b="0" i="0" baseline="0">
              <a:solidFill>
                <a:sysClr val="windowText" lastClr="000000"/>
              </a:solidFill>
              <a:latin typeface="Arial" pitchFamily="34" charset="0"/>
              <a:ea typeface="+mn-ea"/>
              <a:cs typeface="Arial" pitchFamily="34" charset="0"/>
            </a:rPr>
            <a:t>montante ilíquido (antes da </a:t>
          </a:r>
        </a:p>
        <a:p>
          <a:pPr marL="0" indent="0" algn="just" rtl="0">
            <a:defRPr sz="1000"/>
          </a:pPr>
          <a:endParaRPr lang="pt-PT" sz="600" b="0" i="0" baseline="0">
            <a:solidFill>
              <a:schemeClr val="accent4"/>
            </a:solidFill>
            <a:latin typeface="Arial" pitchFamily="34" charset="0"/>
            <a:ea typeface="+mn-ea"/>
            <a:cs typeface="Arial" pitchFamily="34" charset="0"/>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4" name="Grupo 3"/>
        <xdr:cNvGrpSpPr/>
      </xdr:nvGrpSpPr>
      <xdr:grpSpPr>
        <a:xfrm>
          <a:off x="6391275" y="0"/>
          <a:ext cx="637448" cy="180000"/>
          <a:chOff x="4797152" y="7020272"/>
          <a:chExt cx="612048" cy="180000"/>
        </a:xfrm>
      </xdr:grpSpPr>
      <xdr:sp macro="" textlink="">
        <xdr:nvSpPr>
          <xdr:cNvPr id="5" name="Rectângulo 4"/>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5"/>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c:userShapes xmlns:c="http://schemas.openxmlformats.org/drawingml/2006/chart">
  <cdr:relSizeAnchor xmlns:cdr="http://schemas.openxmlformats.org/drawingml/2006/chartDrawing">
    <cdr:from>
      <cdr:x>0.01412</cdr:x>
      <cdr:y>0.81405</cdr:y>
    </cdr:from>
    <cdr:to>
      <cdr:x>0.01412</cdr:x>
      <cdr:y>0.81405</cdr:y>
    </cdr:to>
    <cdr:sp macro="" textlink="">
      <cdr:nvSpPr>
        <cdr:cNvPr id="841729" name="Text Box 1"/>
        <cdr:cNvSpPr txBox="1">
          <a:spLocks xmlns:a="http://schemas.openxmlformats.org/drawingml/2006/main" noChangeArrowheads="1"/>
        </cdr:cNvSpPr>
      </cdr:nvSpPr>
      <cdr:spPr bwMode="auto">
        <a:xfrm xmlns:a="http://schemas.openxmlformats.org/drawingml/2006/main">
          <a:off x="50800" y="170900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fonte: IEFP</a:t>
          </a:r>
        </a:p>
      </cdr:txBody>
    </cdr:sp>
  </cdr:relSizeAnchor>
</c:userShapes>
</file>

<file path=xl/drawings/drawing6.xml><?xml version="1.0" encoding="utf-8"?>
<c:userShapes xmlns:c="http://schemas.openxmlformats.org/drawingml/2006/chart">
  <cdr:relSizeAnchor xmlns:cdr="http://schemas.openxmlformats.org/drawingml/2006/chartDrawing">
    <cdr:from>
      <cdr:x>0.01412</cdr:x>
      <cdr:y>0.81405</cdr:y>
    </cdr:from>
    <cdr:to>
      <cdr:x>0.01412</cdr:x>
      <cdr:y>0.81405</cdr:y>
    </cdr:to>
    <cdr:sp macro="" textlink="">
      <cdr:nvSpPr>
        <cdr:cNvPr id="841729" name="Text Box 1"/>
        <cdr:cNvSpPr txBox="1">
          <a:spLocks xmlns:a="http://schemas.openxmlformats.org/drawingml/2006/main" noChangeArrowheads="1"/>
        </cdr:cNvSpPr>
      </cdr:nvSpPr>
      <cdr:spPr bwMode="auto">
        <a:xfrm xmlns:a="http://schemas.openxmlformats.org/drawingml/2006/main">
          <a:off x="50800" y="170900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fonte: IEFP</a:t>
          </a:r>
        </a:p>
      </cdr:txBody>
    </cdr:sp>
  </cdr:relSizeAnchor>
</c:userShapes>
</file>

<file path=xl/drawings/drawing7.xml><?xml version="1.0" encoding="utf-8"?>
<c:userShapes xmlns:c="http://schemas.openxmlformats.org/drawingml/2006/chart">
  <cdr:relSizeAnchor xmlns:cdr="http://schemas.openxmlformats.org/drawingml/2006/chartDrawing">
    <cdr:from>
      <cdr:x>0.0196</cdr:x>
      <cdr:y>0.85549</cdr:y>
    </cdr:from>
    <cdr:to>
      <cdr:x>0.67138</cdr:x>
      <cdr:y>0.98778</cdr:y>
    </cdr:to>
    <cdr:sp macro="" textlink="">
      <cdr:nvSpPr>
        <cdr:cNvPr id="3" name="CaixaDeTexto 2"/>
        <cdr:cNvSpPr txBox="1"/>
      </cdr:nvSpPr>
      <cdr:spPr>
        <a:xfrm xmlns:a="http://schemas.openxmlformats.org/drawingml/2006/main">
          <a:off x="56448" y="1847850"/>
          <a:ext cx="1877126" cy="285755"/>
        </a:xfrm>
        <a:prstGeom xmlns:a="http://schemas.openxmlformats.org/drawingml/2006/main" prst="rect">
          <a:avLst/>
        </a:prstGeom>
      </cdr:spPr>
      <cdr:txBody>
        <a:bodyPr xmlns:a="http://schemas.openxmlformats.org/drawingml/2006/main" vertOverflow="clip" wrap="none" rtlCol="0" anchor="b" anchorCtr="0"/>
        <a:lstStyle xmlns:a="http://schemas.openxmlformats.org/drawingml/2006/main"/>
        <a:p xmlns:a="http://schemas.openxmlformats.org/drawingml/2006/main">
          <a:pPr algn="l"/>
          <a:fld id="{2BDF2234-540E-4C37-AB5A-9E5937609E7E}" type="TxLink">
            <a:rPr lang="en-US" sz="600" b="0" i="0" u="none" strike="noStrike">
              <a:solidFill>
                <a:schemeClr val="tx2"/>
              </a:solidFill>
              <a:latin typeface="Arial"/>
              <a:cs typeface="Arial"/>
            </a:rPr>
            <a:pPr algn="l"/>
            <a:t> </a:t>
          </a:fld>
          <a:endParaRPr lang="en-US" sz="600">
            <a:solidFill>
              <a:schemeClr val="tx2"/>
            </a:solidFill>
          </a:endParaRPr>
        </a:p>
      </cdr:txBody>
    </cdr:sp>
  </cdr:relSizeAnchor>
  <cdr:relSizeAnchor xmlns:cdr="http://schemas.openxmlformats.org/drawingml/2006/chartDrawing">
    <cdr:from>
      <cdr:x>0.02328</cdr:x>
      <cdr:y>0.87123</cdr:y>
    </cdr:from>
    <cdr:to>
      <cdr:x>0.68021</cdr:x>
      <cdr:y>1</cdr:y>
    </cdr:to>
    <cdr:sp macro="" textlink="">
      <cdr:nvSpPr>
        <cdr:cNvPr id="4" name="CaixaDeTexto 1"/>
        <cdr:cNvSpPr txBox="1"/>
      </cdr:nvSpPr>
      <cdr:spPr>
        <a:xfrm xmlns:a="http://schemas.openxmlformats.org/drawingml/2006/main">
          <a:off x="69850" y="1881854"/>
          <a:ext cx="1971213" cy="278146"/>
        </a:xfrm>
        <a:prstGeom xmlns:a="http://schemas.openxmlformats.org/drawingml/2006/main" prst="rect">
          <a:avLst/>
        </a:prstGeom>
      </cdr:spPr>
      <cdr:txBody>
        <a:bodyPr xmlns:a="http://schemas.openxmlformats.org/drawingml/2006/main" wrap="non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729487EE-84A4-4FC6-99C0-2CB170473A7C}" type="TxLink">
            <a:rPr lang="en-US" sz="600" b="0" i="0" u="none" strike="noStrike">
              <a:solidFill>
                <a:schemeClr val="tx2"/>
              </a:solidFill>
              <a:latin typeface="Arial"/>
              <a:ea typeface="+mn-ea"/>
              <a:cs typeface="Arial"/>
            </a:rPr>
            <a:pPr algn="l"/>
            <a:t>Fonte: Eurostat.
Nota: dados atualizados a 22 julho 2021.</a:t>
          </a:fld>
          <a:endParaRPr lang="pt-PT" sz="600">
            <a:solidFill>
              <a:schemeClr val="tx2"/>
            </a:solidFill>
            <a:latin typeface="Arial" pitchFamily="34" charset="0"/>
            <a:cs typeface="Arial"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0.01375</cdr:x>
      <cdr:y>0.88047</cdr:y>
    </cdr:from>
    <cdr:to>
      <cdr:x>0.59723</cdr:x>
      <cdr:y>0.9923</cdr:y>
    </cdr:to>
    <cdr:sp macro="" textlink="">
      <cdr:nvSpPr>
        <cdr:cNvPr id="1053697" name="Text Box 1025"/>
        <cdr:cNvSpPr txBox="1">
          <a:spLocks xmlns:a="http://schemas.openxmlformats.org/drawingml/2006/main" noChangeArrowheads="1"/>
        </cdr:cNvSpPr>
      </cdr:nvSpPr>
      <cdr:spPr bwMode="auto">
        <a:xfrm xmlns:a="http://schemas.openxmlformats.org/drawingml/2006/main">
          <a:off x="41259" y="1901825"/>
          <a:ext cx="1750819" cy="241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Inquérito ao Emprego.</a:t>
          </a:r>
        </a:p>
        <a:p xmlns:a="http://schemas.openxmlformats.org/drawingml/2006/main">
          <a:pPr algn="l" rtl="0">
            <a:defRPr sz="1000"/>
          </a:pPr>
          <a:r>
            <a:rPr lang="pt-PT" sz="600" b="0" i="0" u="none" strike="noStrike" baseline="0">
              <a:solidFill>
                <a:schemeClr val="tx2"/>
              </a:solidFill>
              <a:latin typeface="Arial"/>
              <a:cs typeface="Arial"/>
            </a:rPr>
            <a:t>AML - Área Metropolitana de Lisboa</a:t>
          </a:r>
        </a:p>
      </cdr:txBody>
    </cdr:sp>
  </cdr:relSizeAnchor>
</c:userShapes>
</file>

<file path=xl/drawings/drawing9.xml><?xml version="1.0" encoding="utf-8"?>
<c:userShapes xmlns:c="http://schemas.openxmlformats.org/drawingml/2006/chart">
  <cdr:relSizeAnchor xmlns:cdr="http://schemas.openxmlformats.org/drawingml/2006/chartDrawing">
    <cdr:from>
      <cdr:x>0.54926</cdr:x>
      <cdr:y>0.15984</cdr:y>
    </cdr:from>
    <cdr:to>
      <cdr:x>0.72295</cdr:x>
      <cdr:y>0.33093</cdr:y>
    </cdr:to>
    <cdr:grpSp>
      <cdr:nvGrpSpPr>
        <cdr:cNvPr id="8" name="Grupo 7"/>
        <cdr:cNvGrpSpPr/>
      </cdr:nvGrpSpPr>
      <cdr:grpSpPr>
        <a:xfrm xmlns:a="http://schemas.openxmlformats.org/drawingml/2006/main">
          <a:off x="1644649" y="344239"/>
          <a:ext cx="520080" cy="368468"/>
          <a:chOff x="-67354" y="17025"/>
          <a:chExt cx="417436" cy="218762"/>
        </a:xfrm>
      </cdr:grpSpPr>
      <cdr:sp macro="" textlink="'[4]apoio-graficos'!$H$388">
        <cdr:nvSpPr>
          <cdr:cNvPr id="9" name="Text Box 2"/>
          <cdr:cNvSpPr txBox="1">
            <a:spLocks xmlns:a="http://schemas.openxmlformats.org/drawingml/2006/main" noChangeArrowheads="1"/>
          </cdr:cNvSpPr>
        </cdr:nvSpPr>
        <cdr:spPr bwMode="auto">
          <a:xfrm xmlns:a="http://schemas.openxmlformats.org/drawingml/2006/main">
            <a:off x="88783" y="79273"/>
            <a:ext cx="207527" cy="15651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22860" rIns="0" bIns="0" anchor="ctr"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fld id="{69E67779-2C69-43A3-AB21-561924FB6EC6}" type="TxLink">
              <a:rPr lang="en-US" sz="700" b="1" i="0" u="none" strike="noStrike" baseline="0">
                <a:solidFill>
                  <a:schemeClr val="tx2"/>
                </a:solidFill>
                <a:latin typeface="Arial"/>
                <a:cs typeface="Arial"/>
              </a:rPr>
              <a:pPr algn="ctr" rtl="0">
                <a:defRPr sz="1000"/>
              </a:pPr>
              <a:t>20,5</a:t>
            </a:fld>
            <a:endParaRPr lang="pt-PT" sz="700" b="1" i="0" u="none" strike="noStrike" baseline="0">
              <a:solidFill>
                <a:schemeClr val="tx2"/>
              </a:solidFill>
              <a:latin typeface="Arial"/>
              <a:cs typeface="Arial"/>
            </a:endParaRPr>
          </a:p>
        </cdr:txBody>
      </cdr:sp>
      <cdr:sp macro="" textlink="">
        <cdr:nvSpPr>
          <cdr:cNvPr id="10" name="Line 3"/>
          <cdr:cNvSpPr>
            <a:spLocks xmlns:a="http://schemas.openxmlformats.org/drawingml/2006/main" noChangeShapeType="1"/>
          </cdr:cNvSpPr>
        </cdr:nvSpPr>
        <cdr:spPr bwMode="auto">
          <a:xfrm xmlns:a="http://schemas.openxmlformats.org/drawingml/2006/main" flipH="1">
            <a:off x="-67354" y="155712"/>
            <a:ext cx="158004" cy="71634"/>
          </a:xfrm>
          <a:prstGeom xmlns:a="http://schemas.openxmlformats.org/drawingml/2006/main" prst="line">
            <a:avLst/>
          </a:prstGeom>
          <a:noFill xmlns:a="http://schemas.openxmlformats.org/drawingml/2006/main"/>
          <a:ln xmlns:a="http://schemas.openxmlformats.org/drawingml/2006/main" w="9525">
            <a:solidFill>
              <a:schemeClr val="tx2"/>
            </a:solidFill>
            <a:round/>
            <a:headEnd/>
            <a:tailEnd type="triangle" w="med" len="med"/>
          </a:ln>
        </cdr:spPr>
        <cdr:txBody>
          <a:bodyPr xmlns:a="http://schemas.openxmlformats.org/drawingml/2006/main"/>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pt-PT"/>
          </a:p>
        </cdr:txBody>
      </cdr:sp>
      <cdr:sp macro="" textlink="">
        <cdr:nvSpPr>
          <cdr:cNvPr id="11" name="CaixaDeTexto 4"/>
          <cdr:cNvSpPr txBox="1"/>
        </cdr:nvSpPr>
        <cdr:spPr>
          <a:xfrm xmlns:a="http://schemas.openxmlformats.org/drawingml/2006/main">
            <a:off x="71536" y="17025"/>
            <a:ext cx="278546" cy="129305"/>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PT" sz="700" b="1">
                <a:solidFill>
                  <a:schemeClr val="tx2"/>
                </a:solidFill>
                <a:latin typeface="Arial" panose="020B0604020202020204" pitchFamily="34" charset="0"/>
                <a:cs typeface="Arial" panose="020B0604020202020204" pitchFamily="34" charset="0"/>
              </a:rPr>
              <a:t>total</a:t>
            </a:r>
          </a:p>
        </cdr:txBody>
      </cdr:sp>
    </cdr:grp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G_EME_INFOESTAT/1_boletim_2021/7_Julho/be_p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_dados/ine/ipc/dashboard-table-scroll_IPC_com%20total.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apoio-grafic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persão com linhas - evolução"/>
      <sheetName val="13empresarial7mom_2011"/>
      <sheetName val="13empresarial10mom_2011"/>
      <sheetName val="13empresarial2mom_2012"/>
      <sheetName val="13empresarial3mom_2012"/>
      <sheetName val="13empresarial4mom_2012"/>
      <sheetName val="13empresarial5mom_2012"/>
      <sheetName val="13empresarial6mom_2012"/>
      <sheetName val="13empresarial1mom_2013"/>
      <sheetName val="13empresarial3mome"/>
      <sheetName val="13empresarial4mom_2013"/>
      <sheetName val="13empresarial5mome"/>
      <sheetName val="13empresarial6mome"/>
      <sheetName val="13empresarial9mom"/>
      <sheetName val="13empresarial7mom"/>
      <sheetName val="13empresarial8moma"/>
      <sheetName val="13empresarial9moma"/>
      <sheetName val="13empresarial10NOVO"/>
      <sheetName val="13empresarial3A_2014"/>
      <sheetName val="13empresarial_novo_2014"/>
      <sheetName val="13empresarial1mom_2014"/>
      <sheetName val="13empresarial6_2014"/>
      <sheetName val="13empresarial10NOVO_2014"/>
      <sheetName val="13empresarial2mom_2014"/>
      <sheetName val="13empresarial5mome_2014"/>
      <sheetName val="13empresarial8moma (2)"/>
      <sheetName val="13empresarial10mom (2)"/>
      <sheetName val="13empresarial3A_2015"/>
      <sheetName val="13empresarial_novo_2015"/>
      <sheetName val="13empresarial1mom_2015"/>
      <sheetName val="13empresarial6_2015"/>
      <sheetName val="13empresarial10NOVO_2015"/>
      <sheetName val="13empresarial2mom_2015"/>
      <sheetName val="13empresarial10mom (3)"/>
      <sheetName val="13empresarial mmmm"/>
      <sheetName val="13empresarial5mome_2015"/>
      <sheetName val="13empresarial7mom 2015"/>
      <sheetName val="13empresarial8moma2015"/>
      <sheetName val="13empresarial"/>
      <sheetName val="13empresarial11novo"/>
      <sheetName val="13empresarial1mom_2016"/>
      <sheetName val="13empresarial5mome_2016PT"/>
      <sheetName val="13empresarial10NOVO_2016"/>
      <sheetName val="13empresarial2mom_2016"/>
      <sheetName val="13empresarial2mom_2016 (2)"/>
      <sheetName val="13empresarial3A_2016"/>
      <sheetName val="13empresarial10mom_2016"/>
      <sheetName val="13empresarial mmmm_2016"/>
      <sheetName val="13empresarial_novo_2016"/>
      <sheetName val="13empresarial7mom 2016"/>
      <sheetName val="13empresarial8mom_2016"/>
      <sheetName val="13empresarial9mom_2016"/>
      <sheetName val="13empresarial_1mom_2017"/>
      <sheetName val="13empresarial2mom_2017"/>
      <sheetName val="13empresarial3mom_2017"/>
      <sheetName val="13empresarial4mom_2017PT"/>
      <sheetName val="13empresarial5mom_2017"/>
      <sheetName val="13empresarial6mom_2017"/>
      <sheetName val="13empresarial7mom 2017"/>
      <sheetName val="13empresarial8mom_2017"/>
      <sheetName val="13empresarial9mom_2017"/>
      <sheetName val="13empresarial10mom_2017"/>
      <sheetName val="13empresarial_7a9_mom_2017"/>
      <sheetName val="base"/>
      <sheetName val="Folha1"/>
      <sheetName val="13empresarial11mom_2017"/>
      <sheetName val="13empresarial13mom_2017"/>
      <sheetName val="13empresarial12mom_2017"/>
      <sheetName val="13empresarial_1mom_2018"/>
      <sheetName val="13empresarial2mom_2018"/>
      <sheetName val="13empresarial3mom_2018"/>
      <sheetName val="13empresarial4mom_2018PT"/>
      <sheetName val="13empresarial5mom_2018"/>
      <sheetName val="13empresarial6mom_2018"/>
      <sheetName val="13empresarial10mom_2018"/>
      <sheetName val="13empresarial11mom_2018"/>
      <sheetName val="13empresarial12mom_2018"/>
      <sheetName val="13empresarial13mom_2018"/>
      <sheetName val="13empresarial7mom 2018"/>
      <sheetName val="13empresarial8mom_2018"/>
      <sheetName val="13empresarial9mom_2018"/>
      <sheetName val="13empresarial14mom_novo_2018"/>
      <sheetName val="13empresarial15mom_novo_2018"/>
      <sheetName val="13empresarial16mom_novo_2018"/>
      <sheetName val="13empresarial17mom_novo_2018"/>
      <sheetName val="13empresarial_7a9_mom_2018"/>
      <sheetName val="base (2)"/>
      <sheetName val="Folha1 (2)"/>
      <sheetName val="13empresarial_1mom_2019"/>
      <sheetName val="13empresarial2mom_2019"/>
      <sheetName val="13empresarial3mom_2019"/>
      <sheetName val="13empresarial4mom_2019PT"/>
      <sheetName val="13empresarial5mom_2019"/>
      <sheetName val="13empresarial6mom_2019"/>
      <sheetName val="13empresarial7mom 2019"/>
      <sheetName val="13empresarial8mom_2019"/>
      <sheetName val="13empresarial9mom_2019"/>
      <sheetName val="13empresarial10mom_2019"/>
      <sheetName val="13empresarial11mom_2019"/>
      <sheetName val="13empresarial11mom_2019 (2)"/>
      <sheetName val="13empresarial12mom_2019"/>
      <sheetName val="13empresarial13mom_2019"/>
      <sheetName val="MOMENTOS_2018"/>
      <sheetName val="MOMENTOS"/>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oio-graficos"/>
    </sheetNames>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19.bin"/><Relationship Id="rId1" Type="http://schemas.openxmlformats.org/officeDocument/2006/relationships/hyperlink" Target="http://www.gep.mtsss.pt/"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23.bin"/><Relationship Id="rId1" Type="http://schemas.openxmlformats.org/officeDocument/2006/relationships/hyperlink" Target="http://www.gep.mtsss.pt/" TargetMode="Externa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0.xml"/><Relationship Id="rId1" Type="http://schemas.openxmlformats.org/officeDocument/2006/relationships/printerSettings" Target="../printerSettings/printerSettings24.bin"/><Relationship Id="rId4" Type="http://schemas.openxmlformats.org/officeDocument/2006/relationships/ctrlProp" Target="../ctrlProps/ctrlProp2.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7.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41.xml"/><Relationship Id="rId2" Type="http://schemas.openxmlformats.org/officeDocument/2006/relationships/printerSettings" Target="../printerSettings/printerSettings28.bin"/><Relationship Id="rId1" Type="http://schemas.openxmlformats.org/officeDocument/2006/relationships/hyperlink" Target="https://www.ine.pt/" TargetMode="Externa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29.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30.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31.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34.bin"/><Relationship Id="rId7" Type="http://schemas.openxmlformats.org/officeDocument/2006/relationships/printerSettings" Target="../printerSettings/printerSettings35.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6" Type="http://schemas.openxmlformats.org/officeDocument/2006/relationships/hyperlink" Target="http://www.gep.mtsss.gov.pt/" TargetMode="External"/><Relationship Id="rId5" Type="http://schemas.openxmlformats.org/officeDocument/2006/relationships/hyperlink" Target="mailto:gep.dados@gep.mtsss.pt" TargetMode="External"/><Relationship Id="rId4" Type="http://schemas.openxmlformats.org/officeDocument/2006/relationships/hyperlink" Target="http://www.gep.mts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
    <tabColor theme="9"/>
  </sheetPr>
  <dimension ref="A1:L62"/>
  <sheetViews>
    <sheetView showGridLines="0" tabSelected="1" showRuler="0" showWhiteSpace="0" zoomScaleNormal="100" workbookViewId="0"/>
  </sheetViews>
  <sheetFormatPr defaultColWidth="9.26953125" defaultRowHeight="12.5" x14ac:dyDescent="0.25"/>
  <cols>
    <col min="1" max="1" width="1.453125" style="96" customWidth="1"/>
    <col min="2" max="2" width="2.54296875" style="96" customWidth="1"/>
    <col min="3" max="3" width="16.26953125" style="96" customWidth="1"/>
    <col min="4" max="4" width="22.26953125" style="96" customWidth="1"/>
    <col min="5" max="5" width="2.54296875" style="208" customWidth="1"/>
    <col min="6" max="6" width="1" style="96" customWidth="1"/>
    <col min="7" max="7" width="14" style="96" customWidth="1"/>
    <col min="8" max="8" width="5.54296875" style="96" customWidth="1"/>
    <col min="9" max="9" width="4.26953125" style="96" customWidth="1"/>
    <col min="10" max="10" width="33.7265625" style="96" customWidth="1"/>
    <col min="11" max="11" width="2.453125" style="96" customWidth="1"/>
    <col min="12" max="12" width="1.453125" style="96" customWidth="1"/>
    <col min="13" max="16384" width="9.26953125" style="96"/>
  </cols>
  <sheetData>
    <row r="1" spans="1:12" ht="7.5" customHeight="1" x14ac:dyDescent="0.25">
      <c r="A1" s="222"/>
      <c r="B1" s="219"/>
      <c r="C1" s="219"/>
      <c r="D1" s="219"/>
      <c r="E1" s="660"/>
      <c r="F1" s="219"/>
      <c r="G1" s="219"/>
      <c r="H1" s="219"/>
      <c r="I1" s="219"/>
      <c r="J1" s="219"/>
      <c r="K1" s="219"/>
      <c r="L1" s="219"/>
    </row>
    <row r="2" spans="1:12" ht="17.25" customHeight="1" x14ac:dyDescent="0.25">
      <c r="A2" s="222"/>
      <c r="B2" s="200"/>
      <c r="C2" s="201"/>
      <c r="D2" s="201"/>
      <c r="E2" s="661"/>
      <c r="F2" s="201"/>
      <c r="G2" s="201"/>
      <c r="H2" s="201"/>
      <c r="I2" s="202"/>
      <c r="J2" s="203"/>
      <c r="K2" s="203"/>
      <c r="L2" s="222"/>
    </row>
    <row r="3" spans="1:12" x14ac:dyDescent="0.25">
      <c r="A3" s="222"/>
      <c r="B3" s="200"/>
      <c r="C3" s="201"/>
      <c r="D3" s="201"/>
      <c r="E3" s="661"/>
      <c r="F3" s="201"/>
      <c r="G3" s="201"/>
      <c r="H3" s="201"/>
      <c r="I3" s="202"/>
      <c r="J3" s="200"/>
      <c r="K3" s="203"/>
      <c r="L3" s="222"/>
    </row>
    <row r="4" spans="1:12" ht="33.75" customHeight="1" x14ac:dyDescent="0.25">
      <c r="A4" s="222"/>
      <c r="B4" s="200"/>
      <c r="C4" s="1702"/>
      <c r="D4" s="1702"/>
      <c r="E4" s="1702"/>
      <c r="F4" s="1702"/>
      <c r="G4" s="837"/>
      <c r="H4" s="202"/>
      <c r="I4" s="202"/>
      <c r="J4" s="204" t="s">
        <v>34</v>
      </c>
      <c r="K4" s="200"/>
      <c r="L4" s="222"/>
    </row>
    <row r="5" spans="1:12" s="101" customFormat="1" ht="12.75" customHeight="1" x14ac:dyDescent="0.25">
      <c r="A5" s="224"/>
      <c r="B5" s="1703"/>
      <c r="C5" s="1703"/>
      <c r="D5" s="1703"/>
      <c r="E5" s="1703"/>
      <c r="F5" s="219"/>
      <c r="G5" s="205"/>
      <c r="H5" s="205"/>
      <c r="I5" s="205"/>
      <c r="J5" s="206"/>
      <c r="K5" s="207"/>
      <c r="L5" s="222"/>
    </row>
    <row r="6" spans="1:12" ht="12.75" customHeight="1" x14ac:dyDescent="0.25">
      <c r="A6" s="222"/>
      <c r="B6" s="222"/>
      <c r="C6" s="219"/>
      <c r="D6" s="219"/>
      <c r="E6" s="660"/>
      <c r="F6" s="219"/>
      <c r="G6" s="205"/>
      <c r="H6" s="205"/>
      <c r="I6" s="205"/>
      <c r="J6" s="206"/>
      <c r="K6" s="207"/>
      <c r="L6" s="222"/>
    </row>
    <row r="7" spans="1:12" ht="12.75" customHeight="1" x14ac:dyDescent="0.25">
      <c r="A7" s="222"/>
      <c r="B7" s="222"/>
      <c r="C7" s="219"/>
      <c r="D7" s="219"/>
      <c r="E7" s="660"/>
      <c r="F7" s="219"/>
      <c r="G7" s="205"/>
      <c r="H7" s="205"/>
      <c r="I7" s="218"/>
      <c r="J7" s="206"/>
      <c r="K7" s="207"/>
      <c r="L7" s="222"/>
    </row>
    <row r="8" spans="1:12" ht="12.75" customHeight="1" x14ac:dyDescent="0.25">
      <c r="A8" s="222"/>
      <c r="B8" s="222"/>
      <c r="C8" s="219"/>
      <c r="D8" s="219"/>
      <c r="E8" s="660"/>
      <c r="F8" s="219"/>
      <c r="G8" s="205"/>
      <c r="H8" s="205"/>
      <c r="I8" s="218"/>
      <c r="J8" s="206"/>
      <c r="K8" s="207"/>
      <c r="L8" s="222"/>
    </row>
    <row r="9" spans="1:12" ht="12.75" customHeight="1" x14ac:dyDescent="0.25">
      <c r="A9" s="222"/>
      <c r="B9" s="222"/>
      <c r="C9" s="219"/>
      <c r="D9" s="219"/>
      <c r="E9" s="660"/>
      <c r="F9" s="219"/>
      <c r="G9" s="205"/>
      <c r="H9" s="205"/>
      <c r="I9" s="218"/>
      <c r="J9" s="206"/>
      <c r="K9" s="207"/>
      <c r="L9" s="222"/>
    </row>
    <row r="10" spans="1:12" ht="12.75" customHeight="1" x14ac:dyDescent="0.25">
      <c r="A10" s="222"/>
      <c r="B10" s="222"/>
      <c r="C10" s="219"/>
      <c r="D10" s="219"/>
      <c r="E10" s="660"/>
      <c r="F10" s="219"/>
      <c r="G10" s="205"/>
      <c r="H10" s="205"/>
      <c r="I10" s="205"/>
      <c r="J10" s="206"/>
      <c r="K10" s="207"/>
      <c r="L10" s="222"/>
    </row>
    <row r="11" spans="1:12" ht="12.75" customHeight="1" x14ac:dyDescent="0.25">
      <c r="A11" s="222"/>
      <c r="B11" s="222"/>
      <c r="C11" s="219"/>
      <c r="D11" s="219"/>
      <c r="E11" s="660"/>
      <c r="F11" s="219"/>
      <c r="G11" s="205"/>
      <c r="H11" s="205"/>
      <c r="I11" s="205"/>
      <c r="J11" s="206"/>
      <c r="K11" s="207"/>
      <c r="L11" s="222"/>
    </row>
    <row r="12" spans="1:12" ht="12.75" customHeight="1" x14ac:dyDescent="0.25">
      <c r="A12" s="222"/>
      <c r="B12" s="222"/>
      <c r="C12" s="219"/>
      <c r="D12" s="219"/>
      <c r="E12" s="660"/>
      <c r="F12" s="219"/>
      <c r="G12" s="205"/>
      <c r="H12" s="205"/>
      <c r="I12" s="205"/>
      <c r="J12" s="206"/>
      <c r="K12" s="207"/>
      <c r="L12" s="222"/>
    </row>
    <row r="13" spans="1:12" x14ac:dyDescent="0.25">
      <c r="A13" s="222"/>
      <c r="B13" s="222"/>
      <c r="C13" s="219"/>
      <c r="D13" s="219"/>
      <c r="E13" s="660"/>
      <c r="F13" s="219"/>
      <c r="G13" s="205"/>
      <c r="H13" s="205"/>
      <c r="I13" s="205"/>
      <c r="J13" s="206"/>
      <c r="K13" s="207"/>
      <c r="L13" s="222"/>
    </row>
    <row r="14" spans="1:12" ht="13" x14ac:dyDescent="0.3">
      <c r="A14" s="222"/>
      <c r="B14" s="234" t="s">
        <v>27</v>
      </c>
      <c r="C14" s="232"/>
      <c r="D14" s="232"/>
      <c r="E14" s="662"/>
      <c r="F14" s="219"/>
      <c r="G14" s="205"/>
      <c r="H14" s="205"/>
      <c r="I14" s="205"/>
      <c r="J14" s="206"/>
      <c r="K14" s="207"/>
      <c r="L14" s="222"/>
    </row>
    <row r="15" spans="1:12" ht="13" thickBot="1" x14ac:dyDescent="0.3">
      <c r="A15" s="222"/>
      <c r="B15" s="222"/>
      <c r="C15" s="219"/>
      <c r="D15" s="219"/>
      <c r="E15" s="660"/>
      <c r="F15" s="219"/>
      <c r="G15" s="205"/>
      <c r="H15" s="205"/>
      <c r="I15" s="205"/>
      <c r="J15" s="206"/>
      <c r="K15" s="207"/>
      <c r="L15" s="222"/>
    </row>
    <row r="16" spans="1:12" ht="13" thickBot="1" x14ac:dyDescent="0.3">
      <c r="A16" s="222"/>
      <c r="B16" s="239"/>
      <c r="C16" s="228" t="s">
        <v>21</v>
      </c>
      <c r="D16" s="228"/>
      <c r="E16" s="663">
        <v>3</v>
      </c>
      <c r="F16" s="219"/>
      <c r="G16" s="205"/>
      <c r="H16" s="205"/>
      <c r="I16" s="205"/>
      <c r="J16" s="206"/>
      <c r="K16" s="207"/>
      <c r="L16" s="222"/>
    </row>
    <row r="17" spans="1:12" ht="13" thickBot="1" x14ac:dyDescent="0.3">
      <c r="A17" s="222"/>
      <c r="B17" s="222"/>
      <c r="C17" s="233"/>
      <c r="D17" s="233"/>
      <c r="E17" s="664"/>
      <c r="F17" s="219"/>
      <c r="G17" s="205"/>
      <c r="H17" s="205"/>
      <c r="I17" s="205"/>
      <c r="J17" s="206"/>
      <c r="K17" s="207"/>
      <c r="L17" s="222"/>
    </row>
    <row r="18" spans="1:12" ht="13" thickBot="1" x14ac:dyDescent="0.3">
      <c r="A18" s="222"/>
      <c r="B18" s="239"/>
      <c r="C18" s="228" t="s">
        <v>601</v>
      </c>
      <c r="D18" s="228"/>
      <c r="E18" s="665">
        <v>4</v>
      </c>
      <c r="F18" s="219"/>
      <c r="G18" s="205"/>
      <c r="H18" s="205"/>
      <c r="I18" s="205"/>
      <c r="J18" s="206"/>
      <c r="K18" s="207"/>
      <c r="L18" s="222"/>
    </row>
    <row r="19" spans="1:12" ht="13" thickBot="1" x14ac:dyDescent="0.3">
      <c r="A19" s="222"/>
      <c r="B19" s="223"/>
      <c r="C19" s="227"/>
      <c r="D19" s="227"/>
      <c r="E19" s="666"/>
      <c r="F19" s="219"/>
      <c r="G19" s="205"/>
      <c r="H19" s="205"/>
      <c r="I19" s="205"/>
      <c r="J19" s="206"/>
      <c r="K19" s="207"/>
      <c r="L19" s="222"/>
    </row>
    <row r="20" spans="1:12" ht="13.5" customHeight="1" thickBot="1" x14ac:dyDescent="0.3">
      <c r="A20" s="222"/>
      <c r="B20" s="238"/>
      <c r="C20" s="1704" t="s">
        <v>32</v>
      </c>
      <c r="D20" s="1705"/>
      <c r="E20" s="665">
        <v>6</v>
      </c>
      <c r="F20" s="219"/>
      <c r="G20" s="205"/>
      <c r="H20" s="205"/>
      <c r="I20" s="205"/>
      <c r="J20" s="206"/>
      <c r="K20" s="207"/>
      <c r="L20" s="222"/>
    </row>
    <row r="21" spans="1:12" x14ac:dyDescent="0.25">
      <c r="A21" s="222"/>
      <c r="B21" s="230"/>
      <c r="C21" s="1701" t="s">
        <v>2</v>
      </c>
      <c r="D21" s="1701"/>
      <c r="E21" s="664">
        <v>6</v>
      </c>
      <c r="F21" s="219"/>
      <c r="G21" s="205"/>
      <c r="H21" s="205"/>
      <c r="I21" s="205"/>
      <c r="J21" s="206"/>
      <c r="K21" s="207"/>
      <c r="L21" s="222"/>
    </row>
    <row r="22" spans="1:12" x14ac:dyDescent="0.25">
      <c r="A22" s="222"/>
      <c r="B22" s="230"/>
      <c r="C22" s="1701" t="s">
        <v>13</v>
      </c>
      <c r="D22" s="1701"/>
      <c r="E22" s="664">
        <v>7</v>
      </c>
      <c r="F22" s="219"/>
      <c r="G22" s="205"/>
      <c r="H22" s="205"/>
      <c r="I22" s="205"/>
      <c r="J22" s="206"/>
      <c r="K22" s="207"/>
      <c r="L22" s="222"/>
    </row>
    <row r="23" spans="1:12" x14ac:dyDescent="0.25">
      <c r="A23" s="222"/>
      <c r="B23" s="230"/>
      <c r="C23" s="1701" t="s">
        <v>7</v>
      </c>
      <c r="D23" s="1701"/>
      <c r="E23" s="664">
        <v>8</v>
      </c>
      <c r="F23" s="219"/>
      <c r="G23" s="205"/>
      <c r="H23" s="205"/>
      <c r="I23" s="205"/>
      <c r="J23" s="206"/>
      <c r="K23" s="207"/>
      <c r="L23" s="222"/>
    </row>
    <row r="24" spans="1:12" x14ac:dyDescent="0.25">
      <c r="A24" s="222"/>
      <c r="B24" s="231"/>
      <c r="C24" s="1701" t="s">
        <v>370</v>
      </c>
      <c r="D24" s="1701"/>
      <c r="E24" s="664">
        <v>9</v>
      </c>
      <c r="F24" s="219"/>
      <c r="G24" s="209"/>
      <c r="H24" s="205"/>
      <c r="I24" s="205"/>
      <c r="J24" s="206"/>
      <c r="K24" s="207"/>
      <c r="L24" s="222"/>
    </row>
    <row r="25" spans="1:12" ht="22.5" customHeight="1" x14ac:dyDescent="0.25">
      <c r="A25" s="222"/>
      <c r="B25" s="225"/>
      <c r="C25" s="1706" t="s">
        <v>28</v>
      </c>
      <c r="D25" s="1706"/>
      <c r="E25" s="664">
        <v>10</v>
      </c>
      <c r="F25" s="219"/>
      <c r="G25" s="205"/>
      <c r="H25" s="205"/>
      <c r="I25" s="205"/>
      <c r="J25" s="206"/>
      <c r="K25" s="207"/>
      <c r="L25" s="222"/>
    </row>
    <row r="26" spans="1:12" x14ac:dyDescent="0.25">
      <c r="A26" s="222"/>
      <c r="B26" s="225"/>
      <c r="C26" s="1701" t="s">
        <v>25</v>
      </c>
      <c r="D26" s="1701"/>
      <c r="E26" s="664">
        <v>11</v>
      </c>
      <c r="F26" s="219"/>
      <c r="G26" s="205"/>
      <c r="H26" s="205"/>
      <c r="I26" s="205"/>
      <c r="J26" s="206"/>
      <c r="K26" s="207"/>
      <c r="L26" s="222"/>
    </row>
    <row r="27" spans="1:12" ht="12.75" customHeight="1" thickBot="1" x14ac:dyDescent="0.3">
      <c r="A27" s="222"/>
      <c r="B27" s="219"/>
      <c r="C27" s="1336"/>
      <c r="D27" s="1336"/>
      <c r="E27" s="664"/>
      <c r="F27" s="219"/>
      <c r="G27" s="205"/>
      <c r="H27" s="1707">
        <v>44378</v>
      </c>
      <c r="I27" s="1708"/>
      <c r="J27" s="1708"/>
      <c r="K27" s="209"/>
      <c r="L27" s="222"/>
    </row>
    <row r="28" spans="1:12" ht="13.5" customHeight="1" thickBot="1" x14ac:dyDescent="0.3">
      <c r="A28" s="222"/>
      <c r="B28" s="296"/>
      <c r="C28" s="1709" t="s">
        <v>12</v>
      </c>
      <c r="D28" s="1705"/>
      <c r="E28" s="665">
        <v>12</v>
      </c>
      <c r="F28" s="219"/>
      <c r="G28" s="205"/>
      <c r="H28" s="1708"/>
      <c r="I28" s="1708"/>
      <c r="J28" s="1708"/>
      <c r="K28" s="209"/>
      <c r="L28" s="222"/>
    </row>
    <row r="29" spans="1:12" ht="12.75" hidden="1" customHeight="1" x14ac:dyDescent="0.25">
      <c r="A29" s="222"/>
      <c r="B29" s="220"/>
      <c r="C29" s="1701" t="s">
        <v>44</v>
      </c>
      <c r="D29" s="1701"/>
      <c r="E29" s="664">
        <v>12</v>
      </c>
      <c r="F29" s="219"/>
      <c r="G29" s="205"/>
      <c r="H29" s="1708"/>
      <c r="I29" s="1708"/>
      <c r="J29" s="1708"/>
      <c r="K29" s="209"/>
      <c r="L29" s="222"/>
    </row>
    <row r="30" spans="1:12" ht="22.5" customHeight="1" x14ac:dyDescent="0.25">
      <c r="A30" s="222"/>
      <c r="B30" s="220"/>
      <c r="C30" s="1710" t="s">
        <v>371</v>
      </c>
      <c r="D30" s="1710"/>
      <c r="E30" s="664">
        <v>12</v>
      </c>
      <c r="F30" s="219"/>
      <c r="G30" s="205"/>
      <c r="H30" s="1708"/>
      <c r="I30" s="1708"/>
      <c r="J30" s="1708"/>
      <c r="K30" s="209"/>
      <c r="L30" s="222"/>
    </row>
    <row r="31" spans="1:12" ht="12.75" customHeight="1" thickBot="1" x14ac:dyDescent="0.3">
      <c r="A31" s="222"/>
      <c r="B31" s="225"/>
      <c r="C31" s="229"/>
      <c r="D31" s="229"/>
      <c r="E31" s="666"/>
      <c r="F31" s="219"/>
      <c r="G31" s="205"/>
      <c r="H31" s="1708"/>
      <c r="I31" s="1708"/>
      <c r="J31" s="1708"/>
      <c r="K31" s="209"/>
      <c r="L31" s="222"/>
    </row>
    <row r="32" spans="1:12" ht="13.5" customHeight="1" thickBot="1" x14ac:dyDescent="0.3">
      <c r="A32" s="222"/>
      <c r="B32" s="237"/>
      <c r="C32" s="1337" t="s">
        <v>11</v>
      </c>
      <c r="D32" s="1337"/>
      <c r="E32" s="665">
        <v>13</v>
      </c>
      <c r="F32" s="219"/>
      <c r="G32" s="205"/>
      <c r="H32" s="1708"/>
      <c r="I32" s="1708"/>
      <c r="J32" s="1708"/>
      <c r="K32" s="209"/>
      <c r="L32" s="222"/>
    </row>
    <row r="33" spans="1:12" ht="12.75" customHeight="1" x14ac:dyDescent="0.25">
      <c r="A33" s="222"/>
      <c r="B33" s="220"/>
      <c r="C33" s="1711" t="s">
        <v>18</v>
      </c>
      <c r="D33" s="1711"/>
      <c r="E33" s="664">
        <v>13</v>
      </c>
      <c r="F33" s="219"/>
      <c r="G33" s="205"/>
      <c r="H33" s="1708"/>
      <c r="I33" s="1708"/>
      <c r="J33" s="1708"/>
      <c r="K33" s="209"/>
      <c r="L33" s="222"/>
    </row>
    <row r="34" spans="1:12" ht="12.75" customHeight="1" x14ac:dyDescent="0.25">
      <c r="A34" s="222"/>
      <c r="B34" s="220"/>
      <c r="C34" s="1712" t="s">
        <v>8</v>
      </c>
      <c r="D34" s="1712"/>
      <c r="E34" s="664">
        <v>14</v>
      </c>
      <c r="F34" s="219"/>
      <c r="G34" s="205"/>
      <c r="H34" s="210"/>
      <c r="I34" s="210"/>
      <c r="J34" s="210"/>
      <c r="K34" s="209"/>
      <c r="L34" s="222"/>
    </row>
    <row r="35" spans="1:12" ht="12.75" customHeight="1" x14ac:dyDescent="0.25">
      <c r="A35" s="222"/>
      <c r="B35" s="220"/>
      <c r="C35" s="1712" t="s">
        <v>26</v>
      </c>
      <c r="D35" s="1712"/>
      <c r="E35" s="664">
        <v>14</v>
      </c>
      <c r="F35" s="219"/>
      <c r="G35" s="205"/>
      <c r="H35" s="210"/>
      <c r="I35" s="210"/>
      <c r="J35" s="210"/>
      <c r="K35" s="209"/>
      <c r="L35" s="222"/>
    </row>
    <row r="36" spans="1:12" ht="12.75" customHeight="1" x14ac:dyDescent="0.25">
      <c r="A36" s="222"/>
      <c r="B36" s="220"/>
      <c r="C36" s="1712" t="s">
        <v>6</v>
      </c>
      <c r="D36" s="1712"/>
      <c r="E36" s="664">
        <v>15</v>
      </c>
      <c r="F36" s="219"/>
      <c r="G36" s="205"/>
      <c r="H36" s="210"/>
      <c r="I36" s="210"/>
      <c r="J36" s="210"/>
      <c r="K36" s="209"/>
      <c r="L36" s="222"/>
    </row>
    <row r="37" spans="1:12" ht="12.75" customHeight="1" x14ac:dyDescent="0.25">
      <c r="A37" s="222"/>
      <c r="B37" s="220"/>
      <c r="C37" s="1711" t="s">
        <v>47</v>
      </c>
      <c r="D37" s="1711"/>
      <c r="E37" s="664">
        <v>16</v>
      </c>
      <c r="F37" s="219"/>
      <c r="G37" s="205"/>
      <c r="H37" s="210"/>
      <c r="I37" s="210"/>
      <c r="J37" s="210"/>
      <c r="K37" s="209"/>
      <c r="L37" s="222"/>
    </row>
    <row r="38" spans="1:12" ht="12.75" customHeight="1" x14ac:dyDescent="0.25">
      <c r="A38" s="222"/>
      <c r="B38" s="226"/>
      <c r="C38" s="1712" t="s">
        <v>14</v>
      </c>
      <c r="D38" s="1712"/>
      <c r="E38" s="664">
        <v>16</v>
      </c>
      <c r="F38" s="219"/>
      <c r="G38" s="205"/>
      <c r="H38" s="205"/>
      <c r="I38" s="205"/>
      <c r="J38" s="206"/>
      <c r="K38" s="207"/>
      <c r="L38" s="222"/>
    </row>
    <row r="39" spans="1:12" ht="12.75" customHeight="1" x14ac:dyDescent="0.25">
      <c r="A39" s="222"/>
      <c r="B39" s="220"/>
      <c r="C39" s="1701" t="s">
        <v>31</v>
      </c>
      <c r="D39" s="1701"/>
      <c r="E39" s="664">
        <v>17</v>
      </c>
      <c r="F39" s="219"/>
      <c r="G39" s="205"/>
      <c r="H39" s="205"/>
      <c r="I39" s="205"/>
      <c r="J39" s="211"/>
      <c r="K39" s="211"/>
      <c r="L39" s="222"/>
    </row>
    <row r="40" spans="1:12" ht="13.5" customHeight="1" thickBot="1" x14ac:dyDescent="0.3">
      <c r="A40" s="222"/>
      <c r="B40" s="222"/>
      <c r="C40" s="219"/>
      <c r="D40" s="219"/>
      <c r="E40" s="666"/>
      <c r="F40" s="219"/>
      <c r="G40" s="205"/>
      <c r="H40" s="205"/>
      <c r="I40" s="205"/>
      <c r="J40" s="211"/>
      <c r="K40" s="211"/>
      <c r="L40" s="222"/>
    </row>
    <row r="41" spans="1:12" ht="13.5" customHeight="1" thickBot="1" x14ac:dyDescent="0.3">
      <c r="A41" s="222"/>
      <c r="B41" s="280"/>
      <c r="C41" s="1713" t="s">
        <v>29</v>
      </c>
      <c r="D41" s="1705"/>
      <c r="E41" s="665">
        <v>18</v>
      </c>
      <c r="F41" s="219"/>
      <c r="G41" s="205"/>
      <c r="H41" s="205"/>
      <c r="I41" s="205"/>
      <c r="J41" s="211"/>
      <c r="K41" s="211"/>
      <c r="L41" s="222"/>
    </row>
    <row r="42" spans="1:12" x14ac:dyDescent="0.25">
      <c r="A42" s="222"/>
      <c r="B42" s="222"/>
      <c r="C42" s="1701" t="s">
        <v>30</v>
      </c>
      <c r="D42" s="1701"/>
      <c r="E42" s="664">
        <v>18</v>
      </c>
      <c r="F42" s="219"/>
      <c r="G42" s="205"/>
      <c r="H42" s="205"/>
      <c r="I42" s="205"/>
      <c r="J42" s="212"/>
      <c r="K42" s="212"/>
      <c r="L42" s="222"/>
    </row>
    <row r="43" spans="1:12" x14ac:dyDescent="0.25">
      <c r="A43" s="222"/>
      <c r="B43" s="226"/>
      <c r="C43" s="1701" t="s">
        <v>0</v>
      </c>
      <c r="D43" s="1701"/>
      <c r="E43" s="664">
        <v>19</v>
      </c>
      <c r="F43" s="219"/>
      <c r="G43" s="205"/>
      <c r="H43" s="205"/>
      <c r="I43" s="205"/>
      <c r="J43" s="213"/>
      <c r="K43" s="214"/>
      <c r="L43" s="222"/>
    </row>
    <row r="44" spans="1:12" x14ac:dyDescent="0.25">
      <c r="A44" s="222"/>
      <c r="B44" s="226"/>
      <c r="C44" s="1701" t="s">
        <v>452</v>
      </c>
      <c r="D44" s="1701"/>
      <c r="E44" s="664">
        <v>19</v>
      </c>
      <c r="F44" s="219"/>
      <c r="G44" s="205"/>
      <c r="H44" s="205"/>
      <c r="I44" s="205"/>
      <c r="J44" s="213"/>
      <c r="K44" s="214"/>
      <c r="L44" s="222"/>
    </row>
    <row r="45" spans="1:12" x14ac:dyDescent="0.25">
      <c r="A45" s="222"/>
      <c r="B45" s="226"/>
      <c r="C45" s="1701" t="s">
        <v>16</v>
      </c>
      <c r="D45" s="1701"/>
      <c r="E45" s="667">
        <v>19</v>
      </c>
      <c r="F45" s="227"/>
      <c r="G45" s="215"/>
      <c r="H45" s="216"/>
      <c r="I45" s="215"/>
      <c r="J45" s="215"/>
      <c r="K45" s="215"/>
      <c r="L45" s="222"/>
    </row>
    <row r="46" spans="1:12" x14ac:dyDescent="0.25">
      <c r="A46" s="222"/>
      <c r="B46" s="226"/>
      <c r="C46" s="1336" t="s">
        <v>449</v>
      </c>
      <c r="D46" s="1336"/>
      <c r="E46" s="667">
        <v>19</v>
      </c>
      <c r="F46" s="227"/>
      <c r="G46" s="215"/>
      <c r="H46" s="216"/>
      <c r="I46" s="215"/>
      <c r="J46" s="215"/>
      <c r="K46" s="215"/>
      <c r="L46" s="222"/>
    </row>
    <row r="47" spans="1:12" ht="12.75" customHeight="1" x14ac:dyDescent="0.25">
      <c r="A47" s="222"/>
      <c r="B47" s="225"/>
      <c r="C47" s="1336" t="s">
        <v>450</v>
      </c>
      <c r="D47" s="1336"/>
      <c r="E47" s="667">
        <v>20</v>
      </c>
      <c r="F47" s="221"/>
      <c r="G47" s="213"/>
      <c r="H47" s="216"/>
      <c r="I47" s="213"/>
      <c r="J47" s="213"/>
      <c r="K47" s="214"/>
      <c r="L47" s="222"/>
    </row>
    <row r="48" spans="1:12" ht="13.5" customHeight="1" x14ac:dyDescent="0.25">
      <c r="A48" s="222"/>
      <c r="B48" s="225"/>
      <c r="C48" s="1336" t="s">
        <v>1</v>
      </c>
      <c r="D48" s="1336"/>
      <c r="E48" s="667">
        <v>20</v>
      </c>
      <c r="F48" s="221"/>
      <c r="G48" s="213"/>
      <c r="H48" s="216"/>
      <c r="I48" s="213"/>
      <c r="J48" s="213"/>
      <c r="K48" s="214"/>
      <c r="L48" s="222"/>
    </row>
    <row r="49" spans="1:12" x14ac:dyDescent="0.25">
      <c r="A49" s="222"/>
      <c r="B49" s="225"/>
      <c r="C49" s="1336" t="s">
        <v>22</v>
      </c>
      <c r="D49" s="1336"/>
      <c r="E49" s="668">
        <v>20</v>
      </c>
      <c r="F49" s="221"/>
      <c r="G49" s="213"/>
      <c r="H49" s="216"/>
      <c r="I49" s="213"/>
      <c r="J49" s="213"/>
      <c r="K49" s="214"/>
      <c r="L49" s="222"/>
    </row>
    <row r="50" spans="1:12" ht="13.5" customHeight="1" x14ac:dyDescent="0.25">
      <c r="A50" s="222"/>
      <c r="B50" s="670"/>
      <c r="C50" s="1336" t="s">
        <v>597</v>
      </c>
      <c r="D50" s="670"/>
      <c r="E50" s="668">
        <v>21</v>
      </c>
      <c r="F50" s="221"/>
      <c r="G50" s="213"/>
      <c r="H50" s="216"/>
      <c r="I50" s="213"/>
      <c r="J50" s="213"/>
      <c r="K50" s="214"/>
      <c r="L50" s="222"/>
    </row>
    <row r="51" spans="1:12" ht="13.5" customHeight="1" thickBot="1" x14ac:dyDescent="0.3">
      <c r="A51" s="222"/>
      <c r="B51" s="1336"/>
      <c r="C51" s="1336"/>
      <c r="D51" s="1336"/>
      <c r="E51" s="1336"/>
      <c r="F51" s="221"/>
      <c r="G51" s="213"/>
      <c r="H51" s="216"/>
      <c r="I51" s="213"/>
      <c r="J51" s="213"/>
      <c r="K51" s="214"/>
      <c r="L51" s="222"/>
    </row>
    <row r="52" spans="1:12" ht="13" thickBot="1" x14ac:dyDescent="0.3">
      <c r="A52" s="222"/>
      <c r="B52" s="240"/>
      <c r="C52" s="1704" t="s">
        <v>37</v>
      </c>
      <c r="D52" s="1705"/>
      <c r="E52" s="663">
        <v>22</v>
      </c>
      <c r="F52" s="227"/>
      <c r="G52" s="215"/>
      <c r="H52" s="216"/>
      <c r="I52" s="215"/>
      <c r="J52" s="215"/>
      <c r="K52" s="215"/>
      <c r="L52" s="222"/>
    </row>
    <row r="53" spans="1:12" x14ac:dyDescent="0.25">
      <c r="A53" s="222"/>
      <c r="B53" s="225"/>
      <c r="C53" s="1701" t="s">
        <v>46</v>
      </c>
      <c r="D53" s="1701"/>
      <c r="E53" s="667">
        <v>22</v>
      </c>
      <c r="F53" s="227"/>
      <c r="G53" s="215"/>
      <c r="H53" s="216"/>
      <c r="I53" s="215"/>
      <c r="J53" s="215"/>
      <c r="K53" s="215"/>
      <c r="L53" s="222"/>
    </row>
    <row r="54" spans="1:12" ht="12.75" customHeight="1" x14ac:dyDescent="0.25">
      <c r="A54" s="222"/>
      <c r="B54" s="222"/>
      <c r="C54" s="1338" t="s">
        <v>482</v>
      </c>
      <c r="D54" s="1338"/>
      <c r="E54" s="669">
        <v>23</v>
      </c>
      <c r="F54" s="221"/>
      <c r="G54" s="213"/>
      <c r="H54" s="216"/>
      <c r="I54" s="213"/>
      <c r="J54" s="213"/>
      <c r="K54" s="214"/>
      <c r="L54" s="222"/>
    </row>
    <row r="55" spans="1:12" ht="13.5" customHeight="1" thickBot="1" x14ac:dyDescent="0.3">
      <c r="A55" s="222"/>
      <c r="B55" s="1336"/>
      <c r="C55" s="1336"/>
      <c r="D55" s="1336"/>
      <c r="E55" s="1336"/>
      <c r="F55" s="221"/>
      <c r="G55" s="213"/>
      <c r="H55" s="216"/>
      <c r="I55" s="213"/>
      <c r="J55" s="213"/>
      <c r="K55" s="214"/>
      <c r="L55" s="222"/>
    </row>
    <row r="56" spans="1:12" ht="13.5" customHeight="1" thickBot="1" x14ac:dyDescent="0.3">
      <c r="A56" s="222"/>
      <c r="B56" s="236"/>
      <c r="C56" s="228" t="s">
        <v>4</v>
      </c>
      <c r="D56" s="228"/>
      <c r="E56" s="663">
        <v>24</v>
      </c>
      <c r="F56" s="221"/>
      <c r="G56" s="213"/>
      <c r="H56" s="216"/>
      <c r="I56" s="213"/>
      <c r="J56" s="213"/>
      <c r="K56" s="214"/>
      <c r="L56" s="222"/>
    </row>
    <row r="57" spans="1:12" ht="13.5" customHeight="1" x14ac:dyDescent="0.25">
      <c r="A57" s="222"/>
      <c r="B57" s="223"/>
      <c r="C57" s="228"/>
      <c r="D57" s="228"/>
      <c r="E57" s="663"/>
      <c r="F57" s="221"/>
      <c r="G57" s="213"/>
      <c r="H57" s="216"/>
      <c r="I57" s="213"/>
      <c r="J57" s="213"/>
      <c r="K57" s="214"/>
      <c r="L57" s="222"/>
    </row>
    <row r="58" spans="1:12" ht="28.5" customHeight="1" x14ac:dyDescent="0.25">
      <c r="A58" s="222"/>
      <c r="B58" s="658" t="s">
        <v>48</v>
      </c>
      <c r="C58" s="658"/>
      <c r="D58" s="235"/>
      <c r="E58" s="670"/>
      <c r="F58" s="221"/>
      <c r="G58" s="213"/>
      <c r="H58" s="216"/>
      <c r="I58" s="213"/>
      <c r="J58" s="213"/>
      <c r="K58" s="214"/>
      <c r="L58" s="222"/>
    </row>
    <row r="59" spans="1:12" ht="3.5" customHeight="1" x14ac:dyDescent="0.25">
      <c r="A59" s="222"/>
      <c r="B59" s="222"/>
      <c r="C59" s="222"/>
      <c r="D59" s="222"/>
      <c r="E59" s="718"/>
      <c r="F59" s="657"/>
      <c r="G59" s="213"/>
      <c r="H59" s="216"/>
      <c r="I59" s="213"/>
      <c r="J59" s="213"/>
      <c r="K59" s="214"/>
      <c r="L59" s="222"/>
    </row>
    <row r="60" spans="1:12" ht="22.5" customHeight="1" x14ac:dyDescent="0.25">
      <c r="A60" s="222"/>
      <c r="B60" s="659" t="s">
        <v>354</v>
      </c>
      <c r="C60" s="657"/>
      <c r="D60" s="833">
        <v>44407</v>
      </c>
      <c r="E60" s="718"/>
      <c r="F60" s="282"/>
      <c r="G60" s="213"/>
      <c r="H60" s="216"/>
      <c r="I60" s="213"/>
      <c r="J60" s="213"/>
      <c r="K60" s="214"/>
      <c r="L60" s="222"/>
    </row>
    <row r="61" spans="1:12" s="101" customFormat="1" ht="22.5" customHeight="1" x14ac:dyDescent="0.2">
      <c r="A61" s="224"/>
      <c r="B61" s="659" t="s">
        <v>355</v>
      </c>
      <c r="C61" s="281"/>
      <c r="D61" s="833">
        <f>+D60</f>
        <v>44407</v>
      </c>
      <c r="E61" s="718"/>
      <c r="F61" s="220"/>
      <c r="G61" s="217"/>
      <c r="H61" s="217"/>
      <c r="I61" s="217"/>
      <c r="J61" s="217"/>
      <c r="K61" s="217"/>
      <c r="L61" s="224"/>
    </row>
    <row r="62" spans="1:12" ht="7.5" customHeight="1" x14ac:dyDescent="0.25">
      <c r="A62" s="222"/>
      <c r="B62" s="953"/>
      <c r="C62" s="953"/>
      <c r="D62" s="953"/>
      <c r="E62" s="671"/>
      <c r="F62" s="223"/>
      <c r="G62" s="223"/>
      <c r="H62" s="223"/>
      <c r="I62" s="223"/>
      <c r="J62" s="223"/>
      <c r="K62" s="223"/>
      <c r="L62" s="223"/>
    </row>
  </sheetData>
  <mergeCells count="27">
    <mergeCell ref="C53:D53"/>
    <mergeCell ref="C41:D41"/>
    <mergeCell ref="C42:D42"/>
    <mergeCell ref="C43:D43"/>
    <mergeCell ref="C44:D44"/>
    <mergeCell ref="C45:D45"/>
    <mergeCell ref="C52:D52"/>
    <mergeCell ref="C39:D39"/>
    <mergeCell ref="C24:D24"/>
    <mergeCell ref="C25:D25"/>
    <mergeCell ref="C26:D26"/>
    <mergeCell ref="H27:J33"/>
    <mergeCell ref="C28:D28"/>
    <mergeCell ref="C29:D29"/>
    <mergeCell ref="C30:D30"/>
    <mergeCell ref="C33:D33"/>
    <mergeCell ref="C34:D34"/>
    <mergeCell ref="C35:D35"/>
    <mergeCell ref="C36:D36"/>
    <mergeCell ref="C37:D37"/>
    <mergeCell ref="C38:D38"/>
    <mergeCell ref="C23:D23"/>
    <mergeCell ref="C4:F4"/>
    <mergeCell ref="B5:E5"/>
    <mergeCell ref="C20:D20"/>
    <mergeCell ref="C21:D21"/>
    <mergeCell ref="C22:D22"/>
  </mergeCells>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tabColor theme="5"/>
    <pageSetUpPr fitToPage="1"/>
  </sheetPr>
  <dimension ref="A1:V76"/>
  <sheetViews>
    <sheetView showGridLines="0" showRuler="0" zoomScaleNormal="100" workbookViewId="0"/>
  </sheetViews>
  <sheetFormatPr defaultColWidth="9.26953125" defaultRowHeight="12.5" x14ac:dyDescent="0.25"/>
  <cols>
    <col min="1" max="1" width="1" style="57" customWidth="1"/>
    <col min="2" max="2" width="2.54296875" style="57" customWidth="1"/>
    <col min="3" max="3" width="1" style="57" customWidth="1"/>
    <col min="4" max="4" width="30.453125" style="57" customWidth="1"/>
    <col min="5" max="17" width="5" style="57" customWidth="1"/>
    <col min="18" max="18" width="2.54296875" style="57" customWidth="1"/>
    <col min="19" max="19" width="1" style="57" customWidth="1"/>
    <col min="20" max="16384" width="9.26953125" style="57"/>
  </cols>
  <sheetData>
    <row r="1" spans="1:19" ht="13.5" customHeight="1" x14ac:dyDescent="0.25">
      <c r="A1" s="2"/>
      <c r="B1" s="4"/>
      <c r="C1" s="4"/>
      <c r="D1" s="1744" t="s">
        <v>295</v>
      </c>
      <c r="E1" s="1744"/>
      <c r="F1" s="1744"/>
      <c r="G1" s="1744"/>
      <c r="H1" s="1744"/>
      <c r="I1" s="1744"/>
      <c r="J1" s="1744"/>
      <c r="K1" s="1744"/>
      <c r="L1" s="1744"/>
      <c r="M1" s="1744"/>
      <c r="N1" s="1744"/>
      <c r="O1" s="1744"/>
      <c r="P1" s="1744"/>
      <c r="Q1" s="1744"/>
      <c r="R1" s="1744"/>
      <c r="S1" s="2"/>
    </row>
    <row r="2" spans="1:19" ht="6" customHeight="1" x14ac:dyDescent="0.25">
      <c r="A2" s="2"/>
      <c r="B2" s="1847"/>
      <c r="C2" s="1848"/>
      <c r="D2" s="1849"/>
      <c r="E2" s="4"/>
      <c r="F2" s="4"/>
      <c r="G2" s="4"/>
      <c r="H2" s="4"/>
      <c r="I2" s="4"/>
      <c r="J2" s="4"/>
      <c r="K2" s="4"/>
      <c r="L2" s="4"/>
      <c r="M2" s="4"/>
      <c r="N2" s="4"/>
      <c r="O2" s="4"/>
      <c r="P2" s="4"/>
      <c r="Q2" s="4"/>
      <c r="R2" s="4"/>
      <c r="S2" s="2"/>
    </row>
    <row r="3" spans="1:19" ht="13.5" customHeight="1" thickBot="1" x14ac:dyDescent="0.3">
      <c r="A3" s="2"/>
      <c r="B3" s="171"/>
      <c r="C3" s="4"/>
      <c r="D3" s="4"/>
      <c r="E3" s="515"/>
      <c r="F3" s="515"/>
      <c r="G3" s="515"/>
      <c r="H3" s="515"/>
      <c r="I3" s="443"/>
      <c r="J3" s="515"/>
      <c r="K3" s="515"/>
      <c r="L3" s="515"/>
      <c r="M3" s="515"/>
      <c r="N3" s="515"/>
      <c r="O3" s="515"/>
      <c r="P3" s="515"/>
      <c r="Q3" s="515" t="s">
        <v>71</v>
      </c>
      <c r="R3" s="4"/>
      <c r="S3" s="2"/>
    </row>
    <row r="4" spans="1:19" s="7" customFormat="1" ht="13.5" customHeight="1" thickBot="1" x14ac:dyDescent="0.3">
      <c r="A4" s="6"/>
      <c r="B4" s="170"/>
      <c r="C4" s="308" t="s">
        <v>199</v>
      </c>
      <c r="D4" s="444"/>
      <c r="E4" s="444"/>
      <c r="F4" s="444"/>
      <c r="G4" s="444"/>
      <c r="H4" s="444"/>
      <c r="I4" s="444"/>
      <c r="J4" s="444"/>
      <c r="K4" s="444"/>
      <c r="L4" s="444"/>
      <c r="M4" s="444"/>
      <c r="N4" s="444"/>
      <c r="O4" s="444"/>
      <c r="P4" s="444"/>
      <c r="Q4" s="445"/>
      <c r="R4" s="4"/>
      <c r="S4" s="6"/>
    </row>
    <row r="5" spans="1:19" ht="4.5" customHeight="1" x14ac:dyDescent="0.25">
      <c r="A5" s="2"/>
      <c r="B5" s="171"/>
      <c r="C5" s="1850" t="s">
        <v>76</v>
      </c>
      <c r="D5" s="1850"/>
      <c r="E5" s="1851"/>
      <c r="F5" s="1851"/>
      <c r="G5" s="1851"/>
      <c r="H5" s="1851"/>
      <c r="I5" s="1851"/>
      <c r="J5" s="1851"/>
      <c r="K5" s="1851"/>
      <c r="L5" s="1851"/>
      <c r="M5" s="1851"/>
      <c r="N5" s="1851"/>
      <c r="O5" s="519"/>
      <c r="P5" s="519"/>
      <c r="Q5" s="519"/>
      <c r="R5" s="4"/>
      <c r="S5" s="2"/>
    </row>
    <row r="6" spans="1:19" ht="12" customHeight="1" x14ac:dyDescent="0.25">
      <c r="A6" s="2"/>
      <c r="B6" s="171"/>
      <c r="C6" s="1850"/>
      <c r="D6" s="1850"/>
      <c r="E6" s="1075" t="s">
        <v>33</v>
      </c>
      <c r="F6" s="1023"/>
      <c r="G6" s="1023" t="s">
        <v>33</v>
      </c>
      <c r="H6" s="1023" t="s">
        <v>705</v>
      </c>
      <c r="I6" s="1023" t="s">
        <v>33</v>
      </c>
      <c r="J6" s="1023" t="s">
        <v>33</v>
      </c>
      <c r="K6" s="1023" t="s">
        <v>33</v>
      </c>
      <c r="L6" s="1090" t="s">
        <v>33</v>
      </c>
      <c r="M6" s="1023" t="s">
        <v>33</v>
      </c>
      <c r="N6" s="1023" t="s">
        <v>33</v>
      </c>
      <c r="O6" s="1023" t="s">
        <v>706</v>
      </c>
      <c r="P6" s="1023" t="s">
        <v>33</v>
      </c>
      <c r="Q6" s="1023" t="s">
        <v>33</v>
      </c>
      <c r="R6" s="4"/>
      <c r="S6" s="2"/>
    </row>
    <row r="7" spans="1:19" x14ac:dyDescent="0.25">
      <c r="A7" s="2"/>
      <c r="B7" s="171"/>
      <c r="C7" s="522"/>
      <c r="D7" s="522"/>
      <c r="E7" s="516" t="s">
        <v>97</v>
      </c>
      <c r="F7" s="603" t="s">
        <v>96</v>
      </c>
      <c r="G7" s="603" t="s">
        <v>95</v>
      </c>
      <c r="H7" s="603" t="s">
        <v>94</v>
      </c>
      <c r="I7" s="603" t="s">
        <v>93</v>
      </c>
      <c r="J7" s="603" t="s">
        <v>92</v>
      </c>
      <c r="K7" s="603" t="s">
        <v>470</v>
      </c>
      <c r="L7" s="603" t="s">
        <v>91</v>
      </c>
      <c r="M7" s="603" t="s">
        <v>471</v>
      </c>
      <c r="N7" s="603" t="s">
        <v>100</v>
      </c>
      <c r="O7" s="603" t="s">
        <v>99</v>
      </c>
      <c r="P7" s="603" t="s">
        <v>98</v>
      </c>
      <c r="Q7" s="603" t="s">
        <v>97</v>
      </c>
      <c r="R7" s="519"/>
      <c r="S7" s="2"/>
    </row>
    <row r="8" spans="1:19" s="432" customFormat="1" ht="15" customHeight="1" x14ac:dyDescent="0.25">
      <c r="A8" s="56"/>
      <c r="B8" s="172"/>
      <c r="C8" s="1852" t="s">
        <v>66</v>
      </c>
      <c r="D8" s="1852"/>
      <c r="E8" s="446">
        <v>43151</v>
      </c>
      <c r="F8" s="447">
        <v>46800</v>
      </c>
      <c r="G8" s="447">
        <v>43027</v>
      </c>
      <c r="H8" s="447">
        <v>54769</v>
      </c>
      <c r="I8" s="447">
        <v>55246</v>
      </c>
      <c r="J8" s="447">
        <v>51965</v>
      </c>
      <c r="K8" s="447">
        <v>45731</v>
      </c>
      <c r="L8" s="447">
        <v>49238</v>
      </c>
      <c r="M8" s="447">
        <v>41580</v>
      </c>
      <c r="N8" s="447">
        <v>43114</v>
      </c>
      <c r="O8" s="447">
        <v>37249</v>
      </c>
      <c r="P8" s="447">
        <v>34083</v>
      </c>
      <c r="Q8" s="447">
        <v>31617</v>
      </c>
      <c r="R8" s="433"/>
      <c r="S8" s="56"/>
    </row>
    <row r="9" spans="1:19" s="441" customFormat="1" ht="11.25" customHeight="1" x14ac:dyDescent="0.25">
      <c r="A9" s="448"/>
      <c r="B9" s="449"/>
      <c r="C9" s="450"/>
      <c r="D9" s="373" t="s">
        <v>175</v>
      </c>
      <c r="E9" s="111">
        <v>14372</v>
      </c>
      <c r="F9" s="121">
        <v>16010</v>
      </c>
      <c r="G9" s="121">
        <v>14435</v>
      </c>
      <c r="H9" s="121">
        <v>19318</v>
      </c>
      <c r="I9" s="121">
        <v>17714</v>
      </c>
      <c r="J9" s="121">
        <v>15445</v>
      </c>
      <c r="K9" s="121">
        <v>14762</v>
      </c>
      <c r="L9" s="121">
        <v>16373</v>
      </c>
      <c r="M9" s="121">
        <v>14154</v>
      </c>
      <c r="N9" s="121">
        <v>14626</v>
      </c>
      <c r="O9" s="121">
        <v>12963</v>
      </c>
      <c r="P9" s="121">
        <v>11703</v>
      </c>
      <c r="Q9" s="121">
        <v>10848</v>
      </c>
      <c r="R9" s="451"/>
      <c r="S9" s="448"/>
    </row>
    <row r="10" spans="1:19" s="441" customFormat="1" ht="11.25" customHeight="1" x14ac:dyDescent="0.25">
      <c r="A10" s="448"/>
      <c r="B10" s="449"/>
      <c r="C10" s="450"/>
      <c r="D10" s="373" t="s">
        <v>176</v>
      </c>
      <c r="E10" s="111">
        <v>8366</v>
      </c>
      <c r="F10" s="121">
        <v>9060</v>
      </c>
      <c r="G10" s="121">
        <v>8862</v>
      </c>
      <c r="H10" s="121">
        <v>11111</v>
      </c>
      <c r="I10" s="121">
        <v>10128</v>
      </c>
      <c r="J10" s="121">
        <v>9368</v>
      </c>
      <c r="K10" s="121">
        <v>9509</v>
      </c>
      <c r="L10" s="121">
        <v>9466</v>
      </c>
      <c r="M10" s="121">
        <v>7618</v>
      </c>
      <c r="N10" s="121">
        <v>8293</v>
      </c>
      <c r="O10" s="121">
        <v>7649</v>
      </c>
      <c r="P10" s="121">
        <v>6918</v>
      </c>
      <c r="Q10" s="121">
        <v>6582</v>
      </c>
      <c r="R10" s="451"/>
      <c r="S10" s="448"/>
    </row>
    <row r="11" spans="1:19" s="441" customFormat="1" ht="11.25" customHeight="1" x14ac:dyDescent="0.25">
      <c r="A11" s="448"/>
      <c r="B11" s="449"/>
      <c r="C11" s="450"/>
      <c r="D11" s="373" t="s">
        <v>455</v>
      </c>
      <c r="E11" s="111">
        <v>12807</v>
      </c>
      <c r="F11" s="121">
        <v>13480</v>
      </c>
      <c r="G11" s="121">
        <v>12343</v>
      </c>
      <c r="H11" s="121">
        <v>13935</v>
      </c>
      <c r="I11" s="121">
        <v>14720</v>
      </c>
      <c r="J11" s="121">
        <v>13438</v>
      </c>
      <c r="K11" s="121">
        <v>12133</v>
      </c>
      <c r="L11" s="121">
        <v>13992</v>
      </c>
      <c r="M11" s="121">
        <v>12488</v>
      </c>
      <c r="N11" s="121">
        <v>12695</v>
      </c>
      <c r="O11" s="121">
        <v>10707</v>
      </c>
      <c r="P11" s="121">
        <v>9870</v>
      </c>
      <c r="Q11" s="121">
        <v>8832</v>
      </c>
      <c r="R11" s="451"/>
      <c r="S11" s="448"/>
    </row>
    <row r="12" spans="1:19" s="441" customFormat="1" ht="11.25" customHeight="1" x14ac:dyDescent="0.25">
      <c r="A12" s="448"/>
      <c r="B12" s="449"/>
      <c r="C12" s="450"/>
      <c r="D12" s="373" t="s">
        <v>177</v>
      </c>
      <c r="E12" s="111">
        <v>2878</v>
      </c>
      <c r="F12" s="121">
        <v>3462</v>
      </c>
      <c r="G12" s="121">
        <v>3266</v>
      </c>
      <c r="H12" s="121">
        <v>3950</v>
      </c>
      <c r="I12" s="121">
        <v>4406</v>
      </c>
      <c r="J12" s="121">
        <v>4030</v>
      </c>
      <c r="K12" s="121">
        <v>3495</v>
      </c>
      <c r="L12" s="121">
        <v>3517</v>
      </c>
      <c r="M12" s="121">
        <v>2901</v>
      </c>
      <c r="N12" s="121">
        <v>3251</v>
      </c>
      <c r="O12" s="121">
        <v>2383</v>
      </c>
      <c r="P12" s="121">
        <v>2291</v>
      </c>
      <c r="Q12" s="121">
        <v>2328</v>
      </c>
      <c r="R12" s="451"/>
      <c r="S12" s="448"/>
    </row>
    <row r="13" spans="1:19" s="441" customFormat="1" ht="11.25" customHeight="1" x14ac:dyDescent="0.25">
      <c r="A13" s="448"/>
      <c r="B13" s="449"/>
      <c r="C13" s="450"/>
      <c r="D13" s="373" t="s">
        <v>178</v>
      </c>
      <c r="E13" s="111">
        <v>2390</v>
      </c>
      <c r="F13" s="121">
        <v>2269</v>
      </c>
      <c r="G13" s="121">
        <v>1848</v>
      </c>
      <c r="H13" s="121">
        <v>3687</v>
      </c>
      <c r="I13" s="121">
        <v>5660</v>
      </c>
      <c r="J13" s="121">
        <v>7314</v>
      </c>
      <c r="K13" s="121">
        <v>4131</v>
      </c>
      <c r="L13" s="121">
        <v>3638</v>
      </c>
      <c r="M13" s="121">
        <v>2511</v>
      </c>
      <c r="N13" s="121">
        <v>2152</v>
      </c>
      <c r="O13" s="121">
        <v>1913</v>
      </c>
      <c r="P13" s="121">
        <v>1628</v>
      </c>
      <c r="Q13" s="121">
        <v>1392</v>
      </c>
      <c r="R13" s="451"/>
      <c r="S13" s="448"/>
    </row>
    <row r="14" spans="1:19" s="441" customFormat="1" ht="11.25" customHeight="1" x14ac:dyDescent="0.25">
      <c r="A14" s="448"/>
      <c r="B14" s="449"/>
      <c r="C14" s="450"/>
      <c r="D14" s="373" t="s">
        <v>126</v>
      </c>
      <c r="E14" s="111">
        <v>1022</v>
      </c>
      <c r="F14" s="121">
        <v>1043</v>
      </c>
      <c r="G14" s="121">
        <v>919</v>
      </c>
      <c r="H14" s="121">
        <v>1189</v>
      </c>
      <c r="I14" s="121">
        <v>1156</v>
      </c>
      <c r="J14" s="121">
        <v>991</v>
      </c>
      <c r="K14" s="121">
        <v>780</v>
      </c>
      <c r="L14" s="121">
        <v>1116</v>
      </c>
      <c r="M14" s="121">
        <v>946</v>
      </c>
      <c r="N14" s="121">
        <v>1018</v>
      </c>
      <c r="O14" s="121">
        <v>783</v>
      </c>
      <c r="P14" s="121">
        <v>783</v>
      </c>
      <c r="Q14" s="121">
        <v>810</v>
      </c>
      <c r="R14" s="451"/>
      <c r="S14" s="448"/>
    </row>
    <row r="15" spans="1:19" s="441" customFormat="1" ht="11.25" customHeight="1" x14ac:dyDescent="0.25">
      <c r="A15" s="448"/>
      <c r="B15" s="449"/>
      <c r="C15" s="450"/>
      <c r="D15" s="373" t="s">
        <v>127</v>
      </c>
      <c r="E15" s="111">
        <v>1316</v>
      </c>
      <c r="F15" s="121">
        <v>1476</v>
      </c>
      <c r="G15" s="121">
        <v>1354</v>
      </c>
      <c r="H15" s="121">
        <v>1579</v>
      </c>
      <c r="I15" s="121">
        <v>1462</v>
      </c>
      <c r="J15" s="121">
        <v>1379</v>
      </c>
      <c r="K15" s="121">
        <v>921</v>
      </c>
      <c r="L15" s="121">
        <v>1136</v>
      </c>
      <c r="M15" s="121">
        <v>962</v>
      </c>
      <c r="N15" s="121">
        <v>1079</v>
      </c>
      <c r="O15" s="121">
        <v>851</v>
      </c>
      <c r="P15" s="121">
        <v>890</v>
      </c>
      <c r="Q15" s="121">
        <v>825</v>
      </c>
      <c r="R15" s="451"/>
      <c r="S15" s="448"/>
    </row>
    <row r="16" spans="1:19" s="457" customFormat="1" ht="15" customHeight="1" x14ac:dyDescent="0.25">
      <c r="A16" s="452"/>
      <c r="B16" s="453"/>
      <c r="C16" s="1852" t="s">
        <v>266</v>
      </c>
      <c r="D16" s="1852"/>
      <c r="E16" s="454"/>
      <c r="F16" s="455"/>
      <c r="G16" s="455"/>
      <c r="H16" s="455"/>
      <c r="I16" s="455"/>
      <c r="J16" s="455"/>
      <c r="K16" s="455"/>
      <c r="L16" s="455"/>
      <c r="M16" s="455"/>
      <c r="N16" s="455"/>
      <c r="O16" s="455"/>
      <c r="P16" s="455"/>
      <c r="Q16" s="455"/>
      <c r="R16" s="456"/>
      <c r="S16" s="452"/>
    </row>
    <row r="17" spans="1:22" s="441" customFormat="1" ht="12" customHeight="1" x14ac:dyDescent="0.25">
      <c r="A17" s="448"/>
      <c r="B17" s="449"/>
      <c r="C17" s="450"/>
      <c r="D17" s="58" t="s">
        <v>699</v>
      </c>
      <c r="E17" s="121">
        <v>4817</v>
      </c>
      <c r="F17" s="121">
        <v>5094</v>
      </c>
      <c r="G17" s="121">
        <v>4372</v>
      </c>
      <c r="H17" s="121">
        <v>5423</v>
      </c>
      <c r="I17" s="121">
        <v>6039</v>
      </c>
      <c r="J17" s="121">
        <v>5562</v>
      </c>
      <c r="K17" s="121">
        <v>4425</v>
      </c>
      <c r="L17" s="121">
        <v>5663</v>
      </c>
      <c r="M17" s="121">
        <v>5128</v>
      </c>
      <c r="N17" s="121">
        <v>5030</v>
      </c>
      <c r="O17" s="121">
        <v>4309</v>
      </c>
      <c r="P17" s="121">
        <v>3701</v>
      </c>
      <c r="Q17" s="121">
        <v>3278</v>
      </c>
      <c r="R17" s="451"/>
      <c r="S17" s="448"/>
    </row>
    <row r="18" spans="1:22" s="441" customFormat="1" ht="12" customHeight="1" x14ac:dyDescent="0.25">
      <c r="A18" s="448"/>
      <c r="B18" s="449"/>
      <c r="C18" s="450"/>
      <c r="D18" s="58" t="s">
        <v>700</v>
      </c>
      <c r="E18" s="121">
        <v>3348</v>
      </c>
      <c r="F18" s="121">
        <v>3419</v>
      </c>
      <c r="G18" s="121">
        <v>3256</v>
      </c>
      <c r="H18" s="121">
        <v>3432</v>
      </c>
      <c r="I18" s="121">
        <v>3765</v>
      </c>
      <c r="J18" s="121">
        <v>3407</v>
      </c>
      <c r="K18" s="121">
        <v>3503</v>
      </c>
      <c r="L18" s="121">
        <v>3418</v>
      </c>
      <c r="M18" s="121">
        <v>2952</v>
      </c>
      <c r="N18" s="121">
        <v>3452</v>
      </c>
      <c r="O18" s="121">
        <v>3315</v>
      </c>
      <c r="P18" s="121">
        <v>2887</v>
      </c>
      <c r="Q18" s="121">
        <v>2717</v>
      </c>
      <c r="R18" s="451"/>
      <c r="S18" s="448"/>
      <c r="T18" s="941"/>
      <c r="U18" s="941"/>
      <c r="V18" s="941"/>
    </row>
    <row r="19" spans="1:22" s="441" customFormat="1" ht="12" customHeight="1" x14ac:dyDescent="0.25">
      <c r="A19" s="448"/>
      <c r="B19" s="449"/>
      <c r="C19" s="450"/>
      <c r="D19" s="58" t="s">
        <v>701</v>
      </c>
      <c r="E19" s="121">
        <v>2788</v>
      </c>
      <c r="F19" s="121">
        <v>2907</v>
      </c>
      <c r="G19" s="121">
        <v>2559</v>
      </c>
      <c r="H19" s="121">
        <v>3178</v>
      </c>
      <c r="I19" s="121">
        <v>4213</v>
      </c>
      <c r="J19" s="121">
        <v>4181</v>
      </c>
      <c r="K19" s="121">
        <v>2793</v>
      </c>
      <c r="L19" s="121">
        <v>2977</v>
      </c>
      <c r="M19" s="121">
        <v>2643</v>
      </c>
      <c r="N19" s="121">
        <v>2629</v>
      </c>
      <c r="O19" s="121">
        <v>2392</v>
      </c>
      <c r="P19" s="121">
        <v>2437</v>
      </c>
      <c r="Q19" s="121">
        <v>2114</v>
      </c>
      <c r="R19" s="451"/>
      <c r="S19" s="448"/>
    </row>
    <row r="20" spans="1:22" s="441" customFormat="1" ht="12" customHeight="1" x14ac:dyDescent="0.25">
      <c r="A20" s="448"/>
      <c r="B20" s="449"/>
      <c r="C20" s="450"/>
      <c r="D20" s="58" t="s">
        <v>702</v>
      </c>
      <c r="E20" s="121">
        <v>4133</v>
      </c>
      <c r="F20" s="121">
        <v>3688</v>
      </c>
      <c r="G20" s="121">
        <v>3066</v>
      </c>
      <c r="H20" s="121">
        <v>3591</v>
      </c>
      <c r="I20" s="121">
        <v>5039</v>
      </c>
      <c r="J20" s="121">
        <v>5803</v>
      </c>
      <c r="K20" s="121">
        <v>4181</v>
      </c>
      <c r="L20" s="121">
        <v>4239</v>
      </c>
      <c r="M20" s="121">
        <v>3363</v>
      </c>
      <c r="N20" s="121">
        <v>3222</v>
      </c>
      <c r="O20" s="121">
        <v>2649</v>
      </c>
      <c r="P20" s="121">
        <v>2294</v>
      </c>
      <c r="Q20" s="121">
        <v>1992</v>
      </c>
      <c r="R20" s="451"/>
      <c r="S20" s="448"/>
    </row>
    <row r="21" spans="1:22" s="441" customFormat="1" ht="11.25" customHeight="1" x14ac:dyDescent="0.25">
      <c r="A21" s="448"/>
      <c r="B21" s="449"/>
      <c r="C21" s="450"/>
      <c r="D21" s="58" t="s">
        <v>703</v>
      </c>
      <c r="E21" s="121">
        <v>2009</v>
      </c>
      <c r="F21" s="121">
        <v>2284</v>
      </c>
      <c r="G21" s="121">
        <v>2027</v>
      </c>
      <c r="H21" s="121">
        <v>2426</v>
      </c>
      <c r="I21" s="121">
        <v>2589</v>
      </c>
      <c r="J21" s="121">
        <v>2289</v>
      </c>
      <c r="K21" s="121">
        <v>1956</v>
      </c>
      <c r="L21" s="121">
        <v>2396</v>
      </c>
      <c r="M21" s="121">
        <v>1894</v>
      </c>
      <c r="N21" s="121">
        <v>2055</v>
      </c>
      <c r="O21" s="121">
        <v>1816</v>
      </c>
      <c r="P21" s="121">
        <v>1725</v>
      </c>
      <c r="Q21" s="121">
        <v>1672</v>
      </c>
      <c r="R21" s="451"/>
      <c r="S21" s="448"/>
    </row>
    <row r="22" spans="1:22" s="441" customFormat="1" ht="15" customHeight="1" x14ac:dyDescent="0.25">
      <c r="A22" s="448"/>
      <c r="B22" s="449"/>
      <c r="C22" s="1852" t="s">
        <v>200</v>
      </c>
      <c r="D22" s="1852"/>
      <c r="E22" s="446">
        <v>2675</v>
      </c>
      <c r="F22" s="447">
        <v>3979</v>
      </c>
      <c r="G22" s="447">
        <v>4568</v>
      </c>
      <c r="H22" s="447">
        <v>6547</v>
      </c>
      <c r="I22" s="447">
        <v>6438</v>
      </c>
      <c r="J22" s="447">
        <v>5058</v>
      </c>
      <c r="K22" s="447">
        <v>3991</v>
      </c>
      <c r="L22" s="447">
        <v>3962</v>
      </c>
      <c r="M22" s="447">
        <v>3642</v>
      </c>
      <c r="N22" s="447">
        <v>4545</v>
      </c>
      <c r="O22" s="447">
        <v>4054</v>
      </c>
      <c r="P22" s="447">
        <v>3937</v>
      </c>
      <c r="Q22" s="447">
        <v>3835</v>
      </c>
      <c r="R22" s="451"/>
      <c r="S22" s="448"/>
    </row>
    <row r="23" spans="1:22" s="457" customFormat="1" ht="12" customHeight="1" x14ac:dyDescent="0.25">
      <c r="A23" s="452"/>
      <c r="B23" s="453"/>
      <c r="C23" s="1852" t="s">
        <v>267</v>
      </c>
      <c r="D23" s="1852"/>
      <c r="E23" s="446">
        <v>40476</v>
      </c>
      <c r="F23" s="447">
        <v>42821</v>
      </c>
      <c r="G23" s="447">
        <v>38459</v>
      </c>
      <c r="H23" s="447">
        <v>48222</v>
      </c>
      <c r="I23" s="447">
        <v>48808</v>
      </c>
      <c r="J23" s="447">
        <v>46907</v>
      </c>
      <c r="K23" s="447">
        <v>41740</v>
      </c>
      <c r="L23" s="447">
        <v>45276</v>
      </c>
      <c r="M23" s="447">
        <v>37938</v>
      </c>
      <c r="N23" s="447">
        <v>38569</v>
      </c>
      <c r="O23" s="447">
        <v>33195</v>
      </c>
      <c r="P23" s="447">
        <v>30146</v>
      </c>
      <c r="Q23" s="447">
        <v>27782</v>
      </c>
      <c r="R23" s="458"/>
      <c r="S23" s="452"/>
    </row>
    <row r="24" spans="1:22" s="441" customFormat="1" ht="12.75" customHeight="1" x14ac:dyDescent="0.25">
      <c r="A24" s="448"/>
      <c r="B24" s="459"/>
      <c r="C24" s="450"/>
      <c r="D24" s="379" t="s">
        <v>313</v>
      </c>
      <c r="E24" s="111">
        <v>1314</v>
      </c>
      <c r="F24" s="121">
        <v>1774</v>
      </c>
      <c r="G24" s="121">
        <v>1400</v>
      </c>
      <c r="H24" s="121">
        <v>1689</v>
      </c>
      <c r="I24" s="121">
        <v>2274</v>
      </c>
      <c r="J24" s="121">
        <v>2286</v>
      </c>
      <c r="K24" s="121">
        <v>2516</v>
      </c>
      <c r="L24" s="121">
        <v>1915</v>
      </c>
      <c r="M24" s="121">
        <v>1209</v>
      </c>
      <c r="N24" s="121">
        <v>1305</v>
      </c>
      <c r="O24" s="121">
        <v>962</v>
      </c>
      <c r="P24" s="121">
        <v>1008</v>
      </c>
      <c r="Q24" s="121">
        <v>1086</v>
      </c>
      <c r="R24" s="451"/>
      <c r="S24" s="448"/>
    </row>
    <row r="25" spans="1:22" s="441" customFormat="1" ht="11.25" customHeight="1" x14ac:dyDescent="0.25">
      <c r="A25" s="448"/>
      <c r="B25" s="459"/>
      <c r="C25" s="450"/>
      <c r="D25" s="379" t="s">
        <v>201</v>
      </c>
      <c r="E25" s="111">
        <v>6590</v>
      </c>
      <c r="F25" s="121">
        <v>7129</v>
      </c>
      <c r="G25" s="121">
        <v>6695</v>
      </c>
      <c r="H25" s="121">
        <v>7349</v>
      </c>
      <c r="I25" s="121">
        <v>8262</v>
      </c>
      <c r="J25" s="121">
        <v>7072</v>
      </c>
      <c r="K25" s="121">
        <v>6845</v>
      </c>
      <c r="L25" s="121">
        <v>7114</v>
      </c>
      <c r="M25" s="121">
        <v>6045</v>
      </c>
      <c r="N25" s="121">
        <v>6683</v>
      </c>
      <c r="O25" s="121">
        <v>5781</v>
      </c>
      <c r="P25" s="121">
        <v>5180</v>
      </c>
      <c r="Q25" s="121">
        <v>4821</v>
      </c>
      <c r="R25" s="451"/>
      <c r="S25" s="448"/>
    </row>
    <row r="26" spans="1:22" s="441" customFormat="1" ht="11.25" customHeight="1" x14ac:dyDescent="0.25">
      <c r="A26" s="448"/>
      <c r="B26" s="459"/>
      <c r="C26" s="450"/>
      <c r="D26" s="379" t="s">
        <v>155</v>
      </c>
      <c r="E26" s="111">
        <v>30404</v>
      </c>
      <c r="F26" s="121">
        <v>31752</v>
      </c>
      <c r="G26" s="121">
        <v>28480</v>
      </c>
      <c r="H26" s="121">
        <v>36726</v>
      </c>
      <c r="I26" s="121">
        <v>35741</v>
      </c>
      <c r="J26" s="121">
        <v>35106</v>
      </c>
      <c r="K26" s="121">
        <v>30199</v>
      </c>
      <c r="L26" s="121">
        <v>33268</v>
      </c>
      <c r="M26" s="121">
        <v>28063</v>
      </c>
      <c r="N26" s="121">
        <v>27988</v>
      </c>
      <c r="O26" s="121">
        <v>24478</v>
      </c>
      <c r="P26" s="121">
        <v>22573</v>
      </c>
      <c r="Q26" s="121">
        <v>20657</v>
      </c>
      <c r="R26" s="451"/>
      <c r="S26" s="448"/>
    </row>
    <row r="27" spans="1:22" s="441" customFormat="1" ht="11.25" customHeight="1" x14ac:dyDescent="0.25">
      <c r="A27" s="448"/>
      <c r="B27" s="459"/>
      <c r="C27" s="450"/>
      <c r="D27" s="379" t="s">
        <v>202</v>
      </c>
      <c r="E27" s="111">
        <v>2168</v>
      </c>
      <c r="F27" s="121">
        <v>2166</v>
      </c>
      <c r="G27" s="121">
        <v>1884</v>
      </c>
      <c r="H27" s="121">
        <v>2458</v>
      </c>
      <c r="I27" s="121">
        <v>2531</v>
      </c>
      <c r="J27" s="121">
        <v>2443</v>
      </c>
      <c r="K27" s="121">
        <v>2180</v>
      </c>
      <c r="L27" s="121">
        <v>2979</v>
      </c>
      <c r="M27" s="121">
        <v>2621</v>
      </c>
      <c r="N27" s="121">
        <v>2593</v>
      </c>
      <c r="O27" s="121">
        <v>1974</v>
      </c>
      <c r="P27" s="121">
        <v>1385</v>
      </c>
      <c r="Q27" s="121">
        <v>1218</v>
      </c>
      <c r="R27" s="451"/>
      <c r="S27" s="448"/>
    </row>
    <row r="28" spans="1:22" ht="10.5" customHeight="1" thickBot="1" x14ac:dyDescent="0.3">
      <c r="A28" s="2"/>
      <c r="B28" s="171"/>
      <c r="C28" s="460"/>
      <c r="D28" s="13"/>
      <c r="E28" s="515"/>
      <c r="F28" s="515"/>
      <c r="G28" s="515"/>
      <c r="H28" s="515"/>
      <c r="I28" s="515"/>
      <c r="J28" s="442"/>
      <c r="K28" s="442"/>
      <c r="L28" s="442"/>
      <c r="M28" s="442"/>
      <c r="N28" s="442"/>
      <c r="O28" s="442"/>
      <c r="P28" s="442"/>
      <c r="Q28" s="442"/>
      <c r="R28" s="519"/>
      <c r="S28" s="2"/>
    </row>
    <row r="29" spans="1:22" ht="13.5" customHeight="1" thickBot="1" x14ac:dyDescent="0.3">
      <c r="A29" s="2"/>
      <c r="B29" s="171"/>
      <c r="C29" s="308" t="s">
        <v>203</v>
      </c>
      <c r="D29" s="444"/>
      <c r="E29" s="462"/>
      <c r="F29" s="462"/>
      <c r="G29" s="462"/>
      <c r="H29" s="462"/>
      <c r="I29" s="462"/>
      <c r="J29" s="462"/>
      <c r="K29" s="462"/>
      <c r="L29" s="462"/>
      <c r="M29" s="462"/>
      <c r="N29" s="462"/>
      <c r="O29" s="462"/>
      <c r="P29" s="462"/>
      <c r="Q29" s="463"/>
      <c r="R29" s="519"/>
      <c r="S29" s="2"/>
    </row>
    <row r="30" spans="1:22" ht="9.75" customHeight="1" x14ac:dyDescent="0.25">
      <c r="A30" s="2"/>
      <c r="B30" s="171"/>
      <c r="C30" s="518" t="s">
        <v>76</v>
      </c>
      <c r="D30" s="13"/>
      <c r="E30" s="461"/>
      <c r="F30" s="461"/>
      <c r="G30" s="461"/>
      <c r="H30" s="461"/>
      <c r="I30" s="461"/>
      <c r="J30" s="461"/>
      <c r="K30" s="461"/>
      <c r="L30" s="461"/>
      <c r="M30" s="461"/>
      <c r="N30" s="461"/>
      <c r="O30" s="461"/>
      <c r="P30" s="461"/>
      <c r="Q30" s="464"/>
      <c r="R30" s="519"/>
      <c r="S30" s="2"/>
    </row>
    <row r="31" spans="1:22" ht="15" customHeight="1" x14ac:dyDescent="0.25">
      <c r="A31" s="2"/>
      <c r="B31" s="171"/>
      <c r="C31" s="1852" t="s">
        <v>66</v>
      </c>
      <c r="D31" s="1852"/>
      <c r="E31" s="446">
        <v>10328</v>
      </c>
      <c r="F31" s="447">
        <v>9417</v>
      </c>
      <c r="G31" s="447">
        <v>9169</v>
      </c>
      <c r="H31" s="447">
        <v>11806</v>
      </c>
      <c r="I31" s="447">
        <v>11456</v>
      </c>
      <c r="J31" s="447">
        <v>8412</v>
      </c>
      <c r="K31" s="447">
        <v>7771</v>
      </c>
      <c r="L31" s="447">
        <v>9868</v>
      </c>
      <c r="M31" s="447">
        <v>7677</v>
      </c>
      <c r="N31" s="447">
        <v>12050</v>
      </c>
      <c r="O31" s="447">
        <v>12906</v>
      </c>
      <c r="P31" s="447">
        <v>17563</v>
      </c>
      <c r="Q31" s="447">
        <v>16186</v>
      </c>
      <c r="R31" s="519"/>
      <c r="S31" s="2"/>
    </row>
    <row r="32" spans="1:22" ht="12" customHeight="1" x14ac:dyDescent="0.25">
      <c r="A32" s="2"/>
      <c r="B32" s="171"/>
      <c r="C32" s="384"/>
      <c r="D32" s="373" t="s">
        <v>175</v>
      </c>
      <c r="E32" s="111">
        <v>3793</v>
      </c>
      <c r="F32" s="121">
        <v>2887</v>
      </c>
      <c r="G32" s="121">
        <v>2339</v>
      </c>
      <c r="H32" s="121">
        <v>4285</v>
      </c>
      <c r="I32" s="121">
        <v>3813</v>
      </c>
      <c r="J32" s="121">
        <v>2911</v>
      </c>
      <c r="K32" s="121">
        <v>2305</v>
      </c>
      <c r="L32" s="121">
        <v>3361</v>
      </c>
      <c r="M32" s="121">
        <v>2718</v>
      </c>
      <c r="N32" s="121">
        <v>4206</v>
      </c>
      <c r="O32" s="121">
        <v>4385</v>
      </c>
      <c r="P32" s="121">
        <v>5006</v>
      </c>
      <c r="Q32" s="121">
        <v>4638</v>
      </c>
      <c r="R32" s="519"/>
      <c r="S32" s="2"/>
    </row>
    <row r="33" spans="1:19" ht="12" customHeight="1" x14ac:dyDescent="0.25">
      <c r="A33" s="2"/>
      <c r="B33" s="171"/>
      <c r="C33" s="384"/>
      <c r="D33" s="373" t="s">
        <v>176</v>
      </c>
      <c r="E33" s="111">
        <v>3484</v>
      </c>
      <c r="F33" s="121">
        <v>3485</v>
      </c>
      <c r="G33" s="121">
        <v>4012</v>
      </c>
      <c r="H33" s="121">
        <v>4537</v>
      </c>
      <c r="I33" s="121">
        <v>4120</v>
      </c>
      <c r="J33" s="121">
        <v>2980</v>
      </c>
      <c r="K33" s="121">
        <v>2631</v>
      </c>
      <c r="L33" s="121">
        <v>4033</v>
      </c>
      <c r="M33" s="121">
        <v>2692</v>
      </c>
      <c r="N33" s="121">
        <v>4097</v>
      </c>
      <c r="O33" s="121">
        <v>4192</v>
      </c>
      <c r="P33" s="121">
        <v>4703</v>
      </c>
      <c r="Q33" s="121">
        <v>4997</v>
      </c>
      <c r="R33" s="519"/>
      <c r="S33" s="2"/>
    </row>
    <row r="34" spans="1:19" ht="12" customHeight="1" x14ac:dyDescent="0.25">
      <c r="A34" s="2"/>
      <c r="B34" s="171"/>
      <c r="C34" s="384"/>
      <c r="D34" s="373" t="s">
        <v>455</v>
      </c>
      <c r="E34" s="111">
        <v>1399</v>
      </c>
      <c r="F34" s="121">
        <v>1138</v>
      </c>
      <c r="G34" s="121">
        <v>1326</v>
      </c>
      <c r="H34" s="121">
        <v>1428</v>
      </c>
      <c r="I34" s="121">
        <v>2237</v>
      </c>
      <c r="J34" s="121">
        <v>1507</v>
      </c>
      <c r="K34" s="121">
        <v>1950</v>
      </c>
      <c r="L34" s="121">
        <v>1240</v>
      </c>
      <c r="M34" s="121">
        <v>1081</v>
      </c>
      <c r="N34" s="121">
        <v>1915</v>
      </c>
      <c r="O34" s="121">
        <v>2236</v>
      </c>
      <c r="P34" s="121">
        <v>3106</v>
      </c>
      <c r="Q34" s="121">
        <v>2815</v>
      </c>
      <c r="R34" s="519"/>
      <c r="S34" s="2"/>
    </row>
    <row r="35" spans="1:19" ht="12" customHeight="1" x14ac:dyDescent="0.25">
      <c r="A35" s="2"/>
      <c r="B35" s="171"/>
      <c r="C35" s="384"/>
      <c r="D35" s="373" t="s">
        <v>177</v>
      </c>
      <c r="E35" s="111">
        <v>780</v>
      </c>
      <c r="F35" s="121">
        <v>839</v>
      </c>
      <c r="G35" s="121">
        <v>794</v>
      </c>
      <c r="H35" s="121">
        <v>931</v>
      </c>
      <c r="I35" s="121">
        <v>758</v>
      </c>
      <c r="J35" s="121">
        <v>556</v>
      </c>
      <c r="K35" s="121">
        <v>534</v>
      </c>
      <c r="L35" s="121">
        <v>700</v>
      </c>
      <c r="M35" s="121">
        <v>732</v>
      </c>
      <c r="N35" s="121">
        <v>1078</v>
      </c>
      <c r="O35" s="121">
        <v>1047</v>
      </c>
      <c r="P35" s="121">
        <v>2237</v>
      </c>
      <c r="Q35" s="121">
        <v>1617</v>
      </c>
      <c r="R35" s="519"/>
      <c r="S35" s="2"/>
    </row>
    <row r="36" spans="1:19" ht="12" customHeight="1" x14ac:dyDescent="0.25">
      <c r="A36" s="2"/>
      <c r="B36" s="171"/>
      <c r="C36" s="384"/>
      <c r="D36" s="373" t="s">
        <v>178</v>
      </c>
      <c r="E36" s="111">
        <v>604</v>
      </c>
      <c r="F36" s="121">
        <v>711</v>
      </c>
      <c r="G36" s="121">
        <v>475</v>
      </c>
      <c r="H36" s="121">
        <v>291</v>
      </c>
      <c r="I36" s="121">
        <v>230</v>
      </c>
      <c r="J36" s="121">
        <v>213</v>
      </c>
      <c r="K36" s="121">
        <v>181</v>
      </c>
      <c r="L36" s="121">
        <v>227</v>
      </c>
      <c r="M36" s="121">
        <v>199</v>
      </c>
      <c r="N36" s="121">
        <v>393</v>
      </c>
      <c r="O36" s="121">
        <v>718</v>
      </c>
      <c r="P36" s="121">
        <v>2049</v>
      </c>
      <c r="Q36" s="121">
        <v>1561</v>
      </c>
      <c r="R36" s="519"/>
      <c r="S36" s="2"/>
    </row>
    <row r="37" spans="1:19" ht="12" customHeight="1" x14ac:dyDescent="0.25">
      <c r="A37" s="2"/>
      <c r="B37" s="171"/>
      <c r="C37" s="384"/>
      <c r="D37" s="373" t="s">
        <v>126</v>
      </c>
      <c r="E37" s="111">
        <v>167</v>
      </c>
      <c r="F37" s="121">
        <v>185</v>
      </c>
      <c r="G37" s="121">
        <v>134</v>
      </c>
      <c r="H37" s="121">
        <v>168</v>
      </c>
      <c r="I37" s="121">
        <v>137</v>
      </c>
      <c r="J37" s="121">
        <v>102</v>
      </c>
      <c r="K37" s="121">
        <v>83</v>
      </c>
      <c r="L37" s="121">
        <v>144</v>
      </c>
      <c r="M37" s="121">
        <v>113</v>
      </c>
      <c r="N37" s="121">
        <v>215</v>
      </c>
      <c r="O37" s="121">
        <v>204</v>
      </c>
      <c r="P37" s="121">
        <v>202</v>
      </c>
      <c r="Q37" s="121">
        <v>321</v>
      </c>
      <c r="R37" s="519"/>
      <c r="S37" s="2"/>
    </row>
    <row r="38" spans="1:19" ht="12" customHeight="1" x14ac:dyDescent="0.25">
      <c r="A38" s="2"/>
      <c r="B38" s="171"/>
      <c r="C38" s="384"/>
      <c r="D38" s="373" t="s">
        <v>127</v>
      </c>
      <c r="E38" s="111">
        <v>101</v>
      </c>
      <c r="F38" s="121">
        <v>172</v>
      </c>
      <c r="G38" s="121">
        <v>89</v>
      </c>
      <c r="H38" s="121">
        <v>166</v>
      </c>
      <c r="I38" s="121">
        <v>161</v>
      </c>
      <c r="J38" s="121">
        <v>143</v>
      </c>
      <c r="K38" s="121">
        <v>87</v>
      </c>
      <c r="L38" s="121">
        <v>163</v>
      </c>
      <c r="M38" s="121">
        <v>142</v>
      </c>
      <c r="N38" s="121">
        <v>146</v>
      </c>
      <c r="O38" s="121">
        <v>124</v>
      </c>
      <c r="P38" s="121">
        <v>260</v>
      </c>
      <c r="Q38" s="121">
        <v>237</v>
      </c>
      <c r="R38" s="519"/>
      <c r="S38" s="2"/>
    </row>
    <row r="39" spans="1:19" ht="15" customHeight="1" x14ac:dyDescent="0.25">
      <c r="A39" s="2"/>
      <c r="B39" s="171"/>
      <c r="C39" s="384"/>
      <c r="D39" s="379" t="s">
        <v>313</v>
      </c>
      <c r="E39" s="121">
        <v>732</v>
      </c>
      <c r="F39" s="121">
        <v>237</v>
      </c>
      <c r="G39" s="121">
        <v>331</v>
      </c>
      <c r="H39" s="121">
        <v>221</v>
      </c>
      <c r="I39" s="121">
        <v>253</v>
      </c>
      <c r="J39" s="121">
        <v>297</v>
      </c>
      <c r="K39" s="121">
        <v>178</v>
      </c>
      <c r="L39" s="121">
        <v>675</v>
      </c>
      <c r="M39" s="121">
        <v>218</v>
      </c>
      <c r="N39" s="121">
        <v>470</v>
      </c>
      <c r="O39" s="121">
        <v>471</v>
      </c>
      <c r="P39" s="121">
        <v>640</v>
      </c>
      <c r="Q39" s="121">
        <v>455</v>
      </c>
      <c r="R39" s="519"/>
      <c r="S39" s="2"/>
    </row>
    <row r="40" spans="1:19" ht="12" customHeight="1" x14ac:dyDescent="0.25">
      <c r="A40" s="2"/>
      <c r="B40" s="171"/>
      <c r="C40" s="384"/>
      <c r="D40" s="379" t="s">
        <v>201</v>
      </c>
      <c r="E40" s="121">
        <v>2478</v>
      </c>
      <c r="F40" s="121">
        <v>2444</v>
      </c>
      <c r="G40" s="121">
        <v>1985</v>
      </c>
      <c r="H40" s="121">
        <v>3082</v>
      </c>
      <c r="I40" s="121">
        <v>3374</v>
      </c>
      <c r="J40" s="121">
        <v>2345</v>
      </c>
      <c r="K40" s="121">
        <v>2018</v>
      </c>
      <c r="L40" s="121">
        <v>2649</v>
      </c>
      <c r="M40" s="121">
        <v>2569</v>
      </c>
      <c r="N40" s="121">
        <v>3766</v>
      </c>
      <c r="O40" s="121">
        <v>3611</v>
      </c>
      <c r="P40" s="121">
        <v>4206</v>
      </c>
      <c r="Q40" s="121">
        <v>3846</v>
      </c>
      <c r="R40" s="519"/>
      <c r="S40" s="2"/>
    </row>
    <row r="41" spans="1:19" ht="12" customHeight="1" x14ac:dyDescent="0.25">
      <c r="A41" s="2"/>
      <c r="B41" s="171"/>
      <c r="C41" s="384"/>
      <c r="D41" s="379" t="s">
        <v>155</v>
      </c>
      <c r="E41" s="121">
        <v>7118</v>
      </c>
      <c r="F41" s="121">
        <v>6736</v>
      </c>
      <c r="G41" s="121">
        <v>6853</v>
      </c>
      <c r="H41" s="121">
        <v>8503</v>
      </c>
      <c r="I41" s="121">
        <v>7829</v>
      </c>
      <c r="J41" s="121">
        <v>5770</v>
      </c>
      <c r="K41" s="121">
        <v>5575</v>
      </c>
      <c r="L41" s="121">
        <v>6544</v>
      </c>
      <c r="M41" s="121">
        <v>4890</v>
      </c>
      <c r="N41" s="121">
        <v>7814</v>
      </c>
      <c r="O41" s="121">
        <v>8824</v>
      </c>
      <c r="P41" s="121">
        <v>12717</v>
      </c>
      <c r="Q41" s="121">
        <v>11885</v>
      </c>
      <c r="R41" s="519"/>
      <c r="S41" s="2"/>
    </row>
    <row r="42" spans="1:19" ht="11.25" customHeight="1" x14ac:dyDescent="0.25">
      <c r="A42" s="2"/>
      <c r="B42" s="171"/>
      <c r="C42" s="384"/>
      <c r="D42" s="379" t="s">
        <v>202</v>
      </c>
      <c r="E42" s="645">
        <v>0</v>
      </c>
      <c r="F42" s="644">
        <v>0</v>
      </c>
      <c r="G42" s="644">
        <v>0</v>
      </c>
      <c r="H42" s="644">
        <v>0</v>
      </c>
      <c r="I42" s="644">
        <v>0</v>
      </c>
      <c r="J42" s="644">
        <v>0</v>
      </c>
      <c r="K42" s="644">
        <v>0</v>
      </c>
      <c r="L42" s="644">
        <v>0</v>
      </c>
      <c r="M42" s="644">
        <v>0</v>
      </c>
      <c r="N42" s="644">
        <v>0</v>
      </c>
      <c r="O42" s="644">
        <v>0</v>
      </c>
      <c r="P42" s="644">
        <v>0</v>
      </c>
      <c r="Q42" s="644">
        <v>0</v>
      </c>
      <c r="R42" s="519"/>
      <c r="S42" s="2"/>
    </row>
    <row r="43" spans="1:19" ht="15" customHeight="1" x14ac:dyDescent="0.25">
      <c r="A43" s="2"/>
      <c r="B43" s="171"/>
      <c r="C43" s="517" t="s">
        <v>268</v>
      </c>
      <c r="D43" s="517"/>
      <c r="E43" s="111"/>
      <c r="F43" s="111"/>
      <c r="G43" s="121"/>
      <c r="H43" s="121"/>
      <c r="I43" s="121"/>
      <c r="J43" s="121"/>
      <c r="K43" s="121"/>
      <c r="L43" s="121"/>
      <c r="M43" s="121"/>
      <c r="N43" s="121"/>
      <c r="O43" s="121"/>
      <c r="P43" s="121"/>
      <c r="Q43" s="121"/>
      <c r="R43" s="519"/>
      <c r="S43" s="2"/>
    </row>
    <row r="44" spans="1:19" ht="12" customHeight="1" x14ac:dyDescent="0.25">
      <c r="A44" s="2"/>
      <c r="B44" s="171"/>
      <c r="C44" s="384"/>
      <c r="D44" s="608" t="s">
        <v>702</v>
      </c>
      <c r="E44" s="121">
        <v>647</v>
      </c>
      <c r="F44" s="121">
        <v>638</v>
      </c>
      <c r="G44" s="121">
        <v>662</v>
      </c>
      <c r="H44" s="121">
        <v>787</v>
      </c>
      <c r="I44" s="121">
        <v>640</v>
      </c>
      <c r="J44" s="121">
        <v>386</v>
      </c>
      <c r="K44" s="121">
        <v>468</v>
      </c>
      <c r="L44" s="121">
        <v>340</v>
      </c>
      <c r="M44" s="121">
        <v>170</v>
      </c>
      <c r="N44" s="121">
        <v>771</v>
      </c>
      <c r="O44" s="121">
        <v>1516</v>
      </c>
      <c r="P44" s="121">
        <v>2694</v>
      </c>
      <c r="Q44" s="121">
        <v>2256</v>
      </c>
      <c r="R44" s="519"/>
      <c r="S44" s="2"/>
    </row>
    <row r="45" spans="1:19" ht="12" customHeight="1" x14ac:dyDescent="0.25">
      <c r="A45" s="2"/>
      <c r="B45" s="171"/>
      <c r="C45" s="384"/>
      <c r="D45" s="608" t="s">
        <v>700</v>
      </c>
      <c r="E45" s="121">
        <v>2122</v>
      </c>
      <c r="F45" s="121">
        <v>1712</v>
      </c>
      <c r="G45" s="121">
        <v>2245</v>
      </c>
      <c r="H45" s="121">
        <v>1922</v>
      </c>
      <c r="I45" s="121">
        <v>1949</v>
      </c>
      <c r="J45" s="121">
        <v>1416</v>
      </c>
      <c r="K45" s="121">
        <v>887</v>
      </c>
      <c r="L45" s="121">
        <v>2090</v>
      </c>
      <c r="M45" s="121">
        <v>1605</v>
      </c>
      <c r="N45" s="121">
        <v>1819</v>
      </c>
      <c r="O45" s="121">
        <v>1404</v>
      </c>
      <c r="P45" s="121">
        <v>1686</v>
      </c>
      <c r="Q45" s="121">
        <v>1825</v>
      </c>
      <c r="R45" s="519"/>
      <c r="S45" s="2"/>
    </row>
    <row r="46" spans="1:19" ht="12" customHeight="1" x14ac:dyDescent="0.25">
      <c r="A46" s="2"/>
      <c r="B46" s="171"/>
      <c r="C46" s="384"/>
      <c r="D46" s="608" t="s">
        <v>701</v>
      </c>
      <c r="E46" s="121">
        <v>464</v>
      </c>
      <c r="F46" s="121">
        <v>486</v>
      </c>
      <c r="G46" s="121">
        <v>383</v>
      </c>
      <c r="H46" s="121">
        <v>398</v>
      </c>
      <c r="I46" s="121">
        <v>268</v>
      </c>
      <c r="J46" s="121">
        <v>244</v>
      </c>
      <c r="K46" s="121">
        <v>293</v>
      </c>
      <c r="L46" s="121">
        <v>248</v>
      </c>
      <c r="M46" s="121">
        <v>181</v>
      </c>
      <c r="N46" s="121">
        <v>491</v>
      </c>
      <c r="O46" s="121">
        <v>495</v>
      </c>
      <c r="P46" s="121">
        <v>1229</v>
      </c>
      <c r="Q46" s="121">
        <v>1203</v>
      </c>
      <c r="R46" s="519"/>
      <c r="S46" s="2"/>
    </row>
    <row r="47" spans="1:19" ht="12" customHeight="1" x14ac:dyDescent="0.25">
      <c r="A47" s="2"/>
      <c r="B47" s="171"/>
      <c r="C47" s="384"/>
      <c r="D47" s="608" t="s">
        <v>699</v>
      </c>
      <c r="E47" s="121">
        <v>487</v>
      </c>
      <c r="F47" s="121">
        <v>459</v>
      </c>
      <c r="G47" s="121">
        <v>442</v>
      </c>
      <c r="H47" s="121">
        <v>510</v>
      </c>
      <c r="I47" s="121">
        <v>766</v>
      </c>
      <c r="J47" s="121">
        <v>546</v>
      </c>
      <c r="K47" s="121">
        <v>532</v>
      </c>
      <c r="L47" s="121">
        <v>430</v>
      </c>
      <c r="M47" s="121">
        <v>301</v>
      </c>
      <c r="N47" s="121">
        <v>714</v>
      </c>
      <c r="O47" s="121">
        <v>841</v>
      </c>
      <c r="P47" s="121">
        <v>964</v>
      </c>
      <c r="Q47" s="121">
        <v>1103</v>
      </c>
      <c r="R47" s="519"/>
      <c r="S47" s="2"/>
    </row>
    <row r="48" spans="1:19" ht="12" customHeight="1" x14ac:dyDescent="0.25">
      <c r="A48" s="2"/>
      <c r="B48" s="171"/>
      <c r="C48" s="384"/>
      <c r="D48" s="608" t="s">
        <v>704</v>
      </c>
      <c r="E48" s="121">
        <v>635</v>
      </c>
      <c r="F48" s="121">
        <v>521</v>
      </c>
      <c r="G48" s="121">
        <v>475</v>
      </c>
      <c r="H48" s="121">
        <v>685</v>
      </c>
      <c r="I48" s="121">
        <v>843</v>
      </c>
      <c r="J48" s="121">
        <v>540</v>
      </c>
      <c r="K48" s="121">
        <v>536</v>
      </c>
      <c r="L48" s="121">
        <v>574</v>
      </c>
      <c r="M48" s="121">
        <v>538</v>
      </c>
      <c r="N48" s="121">
        <v>840</v>
      </c>
      <c r="O48" s="121">
        <v>909</v>
      </c>
      <c r="P48" s="121">
        <v>1089</v>
      </c>
      <c r="Q48" s="121">
        <v>804</v>
      </c>
      <c r="R48" s="519"/>
      <c r="S48" s="2"/>
    </row>
    <row r="49" spans="1:19" ht="15" customHeight="1" x14ac:dyDescent="0.25">
      <c r="A49" s="2"/>
      <c r="B49" s="171"/>
      <c r="C49" s="1852" t="s">
        <v>204</v>
      </c>
      <c r="D49" s="1852"/>
      <c r="E49" s="382">
        <v>23.934555398484392</v>
      </c>
      <c r="F49" s="382">
        <v>20.121794871794872</v>
      </c>
      <c r="G49" s="382">
        <v>21.309875194645223</v>
      </c>
      <c r="H49" s="382">
        <v>21.555989702203799</v>
      </c>
      <c r="I49" s="382">
        <v>20.736342902653586</v>
      </c>
      <c r="J49" s="382">
        <v>16.187818724141248</v>
      </c>
      <c r="K49" s="382">
        <v>16.992849489405437</v>
      </c>
      <c r="L49" s="382">
        <v>20.041431414760957</v>
      </c>
      <c r="M49" s="382">
        <v>18.463203463203463</v>
      </c>
      <c r="N49" s="382">
        <v>27.949158046110313</v>
      </c>
      <c r="O49" s="382">
        <v>34.647910011007006</v>
      </c>
      <c r="P49" s="382">
        <v>51.530088313822141</v>
      </c>
      <c r="Q49" s="382">
        <v>51.193977923269131</v>
      </c>
      <c r="R49" s="519"/>
      <c r="S49" s="2"/>
    </row>
    <row r="50" spans="1:19" ht="11.25" customHeight="1" thickBot="1" x14ac:dyDescent="0.3">
      <c r="A50" s="2"/>
      <c r="B50" s="171"/>
      <c r="C50" s="465"/>
      <c r="D50" s="519"/>
      <c r="E50" s="515"/>
      <c r="F50" s="515"/>
      <c r="G50" s="515"/>
      <c r="H50" s="515"/>
      <c r="I50" s="515"/>
      <c r="J50" s="515"/>
      <c r="K50" s="515"/>
      <c r="L50" s="515"/>
      <c r="M50" s="515"/>
      <c r="N50" s="515"/>
      <c r="O50" s="515"/>
      <c r="P50" s="515"/>
      <c r="Q50" s="442"/>
      <c r="R50" s="519"/>
      <c r="S50" s="2"/>
    </row>
    <row r="51" spans="1:19" s="7" customFormat="1" ht="13.5" customHeight="1" thickBot="1" x14ac:dyDescent="0.3">
      <c r="A51" s="6"/>
      <c r="B51" s="170"/>
      <c r="C51" s="308" t="s">
        <v>205</v>
      </c>
      <c r="D51" s="444"/>
      <c r="E51" s="462"/>
      <c r="F51" s="462"/>
      <c r="G51" s="462"/>
      <c r="H51" s="462"/>
      <c r="I51" s="462"/>
      <c r="J51" s="462"/>
      <c r="K51" s="462"/>
      <c r="L51" s="462"/>
      <c r="M51" s="462"/>
      <c r="N51" s="462"/>
      <c r="O51" s="462"/>
      <c r="P51" s="462"/>
      <c r="Q51" s="463"/>
      <c r="R51" s="519"/>
      <c r="S51" s="6"/>
    </row>
    <row r="52" spans="1:19" ht="9.75" customHeight="1" x14ac:dyDescent="0.25">
      <c r="A52" s="2"/>
      <c r="B52" s="171"/>
      <c r="C52" s="518" t="s">
        <v>76</v>
      </c>
      <c r="D52" s="466"/>
      <c r="E52" s="461"/>
      <c r="F52" s="461"/>
      <c r="G52" s="461"/>
      <c r="H52" s="461"/>
      <c r="I52" s="461"/>
      <c r="J52" s="461"/>
      <c r="K52" s="461"/>
      <c r="L52" s="461"/>
      <c r="M52" s="461"/>
      <c r="N52" s="461"/>
      <c r="O52" s="461"/>
      <c r="P52" s="461"/>
      <c r="Q52" s="464"/>
      <c r="R52" s="519"/>
      <c r="S52" s="2"/>
    </row>
    <row r="53" spans="1:19" ht="15" customHeight="1" x14ac:dyDescent="0.25">
      <c r="A53" s="2"/>
      <c r="B53" s="171"/>
      <c r="C53" s="1852" t="s">
        <v>66</v>
      </c>
      <c r="D53" s="1852"/>
      <c r="E53" s="446">
        <v>7709</v>
      </c>
      <c r="F53" s="447">
        <v>6712</v>
      </c>
      <c r="G53" s="447">
        <v>6688</v>
      </c>
      <c r="H53" s="447">
        <v>8244</v>
      </c>
      <c r="I53" s="447">
        <v>6974</v>
      </c>
      <c r="J53" s="447">
        <v>6373</v>
      </c>
      <c r="K53" s="447">
        <v>4632</v>
      </c>
      <c r="L53" s="447">
        <v>7405</v>
      </c>
      <c r="M53" s="447">
        <v>4844</v>
      </c>
      <c r="N53" s="447">
        <v>6899</v>
      </c>
      <c r="O53" s="447">
        <v>7848</v>
      </c>
      <c r="P53" s="447">
        <v>10123</v>
      </c>
      <c r="Q53" s="447">
        <v>9686</v>
      </c>
      <c r="R53" s="519"/>
      <c r="S53" s="2"/>
    </row>
    <row r="54" spans="1:19" ht="11.25" customHeight="1" x14ac:dyDescent="0.25">
      <c r="A54" s="2"/>
      <c r="B54" s="171"/>
      <c r="C54" s="384"/>
      <c r="D54" s="58" t="s">
        <v>313</v>
      </c>
      <c r="E54" s="112">
        <v>703</v>
      </c>
      <c r="F54" s="135">
        <v>111</v>
      </c>
      <c r="G54" s="135">
        <v>223</v>
      </c>
      <c r="H54" s="135">
        <v>155</v>
      </c>
      <c r="I54" s="121">
        <v>185</v>
      </c>
      <c r="J54" s="121">
        <v>223</v>
      </c>
      <c r="K54" s="121">
        <v>94</v>
      </c>
      <c r="L54" s="121">
        <v>516</v>
      </c>
      <c r="M54" s="121">
        <v>95</v>
      </c>
      <c r="N54" s="121">
        <v>295</v>
      </c>
      <c r="O54" s="121">
        <v>409</v>
      </c>
      <c r="P54" s="121">
        <v>463</v>
      </c>
      <c r="Q54" s="121">
        <v>310</v>
      </c>
      <c r="R54" s="519"/>
      <c r="S54" s="2"/>
    </row>
    <row r="55" spans="1:19" ht="11.25" customHeight="1" x14ac:dyDescent="0.25">
      <c r="A55" s="2"/>
      <c r="B55" s="171"/>
      <c r="C55" s="384"/>
      <c r="D55" s="58" t="s">
        <v>201</v>
      </c>
      <c r="E55" s="112">
        <v>1503</v>
      </c>
      <c r="F55" s="135">
        <v>1616</v>
      </c>
      <c r="G55" s="135">
        <v>1148</v>
      </c>
      <c r="H55" s="135">
        <v>1681</v>
      </c>
      <c r="I55" s="121">
        <v>1866</v>
      </c>
      <c r="J55" s="121">
        <v>1588</v>
      </c>
      <c r="K55" s="121">
        <v>1195</v>
      </c>
      <c r="L55" s="121">
        <v>1530</v>
      </c>
      <c r="M55" s="121">
        <v>1324</v>
      </c>
      <c r="N55" s="121">
        <v>1886</v>
      </c>
      <c r="O55" s="121">
        <v>1907</v>
      </c>
      <c r="P55" s="121">
        <v>2218</v>
      </c>
      <c r="Q55" s="121">
        <v>1904</v>
      </c>
      <c r="R55" s="519"/>
      <c r="S55" s="2"/>
    </row>
    <row r="56" spans="1:19" ht="11.25" customHeight="1" x14ac:dyDescent="0.25">
      <c r="A56" s="2"/>
      <c r="B56" s="171"/>
      <c r="C56" s="384"/>
      <c r="D56" s="58" t="s">
        <v>155</v>
      </c>
      <c r="E56" s="112">
        <v>5503</v>
      </c>
      <c r="F56" s="135">
        <v>4985</v>
      </c>
      <c r="G56" s="135">
        <v>5317</v>
      </c>
      <c r="H56" s="135">
        <v>6408</v>
      </c>
      <c r="I56" s="121">
        <v>4923</v>
      </c>
      <c r="J56" s="121">
        <v>4562</v>
      </c>
      <c r="K56" s="121">
        <v>3343</v>
      </c>
      <c r="L56" s="121">
        <v>5359</v>
      </c>
      <c r="M56" s="121">
        <v>3425</v>
      </c>
      <c r="N56" s="121">
        <v>4718</v>
      </c>
      <c r="O56" s="121">
        <v>5532</v>
      </c>
      <c r="P56" s="121">
        <v>7442</v>
      </c>
      <c r="Q56" s="121">
        <v>7472</v>
      </c>
      <c r="R56" s="519"/>
      <c r="S56" s="2"/>
    </row>
    <row r="57" spans="1:19" ht="11.25" customHeight="1" x14ac:dyDescent="0.25">
      <c r="A57" s="2"/>
      <c r="B57" s="171"/>
      <c r="C57" s="384"/>
      <c r="D57" s="58" t="s">
        <v>202</v>
      </c>
      <c r="E57" s="645">
        <v>0</v>
      </c>
      <c r="F57" s="644">
        <v>0</v>
      </c>
      <c r="G57" s="644">
        <v>0</v>
      </c>
      <c r="H57" s="644">
        <v>0</v>
      </c>
      <c r="I57" s="644">
        <v>0</v>
      </c>
      <c r="J57" s="644">
        <v>0</v>
      </c>
      <c r="K57" s="644">
        <v>0</v>
      </c>
      <c r="L57" s="644">
        <v>0</v>
      </c>
      <c r="M57" s="644">
        <v>0</v>
      </c>
      <c r="N57" s="644">
        <v>0</v>
      </c>
      <c r="O57" s="644">
        <v>0</v>
      </c>
      <c r="P57" s="644">
        <v>0</v>
      </c>
      <c r="Q57" s="644">
        <v>0</v>
      </c>
      <c r="R57" s="519"/>
      <c r="S57" s="2"/>
    </row>
    <row r="58" spans="1:19" ht="12.75" hidden="1" customHeight="1" x14ac:dyDescent="0.25">
      <c r="A58" s="2"/>
      <c r="B58" s="171"/>
      <c r="C58" s="384"/>
      <c r="D58" s="156" t="s">
        <v>175</v>
      </c>
      <c r="E58" s="111">
        <v>2304</v>
      </c>
      <c r="F58" s="121">
        <v>1919</v>
      </c>
      <c r="G58" s="121">
        <v>3347</v>
      </c>
      <c r="H58" s="121">
        <v>2759</v>
      </c>
      <c r="I58" s="121">
        <v>2467</v>
      </c>
      <c r="J58" s="121">
        <v>2017</v>
      </c>
      <c r="K58" s="121">
        <v>1995</v>
      </c>
      <c r="L58" s="121">
        <v>2920</v>
      </c>
      <c r="M58" s="121">
        <v>2038</v>
      </c>
      <c r="N58" s="121">
        <v>1957</v>
      </c>
      <c r="O58" s="121">
        <v>842</v>
      </c>
      <c r="P58" s="121">
        <v>1316</v>
      </c>
      <c r="Q58" s="121">
        <v>3153</v>
      </c>
      <c r="R58" s="519"/>
      <c r="S58" s="2"/>
    </row>
    <row r="59" spans="1:19" ht="12.75" hidden="1" customHeight="1" x14ac:dyDescent="0.25">
      <c r="A59" s="2"/>
      <c r="B59" s="171"/>
      <c r="C59" s="384"/>
      <c r="D59" s="156" t="s">
        <v>176</v>
      </c>
      <c r="E59" s="111">
        <v>2557</v>
      </c>
      <c r="F59" s="121">
        <v>2902</v>
      </c>
      <c r="G59" s="121">
        <v>3209</v>
      </c>
      <c r="H59" s="121">
        <v>2696</v>
      </c>
      <c r="I59" s="121">
        <v>2240</v>
      </c>
      <c r="J59" s="121">
        <v>1507</v>
      </c>
      <c r="K59" s="121">
        <v>1686</v>
      </c>
      <c r="L59" s="121">
        <v>2954</v>
      </c>
      <c r="M59" s="121">
        <v>2335</v>
      </c>
      <c r="N59" s="121">
        <v>2102</v>
      </c>
      <c r="O59" s="121">
        <v>905</v>
      </c>
      <c r="P59" s="121">
        <v>2017</v>
      </c>
      <c r="Q59" s="121">
        <v>2694</v>
      </c>
      <c r="R59" s="519"/>
      <c r="S59" s="2"/>
    </row>
    <row r="60" spans="1:19" ht="12.75" hidden="1" customHeight="1" x14ac:dyDescent="0.25">
      <c r="A60" s="2"/>
      <c r="B60" s="171"/>
      <c r="C60" s="384"/>
      <c r="D60" s="156" t="s">
        <v>57</v>
      </c>
      <c r="E60" s="111">
        <v>539</v>
      </c>
      <c r="F60" s="121">
        <v>776</v>
      </c>
      <c r="G60" s="121">
        <v>732</v>
      </c>
      <c r="H60" s="121">
        <v>735</v>
      </c>
      <c r="I60" s="121">
        <v>869</v>
      </c>
      <c r="J60" s="121">
        <v>602</v>
      </c>
      <c r="K60" s="121">
        <v>736</v>
      </c>
      <c r="L60" s="121">
        <v>942</v>
      </c>
      <c r="M60" s="121">
        <v>625</v>
      </c>
      <c r="N60" s="121">
        <v>598</v>
      </c>
      <c r="O60" s="121">
        <v>197</v>
      </c>
      <c r="P60" s="121">
        <v>448</v>
      </c>
      <c r="Q60" s="121">
        <v>658</v>
      </c>
      <c r="R60" s="519"/>
      <c r="S60" s="2"/>
    </row>
    <row r="61" spans="1:19" ht="12.75" hidden="1" customHeight="1" x14ac:dyDescent="0.25">
      <c r="A61" s="2"/>
      <c r="B61" s="171"/>
      <c r="C61" s="384"/>
      <c r="D61" s="156" t="s">
        <v>177</v>
      </c>
      <c r="E61" s="111">
        <v>438</v>
      </c>
      <c r="F61" s="121">
        <v>503</v>
      </c>
      <c r="G61" s="121">
        <v>469</v>
      </c>
      <c r="H61" s="121">
        <v>435</v>
      </c>
      <c r="I61" s="121">
        <v>427</v>
      </c>
      <c r="J61" s="121">
        <v>274</v>
      </c>
      <c r="K61" s="121">
        <v>359</v>
      </c>
      <c r="L61" s="121">
        <v>647</v>
      </c>
      <c r="M61" s="121">
        <v>521</v>
      </c>
      <c r="N61" s="121">
        <v>424</v>
      </c>
      <c r="O61" s="121">
        <v>250</v>
      </c>
      <c r="P61" s="121">
        <v>438</v>
      </c>
      <c r="Q61" s="121">
        <v>532</v>
      </c>
      <c r="R61" s="519"/>
      <c r="S61" s="2"/>
    </row>
    <row r="62" spans="1:19" ht="12.75" hidden="1" customHeight="1" x14ac:dyDescent="0.25">
      <c r="A62" s="2"/>
      <c r="B62" s="171"/>
      <c r="C62" s="384"/>
      <c r="D62" s="156" t="s">
        <v>178</v>
      </c>
      <c r="E62" s="111">
        <v>628</v>
      </c>
      <c r="F62" s="121">
        <v>403</v>
      </c>
      <c r="G62" s="121">
        <v>227</v>
      </c>
      <c r="H62" s="121">
        <v>148</v>
      </c>
      <c r="I62" s="121">
        <v>181</v>
      </c>
      <c r="J62" s="121">
        <v>109</v>
      </c>
      <c r="K62" s="121">
        <v>131</v>
      </c>
      <c r="L62" s="121">
        <v>250</v>
      </c>
      <c r="M62" s="121">
        <v>815</v>
      </c>
      <c r="N62" s="121">
        <v>692</v>
      </c>
      <c r="O62" s="121">
        <v>39</v>
      </c>
      <c r="P62" s="121">
        <v>68</v>
      </c>
      <c r="Q62" s="121">
        <v>476</v>
      </c>
      <c r="R62" s="519"/>
      <c r="S62" s="2"/>
    </row>
    <row r="63" spans="1:19" ht="12.75" hidden="1" customHeight="1" x14ac:dyDescent="0.25">
      <c r="A63" s="2"/>
      <c r="B63" s="171"/>
      <c r="C63" s="384"/>
      <c r="D63" s="156" t="s">
        <v>126</v>
      </c>
      <c r="E63" s="111">
        <v>155</v>
      </c>
      <c r="F63" s="121">
        <v>116</v>
      </c>
      <c r="G63" s="121">
        <v>149</v>
      </c>
      <c r="H63" s="121">
        <v>116</v>
      </c>
      <c r="I63" s="121">
        <v>91</v>
      </c>
      <c r="J63" s="121">
        <v>71</v>
      </c>
      <c r="K63" s="121">
        <v>79</v>
      </c>
      <c r="L63" s="121">
        <v>129</v>
      </c>
      <c r="M63" s="121">
        <v>96</v>
      </c>
      <c r="N63" s="121">
        <v>91</v>
      </c>
      <c r="O63" s="121">
        <v>85</v>
      </c>
      <c r="P63" s="121">
        <v>105</v>
      </c>
      <c r="Q63" s="121">
        <v>134</v>
      </c>
      <c r="R63" s="519"/>
      <c r="S63" s="2"/>
    </row>
    <row r="64" spans="1:19" ht="12.75" hidden="1" customHeight="1" x14ac:dyDescent="0.25">
      <c r="A64" s="2"/>
      <c r="B64" s="171"/>
      <c r="C64" s="384"/>
      <c r="D64" s="156" t="s">
        <v>127</v>
      </c>
      <c r="E64" s="111">
        <v>91</v>
      </c>
      <c r="F64" s="121">
        <v>69</v>
      </c>
      <c r="G64" s="121">
        <v>111</v>
      </c>
      <c r="H64" s="121">
        <v>85</v>
      </c>
      <c r="I64" s="121">
        <v>98</v>
      </c>
      <c r="J64" s="121">
        <v>52</v>
      </c>
      <c r="K64" s="121">
        <v>94</v>
      </c>
      <c r="L64" s="121">
        <v>115</v>
      </c>
      <c r="M64" s="121">
        <v>108</v>
      </c>
      <c r="N64" s="121">
        <v>68</v>
      </c>
      <c r="O64" s="121">
        <v>13</v>
      </c>
      <c r="P64" s="121">
        <v>75</v>
      </c>
      <c r="Q64" s="121">
        <v>62</v>
      </c>
      <c r="R64" s="519"/>
      <c r="S64" s="2"/>
    </row>
    <row r="65" spans="1:19" ht="15" customHeight="1" x14ac:dyDescent="0.25">
      <c r="A65" s="2"/>
      <c r="B65" s="171"/>
      <c r="C65" s="1852" t="s">
        <v>206</v>
      </c>
      <c r="D65" s="1852"/>
      <c r="E65" s="382">
        <v>74.641750580945001</v>
      </c>
      <c r="F65" s="382">
        <v>71.275353084846543</v>
      </c>
      <c r="G65" s="382">
        <v>72.941433089758974</v>
      </c>
      <c r="H65" s="382">
        <v>69.828900559037777</v>
      </c>
      <c r="I65" s="382">
        <v>60.876396648044697</v>
      </c>
      <c r="J65" s="382">
        <v>75.76081787922017</v>
      </c>
      <c r="K65" s="382">
        <v>59.606228284648054</v>
      </c>
      <c r="L65" s="382">
        <v>75.040535062829349</v>
      </c>
      <c r="M65" s="382">
        <v>63.0975641526638</v>
      </c>
      <c r="N65" s="382">
        <v>57.253112033195016</v>
      </c>
      <c r="O65" s="382">
        <v>60.808926080892611</v>
      </c>
      <c r="P65" s="382">
        <v>57.638216705574216</v>
      </c>
      <c r="Q65" s="382">
        <v>59.841838625973068</v>
      </c>
      <c r="R65" s="519"/>
      <c r="S65" s="2"/>
    </row>
    <row r="66" spans="1:19" ht="11.25" customHeight="1" x14ac:dyDescent="0.25">
      <c r="A66" s="2"/>
      <c r="B66" s="171"/>
      <c r="C66" s="384"/>
      <c r="D66" s="373" t="s">
        <v>175</v>
      </c>
      <c r="E66" s="136">
        <v>60.743474822040596</v>
      </c>
      <c r="F66" s="136">
        <v>66.470384482161421</v>
      </c>
      <c r="G66" s="136">
        <v>143.09533988884138</v>
      </c>
      <c r="H66" s="136">
        <v>64.38739789964994</v>
      </c>
      <c r="I66" s="136">
        <v>64.699711513244168</v>
      </c>
      <c r="J66" s="136">
        <v>69.288904156647206</v>
      </c>
      <c r="K66" s="136">
        <v>86.550976138828631</v>
      </c>
      <c r="L66" s="136">
        <v>86.8789050877715</v>
      </c>
      <c r="M66" s="136">
        <v>74.981604120676977</v>
      </c>
      <c r="N66" s="136">
        <v>46.528768426058015</v>
      </c>
      <c r="O66" s="136">
        <v>19.201824401368299</v>
      </c>
      <c r="P66" s="136">
        <v>26.28845385537355</v>
      </c>
      <c r="Q66" s="136">
        <v>67.981888745148765</v>
      </c>
      <c r="R66" s="519"/>
      <c r="S66" s="113"/>
    </row>
    <row r="67" spans="1:19" ht="11.25" customHeight="1" x14ac:dyDescent="0.25">
      <c r="A67" s="2"/>
      <c r="B67" s="171"/>
      <c r="C67" s="384"/>
      <c r="D67" s="373" t="s">
        <v>176</v>
      </c>
      <c r="E67" s="136">
        <v>73.392652123995404</v>
      </c>
      <c r="F67" s="136">
        <v>83.271162123385949</v>
      </c>
      <c r="G67" s="136">
        <v>79.985044865403793</v>
      </c>
      <c r="H67" s="136">
        <v>59.422525898170598</v>
      </c>
      <c r="I67" s="136">
        <v>54.368932038834949</v>
      </c>
      <c r="J67" s="136">
        <v>50.570469798657712</v>
      </c>
      <c r="K67" s="136">
        <v>64.082098061573546</v>
      </c>
      <c r="L67" s="136">
        <v>73.245722787007196</v>
      </c>
      <c r="M67" s="136">
        <v>86.73848439821694</v>
      </c>
      <c r="N67" s="136">
        <v>51.305833536734191</v>
      </c>
      <c r="O67" s="136">
        <v>21.58874045801527</v>
      </c>
      <c r="P67" s="136">
        <v>42.887518605145651</v>
      </c>
      <c r="Q67" s="136">
        <v>53.912347408445072</v>
      </c>
      <c r="R67" s="519"/>
      <c r="S67" s="113"/>
    </row>
    <row r="68" spans="1:19" ht="11.25" customHeight="1" x14ac:dyDescent="0.25">
      <c r="A68" s="2"/>
      <c r="B68" s="171"/>
      <c r="C68" s="384"/>
      <c r="D68" s="373" t="s">
        <v>455</v>
      </c>
      <c r="E68" s="136">
        <v>38.527519656897788</v>
      </c>
      <c r="F68" s="136">
        <v>68.189806678383121</v>
      </c>
      <c r="G68" s="136">
        <v>55.203619909502265</v>
      </c>
      <c r="H68" s="136">
        <v>51.470588235294116</v>
      </c>
      <c r="I68" s="136">
        <v>38.846669646848461</v>
      </c>
      <c r="J68" s="136">
        <v>39.946914399469144</v>
      </c>
      <c r="K68" s="136">
        <v>37.743589743589745</v>
      </c>
      <c r="L68" s="136">
        <v>75.967741935483872</v>
      </c>
      <c r="M68" s="136">
        <v>57.816836262719704</v>
      </c>
      <c r="N68" s="136">
        <v>31.227154046997391</v>
      </c>
      <c r="O68" s="136">
        <v>8.8103756708407861</v>
      </c>
      <c r="P68" s="136">
        <v>14.42369607211848</v>
      </c>
      <c r="Q68" s="136">
        <v>23.374777975133217</v>
      </c>
      <c r="R68" s="519"/>
      <c r="S68" s="113"/>
    </row>
    <row r="69" spans="1:19" ht="11.25" customHeight="1" x14ac:dyDescent="0.25">
      <c r="A69" s="2"/>
      <c r="B69" s="171"/>
      <c r="C69" s="384"/>
      <c r="D69" s="373" t="s">
        <v>177</v>
      </c>
      <c r="E69" s="136">
        <v>56.153846153846153</v>
      </c>
      <c r="F69" s="136">
        <v>59.952324195470794</v>
      </c>
      <c r="G69" s="136">
        <v>59.068010075566747</v>
      </c>
      <c r="H69" s="136">
        <v>46.723952738990334</v>
      </c>
      <c r="I69" s="136">
        <v>56.33245382585752</v>
      </c>
      <c r="J69" s="136">
        <v>49.280575539568346</v>
      </c>
      <c r="K69" s="136">
        <v>67.228464419475657</v>
      </c>
      <c r="L69" s="136">
        <v>92.428571428571431</v>
      </c>
      <c r="M69" s="136">
        <v>71.174863387978135</v>
      </c>
      <c r="N69" s="136">
        <v>39.332096474953616</v>
      </c>
      <c r="O69" s="136">
        <v>23.877745940783189</v>
      </c>
      <c r="P69" s="136">
        <v>19.579794367456415</v>
      </c>
      <c r="Q69" s="136">
        <v>32.900432900432904</v>
      </c>
      <c r="R69" s="519"/>
      <c r="S69" s="113"/>
    </row>
    <row r="70" spans="1:19" ht="11.25" customHeight="1" x14ac:dyDescent="0.25">
      <c r="A70" s="2"/>
      <c r="B70" s="171"/>
      <c r="C70" s="384"/>
      <c r="D70" s="373" t="s">
        <v>178</v>
      </c>
      <c r="E70" s="136">
        <v>103.97350993377484</v>
      </c>
      <c r="F70" s="136">
        <v>56.680731364275672</v>
      </c>
      <c r="G70" s="136">
        <v>47.789473684210527</v>
      </c>
      <c r="H70" s="136">
        <v>50.859106529209619</v>
      </c>
      <c r="I70" s="136">
        <v>78.695652173913047</v>
      </c>
      <c r="J70" s="136">
        <v>51.173708920187785</v>
      </c>
      <c r="K70" s="136">
        <v>72.375690607734811</v>
      </c>
      <c r="L70" s="136">
        <v>110.13215859030836</v>
      </c>
      <c r="M70" s="136">
        <v>409.54773869346735</v>
      </c>
      <c r="N70" s="136">
        <v>176.08142493638675</v>
      </c>
      <c r="O70" s="136">
        <v>5.4317548746518103</v>
      </c>
      <c r="P70" s="136">
        <v>3.3186920448999513</v>
      </c>
      <c r="Q70" s="136">
        <v>30.493273542600896</v>
      </c>
      <c r="R70" s="519"/>
      <c r="S70" s="113"/>
    </row>
    <row r="71" spans="1:19" ht="11.25" customHeight="1" x14ac:dyDescent="0.25">
      <c r="A71" s="2"/>
      <c r="B71" s="171"/>
      <c r="C71" s="384"/>
      <c r="D71" s="373" t="s">
        <v>126</v>
      </c>
      <c r="E71" s="136">
        <v>92.814371257485035</v>
      </c>
      <c r="F71" s="136">
        <v>62.702702702702709</v>
      </c>
      <c r="G71" s="136">
        <v>111.19402985074626</v>
      </c>
      <c r="H71" s="136">
        <v>69.047619047619051</v>
      </c>
      <c r="I71" s="136">
        <v>66.423357664233578</v>
      </c>
      <c r="J71" s="136">
        <v>69.607843137254903</v>
      </c>
      <c r="K71" s="136">
        <v>95.180722891566262</v>
      </c>
      <c r="L71" s="136">
        <v>89.583333333333343</v>
      </c>
      <c r="M71" s="136">
        <v>84.955752212389385</v>
      </c>
      <c r="N71" s="136">
        <v>42.325581395348841</v>
      </c>
      <c r="O71" s="136">
        <v>41.666666666666671</v>
      </c>
      <c r="P71" s="136">
        <v>51.980198019801982</v>
      </c>
      <c r="Q71" s="136">
        <v>41.744548286604363</v>
      </c>
      <c r="R71" s="519"/>
      <c r="S71" s="113"/>
    </row>
    <row r="72" spans="1:19" ht="11.25" customHeight="1" x14ac:dyDescent="0.25">
      <c r="A72" s="2"/>
      <c r="B72" s="171"/>
      <c r="C72" s="384"/>
      <c r="D72" s="373" t="s">
        <v>127</v>
      </c>
      <c r="E72" s="136">
        <v>90.099009900990097</v>
      </c>
      <c r="F72" s="136">
        <v>40.116279069767444</v>
      </c>
      <c r="G72" s="136">
        <v>124.71910112359549</v>
      </c>
      <c r="H72" s="136">
        <v>51.204819277108435</v>
      </c>
      <c r="I72" s="136">
        <v>60.869565217391312</v>
      </c>
      <c r="J72" s="136">
        <v>36.363636363636367</v>
      </c>
      <c r="K72" s="136">
        <v>108.04597701149426</v>
      </c>
      <c r="L72" s="136">
        <v>70.552147239263803</v>
      </c>
      <c r="M72" s="136">
        <v>76.056338028169009</v>
      </c>
      <c r="N72" s="136">
        <v>46.575342465753423</v>
      </c>
      <c r="O72" s="136">
        <v>10.483870967741936</v>
      </c>
      <c r="P72" s="136">
        <v>28.846153846153843</v>
      </c>
      <c r="Q72" s="136">
        <v>26.160337552742618</v>
      </c>
      <c r="R72" s="519"/>
      <c r="S72" s="113"/>
    </row>
    <row r="73" spans="1:19" s="441" customFormat="1" ht="20.25" customHeight="1" x14ac:dyDescent="0.25">
      <c r="A73" s="448"/>
      <c r="B73" s="449"/>
      <c r="C73" s="1853" t="s">
        <v>476</v>
      </c>
      <c r="D73" s="1854"/>
      <c r="E73" s="1854"/>
      <c r="F73" s="1854"/>
      <c r="G73" s="1854"/>
      <c r="H73" s="1854"/>
      <c r="I73" s="1854"/>
      <c r="J73" s="1854"/>
      <c r="K73" s="1854"/>
      <c r="L73" s="1854"/>
      <c r="M73" s="1854"/>
      <c r="N73" s="1854"/>
      <c r="O73" s="1854"/>
      <c r="P73" s="1854"/>
      <c r="Q73" s="1854"/>
      <c r="R73" s="451"/>
      <c r="S73" s="113"/>
    </row>
    <row r="74" spans="1:19" s="441" customFormat="1" ht="17.649999999999999" customHeight="1" x14ac:dyDescent="0.25">
      <c r="A74" s="448"/>
      <c r="B74" s="449"/>
      <c r="C74" s="1854" t="s">
        <v>480</v>
      </c>
      <c r="D74" s="1854"/>
      <c r="E74" s="1854"/>
      <c r="F74" s="1854"/>
      <c r="G74" s="1854"/>
      <c r="H74" s="1854"/>
      <c r="I74" s="1854"/>
      <c r="J74" s="1854"/>
      <c r="K74" s="1854"/>
      <c r="L74" s="1854"/>
      <c r="M74" s="1854"/>
      <c r="N74" s="1854"/>
      <c r="O74" s="1854"/>
      <c r="P74" s="1854"/>
      <c r="Q74" s="1854"/>
      <c r="R74" s="451"/>
      <c r="S74" s="448"/>
    </row>
    <row r="75" spans="1:19" ht="13.5" customHeight="1" x14ac:dyDescent="0.25">
      <c r="A75" s="2"/>
      <c r="B75" s="171"/>
      <c r="C75" s="40" t="s">
        <v>387</v>
      </c>
      <c r="D75" s="4"/>
      <c r="E75" s="1"/>
      <c r="F75" s="1"/>
      <c r="G75" s="4"/>
      <c r="H75" s="1"/>
      <c r="I75" s="717"/>
      <c r="J75" s="461"/>
      <c r="K75" s="1"/>
      <c r="L75" s="4"/>
      <c r="M75" s="4"/>
      <c r="N75" s="4"/>
      <c r="O75" s="4"/>
      <c r="P75" s="4"/>
      <c r="Q75" s="4"/>
      <c r="R75" s="812"/>
      <c r="S75" s="2"/>
    </row>
    <row r="76" spans="1:19" ht="13.5" customHeight="1" x14ac:dyDescent="0.25">
      <c r="A76" s="2"/>
      <c r="B76" s="165">
        <v>10</v>
      </c>
      <c r="C76" s="1722">
        <v>44378</v>
      </c>
      <c r="D76" s="1722"/>
      <c r="E76" s="467"/>
      <c r="F76" s="467"/>
      <c r="G76" s="467"/>
      <c r="H76" s="467"/>
      <c r="I76" s="467"/>
      <c r="J76" s="113"/>
      <c r="K76" s="113"/>
      <c r="L76" s="520"/>
      <c r="M76" s="137"/>
      <c r="N76" s="137"/>
      <c r="O76" s="137"/>
      <c r="P76" s="520"/>
      <c r="Q76" s="1"/>
      <c r="R76" s="4"/>
      <c r="S76" s="2"/>
    </row>
  </sheetData>
  <mergeCells count="15">
    <mergeCell ref="C74:Q74"/>
    <mergeCell ref="C76:D76"/>
    <mergeCell ref="C49:D49"/>
    <mergeCell ref="C53:D53"/>
    <mergeCell ref="C65:D65"/>
    <mergeCell ref="C16:D16"/>
    <mergeCell ref="C22:D22"/>
    <mergeCell ref="C23:D23"/>
    <mergeCell ref="C31:D31"/>
    <mergeCell ref="C73:Q73"/>
    <mergeCell ref="D1:R1"/>
    <mergeCell ref="B2:D2"/>
    <mergeCell ref="C5:D6"/>
    <mergeCell ref="E5:N5"/>
    <mergeCell ref="C8:D8"/>
  </mergeCells>
  <conditionalFormatting sqref="E7:Q7">
    <cfRule type="cellIs" dxfId="4434" priority="1" operator="equal">
      <formula>"jan."</formula>
    </cfRule>
  </conditionalFormatting>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5"/>
    <pageSetUpPr fitToPage="1"/>
  </sheetPr>
  <dimension ref="A1:S52"/>
  <sheetViews>
    <sheetView showGridLines="0" zoomScaleNormal="100" workbookViewId="0"/>
  </sheetViews>
  <sheetFormatPr defaultColWidth="9.26953125" defaultRowHeight="12.5" x14ac:dyDescent="0.25"/>
  <cols>
    <col min="1" max="1" width="1" style="322" customWidth="1"/>
    <col min="2" max="2" width="2.54296875" style="322" customWidth="1"/>
    <col min="3" max="3" width="1" style="322" customWidth="1"/>
    <col min="4" max="4" width="23.7265625" style="322" customWidth="1"/>
    <col min="5" max="5" width="5.453125" style="322" customWidth="1"/>
    <col min="6" max="6" width="5.453125" style="317" customWidth="1"/>
    <col min="7" max="17" width="5.453125" style="322" customWidth="1"/>
    <col min="18" max="18" width="2.54296875" style="322" customWidth="1"/>
    <col min="19" max="19" width="1" style="322" customWidth="1"/>
    <col min="20" max="16384" width="9.26953125" style="322"/>
  </cols>
  <sheetData>
    <row r="1" spans="1:19" ht="13.5" customHeight="1" x14ac:dyDescent="0.25">
      <c r="A1" s="317"/>
      <c r="B1" s="1859" t="s">
        <v>292</v>
      </c>
      <c r="C1" s="1860"/>
      <c r="D1" s="1860"/>
      <c r="E1" s="1860"/>
      <c r="F1" s="1860"/>
      <c r="G1" s="1860"/>
      <c r="H1" s="1860"/>
      <c r="I1" s="350"/>
      <c r="J1" s="350"/>
      <c r="K1" s="350"/>
      <c r="L1" s="350"/>
      <c r="M1" s="350"/>
      <c r="N1" s="350"/>
      <c r="O1" s="350"/>
      <c r="P1" s="350"/>
      <c r="Q1" s="327"/>
      <c r="R1" s="327"/>
      <c r="S1" s="317"/>
    </row>
    <row r="2" spans="1:19" ht="6" customHeight="1" x14ac:dyDescent="0.25">
      <c r="A2" s="317"/>
      <c r="B2" s="521"/>
      <c r="C2" s="430"/>
      <c r="D2" s="430"/>
      <c r="E2" s="367"/>
      <c r="F2" s="367"/>
      <c r="G2" s="367"/>
      <c r="H2" s="367"/>
      <c r="I2" s="367"/>
      <c r="J2" s="367"/>
      <c r="K2" s="367"/>
      <c r="L2" s="367"/>
      <c r="M2" s="367"/>
      <c r="N2" s="367"/>
      <c r="O2" s="367"/>
      <c r="P2" s="367"/>
      <c r="Q2" s="367"/>
      <c r="R2" s="326"/>
      <c r="S2" s="317"/>
    </row>
    <row r="3" spans="1:19" ht="13.5" customHeight="1" thickBot="1" x14ac:dyDescent="0.3">
      <c r="A3" s="317"/>
      <c r="B3" s="327"/>
      <c r="C3" s="327"/>
      <c r="D3" s="327"/>
      <c r="E3" s="481"/>
      <c r="F3" s="481"/>
      <c r="G3" s="481"/>
      <c r="H3" s="481"/>
      <c r="I3" s="481"/>
      <c r="J3" s="481"/>
      <c r="K3" s="481"/>
      <c r="L3" s="481"/>
      <c r="M3" s="481"/>
      <c r="N3" s="481"/>
      <c r="O3" s="481"/>
      <c r="P3" s="481"/>
      <c r="Q3" s="481" t="s">
        <v>71</v>
      </c>
      <c r="R3" s="523"/>
      <c r="S3" s="317"/>
    </row>
    <row r="4" spans="1:19" s="331" customFormat="1" ht="13.5" customHeight="1" thickBot="1" x14ac:dyDescent="0.3">
      <c r="A4" s="329"/>
      <c r="B4" s="330"/>
      <c r="C4" s="524" t="s">
        <v>207</v>
      </c>
      <c r="D4" s="525"/>
      <c r="E4" s="525"/>
      <c r="F4" s="525"/>
      <c r="G4" s="525"/>
      <c r="H4" s="525"/>
      <c r="I4" s="525"/>
      <c r="J4" s="525"/>
      <c r="K4" s="525"/>
      <c r="L4" s="525"/>
      <c r="M4" s="525"/>
      <c r="N4" s="525"/>
      <c r="O4" s="525"/>
      <c r="P4" s="525"/>
      <c r="Q4" s="526"/>
      <c r="R4" s="523"/>
      <c r="S4" s="329"/>
    </row>
    <row r="5" spans="1:19" ht="4.5" customHeight="1" x14ac:dyDescent="0.25">
      <c r="A5" s="317"/>
      <c r="B5" s="327"/>
      <c r="C5" s="1861" t="s">
        <v>76</v>
      </c>
      <c r="D5" s="1861"/>
      <c r="E5" s="431"/>
      <c r="F5" s="431"/>
      <c r="G5" s="431"/>
      <c r="H5" s="431"/>
      <c r="I5" s="431"/>
      <c r="J5" s="431"/>
      <c r="K5" s="431"/>
      <c r="L5" s="431"/>
      <c r="M5" s="431"/>
      <c r="N5" s="431"/>
      <c r="O5" s="431"/>
      <c r="P5" s="431"/>
      <c r="Q5" s="431"/>
      <c r="R5" s="523"/>
      <c r="S5" s="317"/>
    </row>
    <row r="6" spans="1:19" ht="13.5" customHeight="1" x14ac:dyDescent="0.25">
      <c r="A6" s="317"/>
      <c r="B6" s="327"/>
      <c r="C6" s="1861"/>
      <c r="D6" s="1861"/>
      <c r="E6" s="1076" t="s">
        <v>33</v>
      </c>
      <c r="F6" s="1024"/>
      <c r="G6" s="1024" t="s">
        <v>33</v>
      </c>
      <c r="H6" s="1024" t="s">
        <v>705</v>
      </c>
      <c r="I6" s="1024" t="s">
        <v>33</v>
      </c>
      <c r="J6" s="1024" t="s">
        <v>33</v>
      </c>
      <c r="K6" s="1024" t="s">
        <v>33</v>
      </c>
      <c r="L6" s="1091" t="s">
        <v>33</v>
      </c>
      <c r="M6" s="1025" t="s">
        <v>33</v>
      </c>
      <c r="N6" s="1025" t="s">
        <v>33</v>
      </c>
      <c r="O6" s="1025" t="s">
        <v>706</v>
      </c>
      <c r="P6" s="1025" t="s">
        <v>33</v>
      </c>
      <c r="Q6" s="1025" t="s">
        <v>33</v>
      </c>
      <c r="R6" s="523"/>
      <c r="S6" s="317"/>
    </row>
    <row r="7" spans="1:19" x14ac:dyDescent="0.25">
      <c r="A7" s="317"/>
      <c r="B7" s="327"/>
      <c r="C7" s="332"/>
      <c r="D7" s="332"/>
      <c r="E7" s="603" t="s">
        <v>97</v>
      </c>
      <c r="F7" s="603" t="s">
        <v>96</v>
      </c>
      <c r="G7" s="603" t="s">
        <v>95</v>
      </c>
      <c r="H7" s="603" t="s">
        <v>94</v>
      </c>
      <c r="I7" s="603" t="s">
        <v>93</v>
      </c>
      <c r="J7" s="603" t="s">
        <v>92</v>
      </c>
      <c r="K7" s="603" t="s">
        <v>470</v>
      </c>
      <c r="L7" s="603" t="s">
        <v>91</v>
      </c>
      <c r="M7" s="603" t="s">
        <v>471</v>
      </c>
      <c r="N7" s="603" t="s">
        <v>100</v>
      </c>
      <c r="O7" s="603" t="s">
        <v>99</v>
      </c>
      <c r="P7" s="603" t="s">
        <v>98</v>
      </c>
      <c r="Q7" s="603" t="s">
        <v>97</v>
      </c>
      <c r="R7" s="328"/>
      <c r="S7" s="317"/>
    </row>
    <row r="8" spans="1:19" s="530" customFormat="1" ht="22.5" customHeight="1" x14ac:dyDescent="0.25">
      <c r="A8" s="527"/>
      <c r="B8" s="528"/>
      <c r="C8" s="1862" t="s">
        <v>66</v>
      </c>
      <c r="D8" s="1862"/>
      <c r="E8" s="314">
        <v>543662</v>
      </c>
      <c r="F8" s="315">
        <v>546846</v>
      </c>
      <c r="G8" s="315">
        <v>549624</v>
      </c>
      <c r="H8" s="315">
        <v>553928</v>
      </c>
      <c r="I8" s="315">
        <v>561829</v>
      </c>
      <c r="J8" s="315">
        <v>571866</v>
      </c>
      <c r="K8" s="315">
        <v>582926</v>
      </c>
      <c r="L8" s="315">
        <v>596290</v>
      </c>
      <c r="M8" s="315">
        <v>606540</v>
      </c>
      <c r="N8" s="315">
        <v>611958</v>
      </c>
      <c r="O8" s="315">
        <v>608121</v>
      </c>
      <c r="P8" s="315">
        <v>587115</v>
      </c>
      <c r="Q8" s="315">
        <v>564442</v>
      </c>
      <c r="R8" s="529"/>
      <c r="S8" s="527"/>
    </row>
    <row r="9" spans="1:19" s="331" customFormat="1" ht="18.75" customHeight="1" x14ac:dyDescent="0.25">
      <c r="A9" s="329"/>
      <c r="B9" s="330"/>
      <c r="C9" s="336"/>
      <c r="D9" s="369" t="s">
        <v>300</v>
      </c>
      <c r="E9" s="370">
        <v>406665</v>
      </c>
      <c r="F9" s="371">
        <v>407302</v>
      </c>
      <c r="G9" s="371">
        <v>409331</v>
      </c>
      <c r="H9" s="371">
        <v>410174</v>
      </c>
      <c r="I9" s="371">
        <v>403554</v>
      </c>
      <c r="J9" s="371">
        <v>398287</v>
      </c>
      <c r="K9" s="371">
        <v>402254</v>
      </c>
      <c r="L9" s="371">
        <v>424359</v>
      </c>
      <c r="M9" s="371">
        <v>431843</v>
      </c>
      <c r="N9" s="371">
        <v>432851</v>
      </c>
      <c r="O9" s="371">
        <v>423888</v>
      </c>
      <c r="P9" s="371">
        <v>402183</v>
      </c>
      <c r="Q9" s="371">
        <v>377872</v>
      </c>
      <c r="R9" s="356"/>
      <c r="S9" s="329"/>
    </row>
    <row r="10" spans="1:19" s="331" customFormat="1" ht="18.75" customHeight="1" x14ac:dyDescent="0.25">
      <c r="A10" s="329"/>
      <c r="B10" s="330"/>
      <c r="C10" s="336"/>
      <c r="D10" s="369" t="s">
        <v>208</v>
      </c>
      <c r="E10" s="370">
        <v>38855</v>
      </c>
      <c r="F10" s="371">
        <v>40568</v>
      </c>
      <c r="G10" s="371">
        <v>41787</v>
      </c>
      <c r="H10" s="371">
        <v>43548</v>
      </c>
      <c r="I10" s="371">
        <v>45649</v>
      </c>
      <c r="J10" s="371">
        <v>46587</v>
      </c>
      <c r="K10" s="371">
        <v>45772</v>
      </c>
      <c r="L10" s="371">
        <v>45605</v>
      </c>
      <c r="M10" s="371">
        <v>45991</v>
      </c>
      <c r="N10" s="371">
        <v>46892</v>
      </c>
      <c r="O10" s="371">
        <v>47110</v>
      </c>
      <c r="P10" s="371">
        <v>48446</v>
      </c>
      <c r="Q10" s="371">
        <v>49892</v>
      </c>
      <c r="R10" s="356"/>
      <c r="S10" s="329"/>
    </row>
    <row r="11" spans="1:19" s="331" customFormat="1" ht="18.75" customHeight="1" x14ac:dyDescent="0.25">
      <c r="A11" s="329"/>
      <c r="B11" s="330"/>
      <c r="C11" s="336"/>
      <c r="D11" s="369" t="s">
        <v>209</v>
      </c>
      <c r="E11" s="370">
        <v>81309</v>
      </c>
      <c r="F11" s="371">
        <v>80910</v>
      </c>
      <c r="G11" s="371">
        <v>80819</v>
      </c>
      <c r="H11" s="371">
        <v>82063</v>
      </c>
      <c r="I11" s="371">
        <v>93588</v>
      </c>
      <c r="J11" s="371">
        <v>108478</v>
      </c>
      <c r="K11" s="371">
        <v>116014</v>
      </c>
      <c r="L11" s="371">
        <v>108417</v>
      </c>
      <c r="M11" s="371">
        <v>111535</v>
      </c>
      <c r="N11" s="371">
        <v>114146</v>
      </c>
      <c r="O11" s="371">
        <v>118679</v>
      </c>
      <c r="P11" s="371">
        <v>118221</v>
      </c>
      <c r="Q11" s="371">
        <v>117165</v>
      </c>
      <c r="R11" s="356"/>
      <c r="S11" s="329"/>
    </row>
    <row r="12" spans="1:19" s="331" customFormat="1" ht="22.5" customHeight="1" x14ac:dyDescent="0.25">
      <c r="A12" s="329"/>
      <c r="B12" s="330"/>
      <c r="C12" s="336"/>
      <c r="D12" s="372" t="s">
        <v>301</v>
      </c>
      <c r="E12" s="370">
        <v>16833</v>
      </c>
      <c r="F12" s="371">
        <v>18066</v>
      </c>
      <c r="G12" s="371">
        <v>17687</v>
      </c>
      <c r="H12" s="371">
        <v>18143</v>
      </c>
      <c r="I12" s="371">
        <v>19038</v>
      </c>
      <c r="J12" s="371">
        <v>18514</v>
      </c>
      <c r="K12" s="371">
        <v>18886</v>
      </c>
      <c r="L12" s="371">
        <v>17909</v>
      </c>
      <c r="M12" s="371">
        <v>17171</v>
      </c>
      <c r="N12" s="371">
        <v>18069</v>
      </c>
      <c r="O12" s="371">
        <v>18444</v>
      </c>
      <c r="P12" s="371">
        <v>18265</v>
      </c>
      <c r="Q12" s="371">
        <v>19513</v>
      </c>
      <c r="R12" s="356"/>
      <c r="S12" s="329"/>
    </row>
    <row r="13" spans="1:19" ht="15.75" customHeight="1" thickBot="1" x14ac:dyDescent="0.3">
      <c r="A13" s="317"/>
      <c r="B13" s="327"/>
      <c r="C13" s="332"/>
      <c r="D13" s="332"/>
      <c r="E13" s="481"/>
      <c r="F13" s="481"/>
      <c r="G13" s="481"/>
      <c r="H13" s="481"/>
      <c r="I13" s="481"/>
      <c r="J13" s="481"/>
      <c r="K13" s="481"/>
      <c r="L13" s="481"/>
      <c r="M13" s="481"/>
      <c r="N13" s="481"/>
      <c r="O13" s="481"/>
      <c r="P13" s="481"/>
      <c r="Q13" s="381"/>
      <c r="R13" s="328"/>
      <c r="S13" s="317"/>
    </row>
    <row r="14" spans="1:19" ht="13.5" customHeight="1" thickBot="1" x14ac:dyDescent="0.3">
      <c r="A14" s="317"/>
      <c r="B14" s="327"/>
      <c r="C14" s="524" t="s">
        <v>25</v>
      </c>
      <c r="D14" s="525"/>
      <c r="E14" s="525"/>
      <c r="F14" s="525"/>
      <c r="G14" s="525"/>
      <c r="H14" s="525"/>
      <c r="I14" s="525"/>
      <c r="J14" s="525"/>
      <c r="K14" s="525"/>
      <c r="L14" s="525"/>
      <c r="M14" s="525"/>
      <c r="N14" s="525"/>
      <c r="O14" s="525"/>
      <c r="P14" s="525"/>
      <c r="Q14" s="526"/>
      <c r="R14" s="328"/>
      <c r="S14" s="317"/>
    </row>
    <row r="15" spans="1:19" ht="9.75" customHeight="1" x14ac:dyDescent="0.25">
      <c r="A15" s="317"/>
      <c r="B15" s="327"/>
      <c r="C15" s="1861" t="s">
        <v>76</v>
      </c>
      <c r="D15" s="1861"/>
      <c r="E15" s="335"/>
      <c r="F15" s="335"/>
      <c r="G15" s="335"/>
      <c r="H15" s="335"/>
      <c r="I15" s="335"/>
      <c r="J15" s="335"/>
      <c r="K15" s="335"/>
      <c r="L15" s="335"/>
      <c r="M15" s="335"/>
      <c r="N15" s="335"/>
      <c r="O15" s="335"/>
      <c r="P15" s="335"/>
      <c r="Q15" s="414"/>
      <c r="R15" s="328"/>
      <c r="S15" s="317"/>
    </row>
    <row r="16" spans="1:19" s="530" customFormat="1" ht="22.5" customHeight="1" x14ac:dyDescent="0.25">
      <c r="A16" s="527"/>
      <c r="B16" s="528"/>
      <c r="C16" s="1862" t="s">
        <v>66</v>
      </c>
      <c r="D16" s="1862"/>
      <c r="E16" s="314">
        <v>406665</v>
      </c>
      <c r="F16" s="315">
        <v>407302</v>
      </c>
      <c r="G16" s="315">
        <v>409331</v>
      </c>
      <c r="H16" s="315">
        <v>410174</v>
      </c>
      <c r="I16" s="315">
        <v>403554</v>
      </c>
      <c r="J16" s="315">
        <v>398287</v>
      </c>
      <c r="K16" s="315">
        <v>402254</v>
      </c>
      <c r="L16" s="315">
        <v>424359</v>
      </c>
      <c r="M16" s="315">
        <v>431843</v>
      </c>
      <c r="N16" s="315">
        <v>432851</v>
      </c>
      <c r="O16" s="315">
        <v>423888</v>
      </c>
      <c r="P16" s="315">
        <v>402183</v>
      </c>
      <c r="Q16" s="315">
        <v>377872</v>
      </c>
      <c r="R16" s="529"/>
      <c r="S16" s="527"/>
    </row>
    <row r="17" spans="1:19" ht="22.5" customHeight="1" x14ac:dyDescent="0.25">
      <c r="A17" s="317"/>
      <c r="B17" s="327"/>
      <c r="C17" s="480"/>
      <c r="D17" s="373" t="s">
        <v>70</v>
      </c>
      <c r="E17" s="111">
        <v>180094</v>
      </c>
      <c r="F17" s="121">
        <v>177266</v>
      </c>
      <c r="G17" s="121">
        <v>176184</v>
      </c>
      <c r="H17" s="121">
        <v>177644</v>
      </c>
      <c r="I17" s="121">
        <v>176441</v>
      </c>
      <c r="J17" s="121">
        <v>175298</v>
      </c>
      <c r="K17" s="121">
        <v>179006</v>
      </c>
      <c r="L17" s="121">
        <v>188048</v>
      </c>
      <c r="M17" s="121">
        <v>190916</v>
      </c>
      <c r="N17" s="121">
        <v>190856</v>
      </c>
      <c r="O17" s="121">
        <v>186390</v>
      </c>
      <c r="P17" s="121">
        <v>175817</v>
      </c>
      <c r="Q17" s="121">
        <v>164346</v>
      </c>
      <c r="R17" s="328"/>
      <c r="S17" s="317"/>
    </row>
    <row r="18" spans="1:19" ht="15.75" customHeight="1" x14ac:dyDescent="0.25">
      <c r="A18" s="317"/>
      <c r="B18" s="327"/>
      <c r="C18" s="480"/>
      <c r="D18" s="373" t="s">
        <v>69</v>
      </c>
      <c r="E18" s="111">
        <v>226571</v>
      </c>
      <c r="F18" s="121">
        <v>230036</v>
      </c>
      <c r="G18" s="121">
        <v>233147</v>
      </c>
      <c r="H18" s="121">
        <v>232530</v>
      </c>
      <c r="I18" s="121">
        <v>227113</v>
      </c>
      <c r="J18" s="121">
        <v>222989</v>
      </c>
      <c r="K18" s="121">
        <v>223248</v>
      </c>
      <c r="L18" s="121">
        <v>236311</v>
      </c>
      <c r="M18" s="121">
        <v>240927</v>
      </c>
      <c r="N18" s="121">
        <v>241995</v>
      </c>
      <c r="O18" s="121">
        <v>237498</v>
      </c>
      <c r="P18" s="121">
        <v>226366</v>
      </c>
      <c r="Q18" s="121">
        <v>213526</v>
      </c>
      <c r="R18" s="328"/>
      <c r="S18" s="317"/>
    </row>
    <row r="19" spans="1:19" ht="22.5" customHeight="1" x14ac:dyDescent="0.25">
      <c r="A19" s="317"/>
      <c r="B19" s="327"/>
      <c r="C19" s="480"/>
      <c r="D19" s="373" t="s">
        <v>210</v>
      </c>
      <c r="E19" s="111">
        <v>45138</v>
      </c>
      <c r="F19" s="121">
        <v>45002</v>
      </c>
      <c r="G19" s="121">
        <v>46076</v>
      </c>
      <c r="H19" s="121">
        <v>48626</v>
      </c>
      <c r="I19" s="121">
        <v>49525</v>
      </c>
      <c r="J19" s="121">
        <v>49679</v>
      </c>
      <c r="K19" s="121">
        <v>48388</v>
      </c>
      <c r="L19" s="121">
        <v>50331</v>
      </c>
      <c r="M19" s="121">
        <v>50517</v>
      </c>
      <c r="N19" s="121">
        <v>50906</v>
      </c>
      <c r="O19" s="121">
        <v>49168</v>
      </c>
      <c r="P19" s="121">
        <v>45070</v>
      </c>
      <c r="Q19" s="121">
        <v>40958</v>
      </c>
      <c r="R19" s="328"/>
      <c r="S19" s="317"/>
    </row>
    <row r="20" spans="1:19" ht="15.75" customHeight="1" x14ac:dyDescent="0.25">
      <c r="A20" s="317"/>
      <c r="B20" s="327"/>
      <c r="C20" s="480"/>
      <c r="D20" s="373" t="s">
        <v>211</v>
      </c>
      <c r="E20" s="111">
        <v>361527</v>
      </c>
      <c r="F20" s="121">
        <v>362300</v>
      </c>
      <c r="G20" s="121">
        <v>363255</v>
      </c>
      <c r="H20" s="121">
        <v>361548</v>
      </c>
      <c r="I20" s="121">
        <v>354029</v>
      </c>
      <c r="J20" s="121">
        <v>348608</v>
      </c>
      <c r="K20" s="121">
        <v>353866</v>
      </c>
      <c r="L20" s="121">
        <v>374028</v>
      </c>
      <c r="M20" s="121">
        <v>381326</v>
      </c>
      <c r="N20" s="121">
        <v>381945</v>
      </c>
      <c r="O20" s="121">
        <v>374720</v>
      </c>
      <c r="P20" s="121">
        <v>357113</v>
      </c>
      <c r="Q20" s="121">
        <v>336914</v>
      </c>
      <c r="R20" s="328"/>
      <c r="S20" s="317"/>
    </row>
    <row r="21" spans="1:19" ht="22.5" customHeight="1" x14ac:dyDescent="0.25">
      <c r="A21" s="317"/>
      <c r="B21" s="327"/>
      <c r="C21" s="480"/>
      <c r="D21" s="373" t="s">
        <v>200</v>
      </c>
      <c r="E21" s="111">
        <v>26718</v>
      </c>
      <c r="F21" s="121">
        <v>28198</v>
      </c>
      <c r="G21" s="121">
        <v>30392</v>
      </c>
      <c r="H21" s="121">
        <v>33403</v>
      </c>
      <c r="I21" s="121">
        <v>34800</v>
      </c>
      <c r="J21" s="121">
        <v>34927</v>
      </c>
      <c r="K21" s="121">
        <v>33842</v>
      </c>
      <c r="L21" s="121">
        <v>34420</v>
      </c>
      <c r="M21" s="121">
        <v>34012</v>
      </c>
      <c r="N21" s="121">
        <v>34427</v>
      </c>
      <c r="O21" s="121">
        <v>33955</v>
      </c>
      <c r="P21" s="121">
        <v>33203</v>
      </c>
      <c r="Q21" s="121">
        <v>32677</v>
      </c>
      <c r="R21" s="328"/>
      <c r="S21" s="317"/>
    </row>
    <row r="22" spans="1:19" ht="15.75" customHeight="1" x14ac:dyDescent="0.25">
      <c r="A22" s="317"/>
      <c r="B22" s="327"/>
      <c r="C22" s="480"/>
      <c r="D22" s="373" t="s">
        <v>212</v>
      </c>
      <c r="E22" s="111">
        <v>379947</v>
      </c>
      <c r="F22" s="121">
        <v>379104</v>
      </c>
      <c r="G22" s="121">
        <v>378939</v>
      </c>
      <c r="H22" s="121">
        <v>376771</v>
      </c>
      <c r="I22" s="121">
        <v>368754</v>
      </c>
      <c r="J22" s="121">
        <v>363360</v>
      </c>
      <c r="K22" s="121">
        <v>368412</v>
      </c>
      <c r="L22" s="121">
        <v>389939</v>
      </c>
      <c r="M22" s="121">
        <v>397831</v>
      </c>
      <c r="N22" s="121">
        <v>398424</v>
      </c>
      <c r="O22" s="121">
        <v>389933</v>
      </c>
      <c r="P22" s="121">
        <v>368980</v>
      </c>
      <c r="Q22" s="121">
        <v>345195</v>
      </c>
      <c r="R22" s="328"/>
      <c r="S22" s="317"/>
    </row>
    <row r="23" spans="1:19" ht="15" customHeight="1" x14ac:dyDescent="0.25">
      <c r="A23" s="317"/>
      <c r="B23" s="327"/>
      <c r="C23" s="373"/>
      <c r="D23" s="375" t="s">
        <v>303</v>
      </c>
      <c r="E23" s="111">
        <v>13778</v>
      </c>
      <c r="F23" s="121">
        <v>14124</v>
      </c>
      <c r="G23" s="121">
        <v>13997</v>
      </c>
      <c r="H23" s="121">
        <v>14093</v>
      </c>
      <c r="I23" s="121">
        <v>14386</v>
      </c>
      <c r="J23" s="121">
        <v>14765</v>
      </c>
      <c r="K23" s="121">
        <v>15993</v>
      </c>
      <c r="L23" s="121">
        <v>16613</v>
      </c>
      <c r="M23" s="121">
        <v>16667</v>
      </c>
      <c r="N23" s="121">
        <v>16326</v>
      </c>
      <c r="O23" s="121">
        <v>15222</v>
      </c>
      <c r="P23" s="121">
        <v>14017</v>
      </c>
      <c r="Q23" s="121">
        <v>13248</v>
      </c>
      <c r="R23" s="328"/>
      <c r="S23" s="317"/>
    </row>
    <row r="24" spans="1:19" ht="15" customHeight="1" x14ac:dyDescent="0.25">
      <c r="A24" s="317"/>
      <c r="B24" s="327"/>
      <c r="C24" s="156"/>
      <c r="D24" s="59" t="s">
        <v>201</v>
      </c>
      <c r="E24" s="111">
        <v>79001</v>
      </c>
      <c r="F24" s="121">
        <v>77709</v>
      </c>
      <c r="G24" s="121">
        <v>78434</v>
      </c>
      <c r="H24" s="121">
        <v>77270</v>
      </c>
      <c r="I24" s="121">
        <v>75340</v>
      </c>
      <c r="J24" s="121">
        <v>73332</v>
      </c>
      <c r="K24" s="121">
        <v>73570</v>
      </c>
      <c r="L24" s="121">
        <v>76668</v>
      </c>
      <c r="M24" s="121">
        <v>77321</v>
      </c>
      <c r="N24" s="121">
        <v>76863</v>
      </c>
      <c r="O24" s="121">
        <v>75287</v>
      </c>
      <c r="P24" s="121">
        <v>71822</v>
      </c>
      <c r="Q24" s="121">
        <v>68426</v>
      </c>
      <c r="R24" s="328"/>
      <c r="S24" s="317"/>
    </row>
    <row r="25" spans="1:19" ht="15" customHeight="1" x14ac:dyDescent="0.25">
      <c r="A25" s="317"/>
      <c r="B25" s="327"/>
      <c r="C25" s="156"/>
      <c r="D25" s="59" t="s">
        <v>155</v>
      </c>
      <c r="E25" s="111">
        <v>278876</v>
      </c>
      <c r="F25" s="121">
        <v>278735</v>
      </c>
      <c r="G25" s="121">
        <v>277683</v>
      </c>
      <c r="H25" s="121">
        <v>276050</v>
      </c>
      <c r="I25" s="121">
        <v>269385</v>
      </c>
      <c r="J25" s="121">
        <v>265652</v>
      </c>
      <c r="K25" s="121">
        <v>269212</v>
      </c>
      <c r="L25" s="121">
        <v>286510</v>
      </c>
      <c r="M25" s="121">
        <v>293339</v>
      </c>
      <c r="N25" s="121">
        <v>294691</v>
      </c>
      <c r="O25" s="121">
        <v>289153</v>
      </c>
      <c r="P25" s="121">
        <v>273670</v>
      </c>
      <c r="Q25" s="121">
        <v>254602</v>
      </c>
      <c r="R25" s="328"/>
      <c r="S25" s="317"/>
    </row>
    <row r="26" spans="1:19" ht="15" customHeight="1" x14ac:dyDescent="0.25">
      <c r="A26" s="317"/>
      <c r="B26" s="327"/>
      <c r="C26" s="156"/>
      <c r="D26" s="59" t="s">
        <v>202</v>
      </c>
      <c r="E26" s="111">
        <v>8292</v>
      </c>
      <c r="F26" s="121">
        <v>8536</v>
      </c>
      <c r="G26" s="121">
        <v>8825</v>
      </c>
      <c r="H26" s="121">
        <v>9358</v>
      </c>
      <c r="I26" s="121">
        <v>9643</v>
      </c>
      <c r="J26" s="121">
        <v>9611</v>
      </c>
      <c r="K26" s="121">
        <v>9637</v>
      </c>
      <c r="L26" s="121">
        <v>10148</v>
      </c>
      <c r="M26" s="121">
        <v>10504</v>
      </c>
      <c r="N26" s="121">
        <v>10544</v>
      </c>
      <c r="O26" s="121">
        <v>10271</v>
      </c>
      <c r="P26" s="121">
        <v>9471</v>
      </c>
      <c r="Q26" s="121">
        <v>8919</v>
      </c>
      <c r="R26" s="328"/>
      <c r="S26" s="317"/>
    </row>
    <row r="27" spans="1:19" ht="22.5" customHeight="1" x14ac:dyDescent="0.25">
      <c r="A27" s="317"/>
      <c r="B27" s="327"/>
      <c r="C27" s="480"/>
      <c r="D27" s="373" t="s">
        <v>213</v>
      </c>
      <c r="E27" s="111">
        <v>270785</v>
      </c>
      <c r="F27" s="121">
        <v>267315</v>
      </c>
      <c r="G27" s="121">
        <v>266469</v>
      </c>
      <c r="H27" s="121">
        <v>263319</v>
      </c>
      <c r="I27" s="121">
        <v>255683</v>
      </c>
      <c r="J27" s="121">
        <v>249614</v>
      </c>
      <c r="K27" s="121">
        <v>252261</v>
      </c>
      <c r="L27" s="121">
        <v>263183</v>
      </c>
      <c r="M27" s="121">
        <v>265943</v>
      </c>
      <c r="N27" s="121">
        <v>262042</v>
      </c>
      <c r="O27" s="121">
        <v>245993</v>
      </c>
      <c r="P27" s="121">
        <v>222061</v>
      </c>
      <c r="Q27" s="121">
        <v>199647</v>
      </c>
      <c r="R27" s="328"/>
      <c r="S27" s="317"/>
    </row>
    <row r="28" spans="1:19" ht="15.75" customHeight="1" x14ac:dyDescent="0.25">
      <c r="A28" s="317"/>
      <c r="B28" s="327"/>
      <c r="C28" s="480"/>
      <c r="D28" s="373" t="s">
        <v>214</v>
      </c>
      <c r="E28" s="111">
        <v>135880</v>
      </c>
      <c r="F28" s="121">
        <v>139987</v>
      </c>
      <c r="G28" s="121">
        <v>142862</v>
      </c>
      <c r="H28" s="121">
        <v>146855</v>
      </c>
      <c r="I28" s="121">
        <v>147871</v>
      </c>
      <c r="J28" s="121">
        <v>148673</v>
      </c>
      <c r="K28" s="121">
        <v>149993</v>
      </c>
      <c r="L28" s="121">
        <v>161176</v>
      </c>
      <c r="M28" s="121">
        <v>165900</v>
      </c>
      <c r="N28" s="121">
        <v>170809</v>
      </c>
      <c r="O28" s="121">
        <v>177895</v>
      </c>
      <c r="P28" s="121">
        <v>180122</v>
      </c>
      <c r="Q28" s="121">
        <v>178225</v>
      </c>
      <c r="R28" s="328"/>
      <c r="S28" s="317"/>
    </row>
    <row r="29" spans="1:19" ht="22.5" customHeight="1" x14ac:dyDescent="0.25">
      <c r="A29" s="317"/>
      <c r="B29" s="327"/>
      <c r="C29" s="480"/>
      <c r="D29" s="373" t="s">
        <v>215</v>
      </c>
      <c r="E29" s="111">
        <v>25529</v>
      </c>
      <c r="F29" s="121">
        <v>25505</v>
      </c>
      <c r="G29" s="121">
        <v>25401</v>
      </c>
      <c r="H29" s="121">
        <v>25895</v>
      </c>
      <c r="I29" s="121">
        <v>26910</v>
      </c>
      <c r="J29" s="121">
        <v>28083</v>
      </c>
      <c r="K29" s="121">
        <v>28629</v>
      </c>
      <c r="L29" s="121">
        <v>29490</v>
      </c>
      <c r="M29" s="121">
        <v>30486</v>
      </c>
      <c r="N29" s="121">
        <v>31756</v>
      </c>
      <c r="O29" s="121">
        <v>31513</v>
      </c>
      <c r="P29" s="121">
        <v>31096</v>
      </c>
      <c r="Q29" s="121">
        <v>30048</v>
      </c>
      <c r="R29" s="328"/>
      <c r="S29" s="317"/>
    </row>
    <row r="30" spans="1:19" ht="15.75" customHeight="1" x14ac:dyDescent="0.25">
      <c r="A30" s="317"/>
      <c r="B30" s="327"/>
      <c r="C30" s="480"/>
      <c r="D30" s="373" t="s">
        <v>216</v>
      </c>
      <c r="E30" s="111">
        <v>58187</v>
      </c>
      <c r="F30" s="121">
        <v>58072</v>
      </c>
      <c r="G30" s="121">
        <v>57597</v>
      </c>
      <c r="H30" s="121">
        <v>56561</v>
      </c>
      <c r="I30" s="121">
        <v>55659</v>
      </c>
      <c r="J30" s="121">
        <v>55997</v>
      </c>
      <c r="K30" s="121">
        <v>56630</v>
      </c>
      <c r="L30" s="121">
        <v>58904</v>
      </c>
      <c r="M30" s="121">
        <v>60013</v>
      </c>
      <c r="N30" s="121">
        <v>59598</v>
      </c>
      <c r="O30" s="121">
        <v>58800</v>
      </c>
      <c r="P30" s="121">
        <v>56802</v>
      </c>
      <c r="Q30" s="121">
        <v>54122</v>
      </c>
      <c r="R30" s="328"/>
      <c r="S30" s="317"/>
    </row>
    <row r="31" spans="1:19" ht="15.75" customHeight="1" x14ac:dyDescent="0.25">
      <c r="A31" s="317"/>
      <c r="B31" s="327"/>
      <c r="C31" s="480"/>
      <c r="D31" s="373" t="s">
        <v>217</v>
      </c>
      <c r="E31" s="111">
        <v>58672</v>
      </c>
      <c r="F31" s="121">
        <v>58190</v>
      </c>
      <c r="G31" s="121">
        <v>57607</v>
      </c>
      <c r="H31" s="121">
        <v>56413</v>
      </c>
      <c r="I31" s="121">
        <v>54567</v>
      </c>
      <c r="J31" s="121">
        <v>54414</v>
      </c>
      <c r="K31" s="121">
        <v>55258</v>
      </c>
      <c r="L31" s="121">
        <v>59008</v>
      </c>
      <c r="M31" s="121">
        <v>60818</v>
      </c>
      <c r="N31" s="121">
        <v>61242</v>
      </c>
      <c r="O31" s="121">
        <v>60456</v>
      </c>
      <c r="P31" s="121">
        <v>56929</v>
      </c>
      <c r="Q31" s="121">
        <v>52739</v>
      </c>
      <c r="R31" s="328"/>
      <c r="S31" s="317"/>
    </row>
    <row r="32" spans="1:19" ht="15.75" customHeight="1" x14ac:dyDescent="0.25">
      <c r="A32" s="317"/>
      <c r="B32" s="327"/>
      <c r="C32" s="480"/>
      <c r="D32" s="373" t="s">
        <v>218</v>
      </c>
      <c r="E32" s="111">
        <v>84684</v>
      </c>
      <c r="F32" s="121">
        <v>83699</v>
      </c>
      <c r="G32" s="121">
        <v>83637</v>
      </c>
      <c r="H32" s="121">
        <v>81575</v>
      </c>
      <c r="I32" s="121">
        <v>79766</v>
      </c>
      <c r="J32" s="121">
        <v>78415</v>
      </c>
      <c r="K32" s="121">
        <v>79782</v>
      </c>
      <c r="L32" s="121">
        <v>84864</v>
      </c>
      <c r="M32" s="121">
        <v>87223</v>
      </c>
      <c r="N32" s="121">
        <v>88522</v>
      </c>
      <c r="O32" s="121">
        <v>86376</v>
      </c>
      <c r="P32" s="121">
        <v>81820</v>
      </c>
      <c r="Q32" s="121">
        <v>75913</v>
      </c>
      <c r="R32" s="328"/>
      <c r="S32" s="317"/>
    </row>
    <row r="33" spans="1:19" ht="15.75" customHeight="1" x14ac:dyDescent="0.25">
      <c r="A33" s="317"/>
      <c r="B33" s="327"/>
      <c r="C33" s="480"/>
      <c r="D33" s="373" t="s">
        <v>219</v>
      </c>
      <c r="E33" s="111">
        <v>129059</v>
      </c>
      <c r="F33" s="121">
        <v>128494</v>
      </c>
      <c r="G33" s="121">
        <v>128296</v>
      </c>
      <c r="H33" s="121">
        <v>129602</v>
      </c>
      <c r="I33" s="121">
        <v>128540</v>
      </c>
      <c r="J33" s="121">
        <v>125129</v>
      </c>
      <c r="K33" s="121">
        <v>126342</v>
      </c>
      <c r="L33" s="121">
        <v>134167</v>
      </c>
      <c r="M33" s="121">
        <v>136082</v>
      </c>
      <c r="N33" s="121">
        <v>135945</v>
      </c>
      <c r="O33" s="121">
        <v>133106</v>
      </c>
      <c r="P33" s="121">
        <v>124464</v>
      </c>
      <c r="Q33" s="121">
        <v>115820</v>
      </c>
      <c r="R33" s="328"/>
      <c r="S33" s="317"/>
    </row>
    <row r="34" spans="1:19" ht="15.75" customHeight="1" x14ac:dyDescent="0.25">
      <c r="A34" s="317"/>
      <c r="B34" s="327"/>
      <c r="C34" s="480"/>
      <c r="D34" s="373" t="s">
        <v>220</v>
      </c>
      <c r="E34" s="111">
        <v>50534</v>
      </c>
      <c r="F34" s="121">
        <v>53342</v>
      </c>
      <c r="G34" s="121">
        <v>56793</v>
      </c>
      <c r="H34" s="121">
        <v>60128</v>
      </c>
      <c r="I34" s="121">
        <v>58112</v>
      </c>
      <c r="J34" s="121">
        <v>56249</v>
      </c>
      <c r="K34" s="121">
        <v>55613</v>
      </c>
      <c r="L34" s="121">
        <v>57926</v>
      </c>
      <c r="M34" s="121">
        <v>57221</v>
      </c>
      <c r="N34" s="121">
        <v>55788</v>
      </c>
      <c r="O34" s="121">
        <v>53637</v>
      </c>
      <c r="P34" s="121">
        <v>51072</v>
      </c>
      <c r="Q34" s="121">
        <v>49230</v>
      </c>
      <c r="R34" s="328"/>
      <c r="S34" s="317"/>
    </row>
    <row r="35" spans="1:19" ht="22.5" customHeight="1" x14ac:dyDescent="0.25">
      <c r="A35" s="317"/>
      <c r="B35" s="327"/>
      <c r="C35" s="480"/>
      <c r="D35" s="373" t="s">
        <v>175</v>
      </c>
      <c r="E35" s="111">
        <v>153548</v>
      </c>
      <c r="F35" s="121">
        <v>154667</v>
      </c>
      <c r="G35" s="121">
        <v>158013</v>
      </c>
      <c r="H35" s="121">
        <v>156650</v>
      </c>
      <c r="I35" s="121">
        <v>153022</v>
      </c>
      <c r="J35" s="121">
        <v>149421</v>
      </c>
      <c r="K35" s="121">
        <v>150308</v>
      </c>
      <c r="L35" s="121">
        <v>157668</v>
      </c>
      <c r="M35" s="121">
        <v>159942</v>
      </c>
      <c r="N35" s="121">
        <v>158483</v>
      </c>
      <c r="O35" s="121">
        <v>156362</v>
      </c>
      <c r="P35" s="121">
        <v>149074</v>
      </c>
      <c r="Q35" s="121">
        <v>142343</v>
      </c>
      <c r="R35" s="328"/>
      <c r="S35" s="317"/>
    </row>
    <row r="36" spans="1:19" ht="15.75" customHeight="1" x14ac:dyDescent="0.25">
      <c r="A36" s="317"/>
      <c r="B36" s="327"/>
      <c r="C36" s="480"/>
      <c r="D36" s="373" t="s">
        <v>176</v>
      </c>
      <c r="E36" s="111">
        <v>69370</v>
      </c>
      <c r="F36" s="121">
        <v>69205</v>
      </c>
      <c r="G36" s="121">
        <v>69617</v>
      </c>
      <c r="H36" s="121">
        <v>68540</v>
      </c>
      <c r="I36" s="121">
        <v>65947</v>
      </c>
      <c r="J36" s="121">
        <v>64501</v>
      </c>
      <c r="K36" s="121">
        <v>67626</v>
      </c>
      <c r="L36" s="121">
        <v>69652</v>
      </c>
      <c r="M36" s="121">
        <v>69476</v>
      </c>
      <c r="N36" s="121">
        <v>69308</v>
      </c>
      <c r="O36" s="121">
        <v>67686</v>
      </c>
      <c r="P36" s="121">
        <v>64425</v>
      </c>
      <c r="Q36" s="121">
        <v>61011</v>
      </c>
      <c r="R36" s="328"/>
      <c r="S36" s="317"/>
    </row>
    <row r="37" spans="1:19" ht="15.75" customHeight="1" x14ac:dyDescent="0.25">
      <c r="A37" s="317"/>
      <c r="B37" s="327"/>
      <c r="C37" s="480"/>
      <c r="D37" s="373" t="s">
        <v>455</v>
      </c>
      <c r="E37" s="111">
        <v>107091</v>
      </c>
      <c r="F37" s="121">
        <v>110262</v>
      </c>
      <c r="G37" s="121">
        <v>110569</v>
      </c>
      <c r="H37" s="121">
        <v>112791</v>
      </c>
      <c r="I37" s="121">
        <v>110195</v>
      </c>
      <c r="J37" s="121">
        <v>104838</v>
      </c>
      <c r="K37" s="121">
        <v>101713</v>
      </c>
      <c r="L37" s="121">
        <v>110681</v>
      </c>
      <c r="M37" s="121">
        <v>115743</v>
      </c>
      <c r="N37" s="121">
        <v>118042</v>
      </c>
      <c r="O37" s="121">
        <v>115591</v>
      </c>
      <c r="P37" s="121">
        <v>112231</v>
      </c>
      <c r="Q37" s="121">
        <v>107187</v>
      </c>
      <c r="R37" s="328"/>
      <c r="S37" s="317"/>
    </row>
    <row r="38" spans="1:19" ht="15.75" customHeight="1" x14ac:dyDescent="0.25">
      <c r="A38" s="317"/>
      <c r="B38" s="327"/>
      <c r="C38" s="480"/>
      <c r="D38" s="373" t="s">
        <v>177</v>
      </c>
      <c r="E38" s="111">
        <v>25480</v>
      </c>
      <c r="F38" s="121">
        <v>25035</v>
      </c>
      <c r="G38" s="121">
        <v>24858</v>
      </c>
      <c r="H38" s="121">
        <v>24603</v>
      </c>
      <c r="I38" s="121">
        <v>23944</v>
      </c>
      <c r="J38" s="121">
        <v>23734</v>
      </c>
      <c r="K38" s="121">
        <v>24190</v>
      </c>
      <c r="L38" s="121">
        <v>25406</v>
      </c>
      <c r="M38" s="121">
        <v>25836</v>
      </c>
      <c r="N38" s="121">
        <v>26088</v>
      </c>
      <c r="O38" s="121">
        <v>24797</v>
      </c>
      <c r="P38" s="121">
        <v>23098</v>
      </c>
      <c r="Q38" s="121">
        <v>21679</v>
      </c>
      <c r="R38" s="328"/>
      <c r="S38" s="317"/>
    </row>
    <row r="39" spans="1:19" ht="15.75" customHeight="1" x14ac:dyDescent="0.25">
      <c r="A39" s="317"/>
      <c r="B39" s="327"/>
      <c r="C39" s="480"/>
      <c r="D39" s="373" t="s">
        <v>178</v>
      </c>
      <c r="E39" s="111">
        <v>26140</v>
      </c>
      <c r="F39" s="121">
        <v>22850</v>
      </c>
      <c r="G39" s="121">
        <v>20425</v>
      </c>
      <c r="H39" s="121">
        <v>21310</v>
      </c>
      <c r="I39" s="121">
        <v>24088</v>
      </c>
      <c r="J39" s="121">
        <v>29082</v>
      </c>
      <c r="K39" s="121">
        <v>31313</v>
      </c>
      <c r="L39" s="121">
        <v>33571</v>
      </c>
      <c r="M39" s="121">
        <v>33459</v>
      </c>
      <c r="N39" s="121">
        <v>33453</v>
      </c>
      <c r="O39" s="121">
        <v>32271</v>
      </c>
      <c r="P39" s="121">
        <v>26601</v>
      </c>
      <c r="Q39" s="121">
        <v>20030</v>
      </c>
      <c r="R39" s="328"/>
      <c r="S39" s="317"/>
    </row>
    <row r="40" spans="1:19" ht="15.75" customHeight="1" x14ac:dyDescent="0.25">
      <c r="A40" s="317"/>
      <c r="B40" s="327"/>
      <c r="C40" s="480"/>
      <c r="D40" s="373" t="s">
        <v>126</v>
      </c>
      <c r="E40" s="111">
        <v>6963</v>
      </c>
      <c r="F40" s="121">
        <v>6957</v>
      </c>
      <c r="G40" s="121">
        <v>6949</v>
      </c>
      <c r="H40" s="121">
        <v>6942</v>
      </c>
      <c r="I40" s="121">
        <v>6950</v>
      </c>
      <c r="J40" s="121">
        <v>6962</v>
      </c>
      <c r="K40" s="121">
        <v>6988</v>
      </c>
      <c r="L40" s="121">
        <v>7032</v>
      </c>
      <c r="M40" s="121">
        <v>7056</v>
      </c>
      <c r="N40" s="121">
        <v>7049</v>
      </c>
      <c r="O40" s="121">
        <v>6993</v>
      </c>
      <c r="P40" s="121">
        <v>6857</v>
      </c>
      <c r="Q40" s="121">
        <v>6550</v>
      </c>
      <c r="R40" s="328"/>
      <c r="S40" s="317"/>
    </row>
    <row r="41" spans="1:19" ht="15.75" customHeight="1" x14ac:dyDescent="0.25">
      <c r="A41" s="317"/>
      <c r="B41" s="327"/>
      <c r="C41" s="480"/>
      <c r="D41" s="373" t="s">
        <v>127</v>
      </c>
      <c r="E41" s="111">
        <v>18073</v>
      </c>
      <c r="F41" s="121">
        <v>18326</v>
      </c>
      <c r="G41" s="121">
        <v>18900</v>
      </c>
      <c r="H41" s="121">
        <v>19338</v>
      </c>
      <c r="I41" s="121">
        <v>19408</v>
      </c>
      <c r="J41" s="121">
        <v>19749</v>
      </c>
      <c r="K41" s="121">
        <v>20116</v>
      </c>
      <c r="L41" s="121">
        <v>20349</v>
      </c>
      <c r="M41" s="121">
        <v>20331</v>
      </c>
      <c r="N41" s="121">
        <v>20428</v>
      </c>
      <c r="O41" s="121">
        <v>20188</v>
      </c>
      <c r="P41" s="121">
        <v>19897</v>
      </c>
      <c r="Q41" s="121">
        <v>19072</v>
      </c>
      <c r="R41" s="328"/>
      <c r="S41" s="317"/>
    </row>
    <row r="42" spans="1:19" s="531" customFormat="1" ht="22.5" customHeight="1" x14ac:dyDescent="0.3">
      <c r="A42" s="532"/>
      <c r="B42" s="533"/>
      <c r="C42" s="610" t="s">
        <v>269</v>
      </c>
      <c r="D42" s="610"/>
      <c r="E42" s="314"/>
      <c r="F42" s="315"/>
      <c r="G42" s="315"/>
      <c r="H42" s="315"/>
      <c r="I42" s="315"/>
      <c r="J42" s="315"/>
      <c r="K42" s="315"/>
      <c r="L42" s="315"/>
      <c r="M42" s="315"/>
      <c r="N42" s="315"/>
      <c r="O42" s="315"/>
      <c r="P42" s="315"/>
      <c r="Q42" s="315"/>
      <c r="R42" s="534"/>
      <c r="S42" s="532"/>
    </row>
    <row r="43" spans="1:19" ht="15.75" customHeight="1" x14ac:dyDescent="0.25">
      <c r="A43" s="317"/>
      <c r="B43" s="327"/>
      <c r="C43" s="480"/>
      <c r="D43" s="609" t="s">
        <v>699</v>
      </c>
      <c r="E43" s="111">
        <v>42511</v>
      </c>
      <c r="F43" s="111">
        <v>42835</v>
      </c>
      <c r="G43" s="111">
        <v>42807</v>
      </c>
      <c r="H43" s="111">
        <v>43088</v>
      </c>
      <c r="I43" s="111">
        <v>42041</v>
      </c>
      <c r="J43" s="111">
        <v>41180</v>
      </c>
      <c r="K43" s="111">
        <v>40974</v>
      </c>
      <c r="L43" s="111">
        <v>44356</v>
      </c>
      <c r="M43" s="111">
        <v>46082</v>
      </c>
      <c r="N43" s="111">
        <v>46913</v>
      </c>
      <c r="O43" s="111">
        <v>46103</v>
      </c>
      <c r="P43" s="111">
        <v>43576</v>
      </c>
      <c r="Q43" s="111">
        <v>40123</v>
      </c>
      <c r="R43" s="328"/>
      <c r="S43" s="317"/>
    </row>
    <row r="44" spans="1:19" s="531" customFormat="1" ht="15.75" customHeight="1" x14ac:dyDescent="0.3">
      <c r="A44" s="532"/>
      <c r="B44" s="533"/>
      <c r="C44" s="535"/>
      <c r="D44" s="609" t="s">
        <v>701</v>
      </c>
      <c r="E44" s="111">
        <v>38850</v>
      </c>
      <c r="F44" s="111">
        <v>38570</v>
      </c>
      <c r="G44" s="111">
        <v>38152</v>
      </c>
      <c r="H44" s="111">
        <v>38061</v>
      </c>
      <c r="I44" s="111">
        <v>38346</v>
      </c>
      <c r="J44" s="111">
        <v>39116</v>
      </c>
      <c r="K44" s="111">
        <v>39064</v>
      </c>
      <c r="L44" s="111">
        <v>41085</v>
      </c>
      <c r="M44" s="111">
        <v>42000</v>
      </c>
      <c r="N44" s="111">
        <v>42416</v>
      </c>
      <c r="O44" s="111">
        <v>42046</v>
      </c>
      <c r="P44" s="111">
        <v>40207</v>
      </c>
      <c r="Q44" s="111">
        <v>37436</v>
      </c>
      <c r="R44" s="534"/>
      <c r="S44" s="532"/>
    </row>
    <row r="45" spans="1:19" ht="15.75" customHeight="1" x14ac:dyDescent="0.25">
      <c r="A45" s="317"/>
      <c r="B45" s="330"/>
      <c r="C45" s="480"/>
      <c r="D45" s="609" t="s">
        <v>700</v>
      </c>
      <c r="E45" s="111">
        <v>34457</v>
      </c>
      <c r="F45" s="111">
        <v>33808</v>
      </c>
      <c r="G45" s="111">
        <v>32975</v>
      </c>
      <c r="H45" s="111">
        <v>32224</v>
      </c>
      <c r="I45" s="111">
        <v>31158</v>
      </c>
      <c r="J45" s="111">
        <v>30353</v>
      </c>
      <c r="K45" s="111">
        <v>31045</v>
      </c>
      <c r="L45" s="111">
        <v>32165</v>
      </c>
      <c r="M45" s="111">
        <v>32694</v>
      </c>
      <c r="N45" s="111">
        <v>33100</v>
      </c>
      <c r="O45" s="111">
        <v>33089</v>
      </c>
      <c r="P45" s="111">
        <v>31947</v>
      </c>
      <c r="Q45" s="111">
        <v>30412</v>
      </c>
      <c r="R45" s="328"/>
      <c r="S45" s="317"/>
    </row>
    <row r="46" spans="1:19" ht="15.75" customHeight="1" x14ac:dyDescent="0.25">
      <c r="A46" s="317"/>
      <c r="B46" s="327"/>
      <c r="C46" s="480"/>
      <c r="D46" s="609" t="s">
        <v>702</v>
      </c>
      <c r="E46" s="111">
        <v>29254</v>
      </c>
      <c r="F46" s="111">
        <v>28604</v>
      </c>
      <c r="G46" s="111">
        <v>27957</v>
      </c>
      <c r="H46" s="111">
        <v>27560</v>
      </c>
      <c r="I46" s="111">
        <v>28400</v>
      </c>
      <c r="J46" s="111">
        <v>30107</v>
      </c>
      <c r="K46" s="111">
        <v>31222</v>
      </c>
      <c r="L46" s="111">
        <v>33630</v>
      </c>
      <c r="M46" s="111">
        <v>34599</v>
      </c>
      <c r="N46" s="111">
        <v>35119</v>
      </c>
      <c r="O46" s="111">
        <v>34148</v>
      </c>
      <c r="P46" s="111">
        <v>30516</v>
      </c>
      <c r="Q46" s="111">
        <v>26355</v>
      </c>
      <c r="R46" s="328"/>
      <c r="S46" s="317"/>
    </row>
    <row r="47" spans="1:19" ht="15.75" customHeight="1" x14ac:dyDescent="0.25">
      <c r="A47" s="317"/>
      <c r="B47" s="327"/>
      <c r="C47" s="480"/>
      <c r="D47" s="609" t="s">
        <v>703</v>
      </c>
      <c r="E47" s="111">
        <v>22167</v>
      </c>
      <c r="F47" s="111">
        <v>22541</v>
      </c>
      <c r="G47" s="111">
        <v>22845</v>
      </c>
      <c r="H47" s="111">
        <v>23151</v>
      </c>
      <c r="I47" s="111">
        <v>22624</v>
      </c>
      <c r="J47" s="111">
        <v>21763</v>
      </c>
      <c r="K47" s="111">
        <v>21501</v>
      </c>
      <c r="L47" s="111">
        <v>22847</v>
      </c>
      <c r="M47" s="111">
        <v>22811</v>
      </c>
      <c r="N47" s="111">
        <v>22813</v>
      </c>
      <c r="O47" s="111">
        <v>22341</v>
      </c>
      <c r="P47" s="111">
        <v>21632</v>
      </c>
      <c r="Q47" s="111">
        <v>21108</v>
      </c>
      <c r="R47" s="328"/>
      <c r="S47" s="317"/>
    </row>
    <row r="48" spans="1:19" s="331" customFormat="1" ht="22.5" customHeight="1" x14ac:dyDescent="0.25">
      <c r="A48" s="329"/>
      <c r="B48" s="330"/>
      <c r="C48" s="1855" t="s">
        <v>477</v>
      </c>
      <c r="D48" s="1856"/>
      <c r="E48" s="1856"/>
      <c r="F48" s="1856"/>
      <c r="G48" s="1856"/>
      <c r="H48" s="1856"/>
      <c r="I48" s="1856"/>
      <c r="J48" s="1856"/>
      <c r="K48" s="1856"/>
      <c r="L48" s="1856"/>
      <c r="M48" s="1856"/>
      <c r="N48" s="1856"/>
      <c r="O48" s="1856"/>
      <c r="P48" s="1856"/>
      <c r="Q48" s="1856"/>
      <c r="R48" s="356"/>
      <c r="S48" s="329"/>
    </row>
    <row r="49" spans="1:19" s="331" customFormat="1" ht="18" customHeight="1" x14ac:dyDescent="0.25">
      <c r="A49" s="329"/>
      <c r="B49" s="330"/>
      <c r="C49" s="1857" t="s">
        <v>358</v>
      </c>
      <c r="D49" s="1857"/>
      <c r="E49" s="1857"/>
      <c r="F49" s="1857"/>
      <c r="G49" s="1857"/>
      <c r="H49" s="1857"/>
      <c r="I49" s="1857"/>
      <c r="J49" s="1857"/>
      <c r="K49" s="1857"/>
      <c r="L49" s="1857"/>
      <c r="M49" s="1857"/>
      <c r="N49" s="1857"/>
      <c r="O49" s="1857"/>
      <c r="P49" s="1857"/>
      <c r="Q49" s="1857"/>
      <c r="R49" s="356"/>
      <c r="S49" s="329"/>
    </row>
    <row r="50" spans="1:19" s="331" customFormat="1" ht="13.5" customHeight="1" x14ac:dyDescent="0.15">
      <c r="A50" s="329"/>
      <c r="B50" s="330"/>
      <c r="C50" s="359" t="s">
        <v>389</v>
      </c>
      <c r="D50" s="536"/>
      <c r="E50" s="537"/>
      <c r="F50" s="330"/>
      <c r="G50" s="537"/>
      <c r="H50" s="536"/>
      <c r="I50" s="537"/>
      <c r="J50" s="717"/>
      <c r="K50" s="461"/>
      <c r="L50" s="536"/>
      <c r="M50" s="536"/>
      <c r="N50" s="536"/>
      <c r="O50" s="536"/>
      <c r="P50" s="536"/>
      <c r="Q50" s="536"/>
      <c r="R50" s="356"/>
      <c r="S50" s="329"/>
    </row>
    <row r="51" spans="1:19" x14ac:dyDescent="0.25">
      <c r="A51" s="317"/>
      <c r="B51" s="327"/>
      <c r="C51" s="327"/>
      <c r="D51" s="327"/>
      <c r="E51" s="327"/>
      <c r="F51" s="327"/>
      <c r="G51" s="327"/>
      <c r="H51" s="377"/>
      <c r="I51" s="377"/>
      <c r="J51" s="377"/>
      <c r="K51" s="377"/>
      <c r="L51" s="599"/>
      <c r="M51" s="327"/>
      <c r="N51" s="1858">
        <v>44378</v>
      </c>
      <c r="O51" s="1858"/>
      <c r="P51" s="1858"/>
      <c r="Q51" s="1858"/>
      <c r="R51" s="538">
        <v>11</v>
      </c>
      <c r="S51" s="317"/>
    </row>
    <row r="52" spans="1:19" x14ac:dyDescent="0.25">
      <c r="A52" s="344"/>
      <c r="B52" s="344"/>
      <c r="C52" s="344"/>
      <c r="D52" s="344"/>
      <c r="E52" s="344"/>
      <c r="G52" s="344"/>
      <c r="H52" s="344"/>
      <c r="I52" s="344"/>
      <c r="J52" s="344"/>
      <c r="K52" s="344"/>
      <c r="L52" s="344"/>
      <c r="M52" s="344"/>
      <c r="N52" s="344"/>
      <c r="O52" s="344"/>
      <c r="P52" s="344"/>
      <c r="Q52" s="344"/>
      <c r="R52" s="344"/>
      <c r="S52" s="344"/>
    </row>
  </sheetData>
  <mergeCells count="8">
    <mergeCell ref="C48:Q48"/>
    <mergeCell ref="C49:Q49"/>
    <mergeCell ref="N51:Q51"/>
    <mergeCell ref="B1:H1"/>
    <mergeCell ref="C5:D6"/>
    <mergeCell ref="C8:D8"/>
    <mergeCell ref="C15:D15"/>
    <mergeCell ref="C16:D16"/>
  </mergeCells>
  <conditionalFormatting sqref="E7:Q7">
    <cfRule type="cellIs" dxfId="4433" priority="2" operator="equal">
      <formula>"jan."</formula>
    </cfRule>
  </conditionalFormatting>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tabColor theme="6"/>
    <pageSetUpPr fitToPage="1"/>
  </sheetPr>
  <dimension ref="A1:L64"/>
  <sheetViews>
    <sheetView showGridLines="0" zoomScaleNormal="100" workbookViewId="0"/>
  </sheetViews>
  <sheetFormatPr defaultColWidth="9.26953125" defaultRowHeight="12.5" x14ac:dyDescent="0.25"/>
  <cols>
    <col min="1" max="1" width="1" style="322" customWidth="1"/>
    <col min="2" max="2" width="2.54296875" style="322" customWidth="1"/>
    <col min="3" max="3" width="1" style="322" customWidth="1"/>
    <col min="4" max="4" width="42.26953125" style="322" customWidth="1"/>
    <col min="5" max="5" width="0.26953125" style="322" customWidth="1"/>
    <col min="6" max="6" width="8" style="322" customWidth="1"/>
    <col min="7" max="7" width="11.26953125" style="322" customWidth="1"/>
    <col min="8" max="8" width="8" style="322" customWidth="1"/>
    <col min="9" max="9" width="13.26953125" style="322" customWidth="1"/>
    <col min="10" max="10" width="11.453125" style="322" customWidth="1"/>
    <col min="11" max="11" width="2.54296875" style="322" customWidth="1"/>
    <col min="12" max="12" width="1" style="322" customWidth="1"/>
    <col min="13" max="16384" width="9.26953125" style="322"/>
  </cols>
  <sheetData>
    <row r="1" spans="1:12" x14ac:dyDescent="0.25">
      <c r="A1" s="317"/>
      <c r="B1" s="482"/>
      <c r="C1" s="1866"/>
      <c r="D1" s="1866"/>
      <c r="E1" s="852"/>
      <c r="F1" s="321"/>
      <c r="G1" s="321"/>
      <c r="H1" s="900"/>
      <c r="I1" s="901" t="s">
        <v>436</v>
      </c>
      <c r="J1" s="901"/>
      <c r="K1" s="901"/>
      <c r="L1" s="317"/>
    </row>
    <row r="2" spans="1:12" ht="6" customHeight="1" x14ac:dyDescent="0.3">
      <c r="A2" s="317"/>
      <c r="B2" s="853"/>
      <c r="C2" s="854"/>
      <c r="D2" s="854"/>
      <c r="E2" s="854"/>
      <c r="F2" s="483"/>
      <c r="G2" s="483"/>
      <c r="H2" s="327"/>
      <c r="I2" s="327"/>
      <c r="J2" s="1867" t="s">
        <v>68</v>
      </c>
      <c r="K2" s="327"/>
      <c r="L2" s="317"/>
    </row>
    <row r="3" spans="1:12" ht="13" thickBot="1" x14ac:dyDescent="0.3">
      <c r="A3" s="317"/>
      <c r="B3" s="378"/>
      <c r="C3" s="327"/>
      <c r="D3" s="327"/>
      <c r="E3" s="327"/>
      <c r="F3" s="327"/>
      <c r="G3" s="327"/>
      <c r="H3" s="327"/>
      <c r="I3" s="327"/>
      <c r="J3" s="1868"/>
      <c r="K3" s="629"/>
      <c r="L3" s="317"/>
    </row>
    <row r="4" spans="1:12" ht="15" customHeight="1" thickBot="1" x14ac:dyDescent="0.3">
      <c r="A4" s="317"/>
      <c r="B4" s="378"/>
      <c r="C4" s="1869" t="s">
        <v>437</v>
      </c>
      <c r="D4" s="1870"/>
      <c r="E4" s="1870"/>
      <c r="F4" s="1870"/>
      <c r="G4" s="1870"/>
      <c r="H4" s="1870"/>
      <c r="I4" s="1870"/>
      <c r="J4" s="1871"/>
      <c r="K4" s="327"/>
      <c r="L4" s="317"/>
    </row>
    <row r="5" spans="1:12" ht="7.5" customHeight="1" x14ac:dyDescent="0.25">
      <c r="A5" s="317"/>
      <c r="B5" s="378"/>
      <c r="C5" s="902" t="s">
        <v>76</v>
      </c>
      <c r="D5" s="327"/>
      <c r="E5" s="327"/>
      <c r="F5" s="327"/>
      <c r="G5" s="327"/>
      <c r="H5" s="327"/>
      <c r="I5" s="327"/>
      <c r="J5" s="629"/>
      <c r="K5" s="327"/>
      <c r="L5" s="317"/>
    </row>
    <row r="6" spans="1:12" s="331" customFormat="1" ht="22.5" customHeight="1" x14ac:dyDescent="0.2">
      <c r="A6" s="329"/>
      <c r="B6" s="476"/>
      <c r="C6" s="1872">
        <v>2019</v>
      </c>
      <c r="D6" s="1873"/>
      <c r="E6" s="485"/>
      <c r="F6" s="1876" t="s">
        <v>356</v>
      </c>
      <c r="G6" s="1876"/>
      <c r="H6" s="1877" t="s">
        <v>393</v>
      </c>
      <c r="I6" s="1878"/>
      <c r="J6" s="1879" t="s">
        <v>394</v>
      </c>
      <c r="K6" s="325"/>
      <c r="L6" s="329"/>
    </row>
    <row r="7" spans="1:12" s="331" customFormat="1" ht="32.25" customHeight="1" x14ac:dyDescent="0.2">
      <c r="A7" s="329"/>
      <c r="B7" s="476"/>
      <c r="C7" s="1874"/>
      <c r="D7" s="1875"/>
      <c r="E7" s="485"/>
      <c r="F7" s="857" t="s">
        <v>395</v>
      </c>
      <c r="G7" s="857" t="s">
        <v>396</v>
      </c>
      <c r="H7" s="1018" t="s">
        <v>395</v>
      </c>
      <c r="I7" s="1019" t="s">
        <v>397</v>
      </c>
      <c r="J7" s="1880"/>
      <c r="K7" s="325"/>
      <c r="L7" s="329"/>
    </row>
    <row r="8" spans="1:12" s="331" customFormat="1" ht="18.75" customHeight="1" x14ac:dyDescent="0.25">
      <c r="A8" s="329"/>
      <c r="B8" s="476"/>
      <c r="C8" s="1863" t="s">
        <v>66</v>
      </c>
      <c r="D8" s="1863"/>
      <c r="E8" s="858"/>
      <c r="F8" s="859">
        <v>41345</v>
      </c>
      <c r="G8" s="860">
        <v>16.30812073018728</v>
      </c>
      <c r="H8" s="861">
        <v>1070906</v>
      </c>
      <c r="I8" s="862">
        <v>36.665207005415354</v>
      </c>
      <c r="J8" s="862">
        <v>32.625717850119429</v>
      </c>
      <c r="K8" s="701"/>
      <c r="L8" s="329"/>
    </row>
    <row r="9" spans="1:12" s="331" customFormat="1" ht="17.25" customHeight="1" x14ac:dyDescent="0.25">
      <c r="A9" s="329"/>
      <c r="B9" s="476"/>
      <c r="C9" s="905" t="s">
        <v>325</v>
      </c>
      <c r="D9" s="906"/>
      <c r="E9" s="906"/>
      <c r="F9" s="907">
        <v>1217</v>
      </c>
      <c r="G9" s="908">
        <v>9.6933492632417373</v>
      </c>
      <c r="H9" s="909">
        <v>10736</v>
      </c>
      <c r="I9" s="910">
        <v>16.380586197952425</v>
      </c>
      <c r="J9" s="910">
        <v>26.782786885245901</v>
      </c>
      <c r="K9" s="911"/>
      <c r="L9" s="329"/>
    </row>
    <row r="10" spans="1:12" s="704" customFormat="1" ht="17.25" customHeight="1" x14ac:dyDescent="0.25">
      <c r="A10" s="702"/>
      <c r="B10" s="703"/>
      <c r="C10" s="905" t="s">
        <v>326</v>
      </c>
      <c r="D10" s="912"/>
      <c r="E10" s="912"/>
      <c r="F10" s="907">
        <v>147</v>
      </c>
      <c r="G10" s="908">
        <v>29.817444219066935</v>
      </c>
      <c r="H10" s="909">
        <v>3489</v>
      </c>
      <c r="I10" s="910">
        <v>42.142770866046625</v>
      </c>
      <c r="J10" s="910">
        <v>34.098882201203786</v>
      </c>
      <c r="K10" s="888"/>
      <c r="L10" s="702"/>
    </row>
    <row r="11" spans="1:12" s="704" customFormat="1" ht="17.25" customHeight="1" x14ac:dyDescent="0.25">
      <c r="A11" s="702"/>
      <c r="B11" s="703"/>
      <c r="C11" s="905" t="s">
        <v>327</v>
      </c>
      <c r="D11" s="912"/>
      <c r="E11" s="912"/>
      <c r="F11" s="907">
        <v>6456</v>
      </c>
      <c r="G11" s="908">
        <v>21.207542211418435</v>
      </c>
      <c r="H11" s="909">
        <v>258756</v>
      </c>
      <c r="I11" s="910">
        <v>41.226752235752606</v>
      </c>
      <c r="J11" s="910">
        <v>32.84093508942788</v>
      </c>
      <c r="K11" s="888"/>
      <c r="L11" s="702"/>
    </row>
    <row r="12" spans="1:12" s="331" customFormat="1" ht="24" customHeight="1" x14ac:dyDescent="0.25">
      <c r="A12" s="329"/>
      <c r="B12" s="476"/>
      <c r="C12" s="913"/>
      <c r="D12" s="914" t="s">
        <v>398</v>
      </c>
      <c r="E12" s="914"/>
      <c r="F12" s="915">
        <v>1076</v>
      </c>
      <c r="G12" s="916">
        <v>20.371071563801589</v>
      </c>
      <c r="H12" s="917">
        <v>40287</v>
      </c>
      <c r="I12" s="918">
        <v>43.654508809570245</v>
      </c>
      <c r="J12" s="918">
        <v>21.263583786333061</v>
      </c>
      <c r="K12" s="911"/>
      <c r="L12" s="329"/>
    </row>
    <row r="13" spans="1:12" s="331" customFormat="1" ht="24" customHeight="1" x14ac:dyDescent="0.25">
      <c r="A13" s="329"/>
      <c r="B13" s="476"/>
      <c r="C13" s="913"/>
      <c r="D13" s="914" t="s">
        <v>399</v>
      </c>
      <c r="E13" s="914"/>
      <c r="F13" s="915">
        <v>946</v>
      </c>
      <c r="G13" s="916">
        <v>14.616810877626699</v>
      </c>
      <c r="H13" s="917">
        <v>35945</v>
      </c>
      <c r="I13" s="918">
        <v>23.249270731596887</v>
      </c>
      <c r="J13" s="918">
        <v>26.259479760745585</v>
      </c>
      <c r="K13" s="911"/>
      <c r="L13" s="329"/>
    </row>
    <row r="14" spans="1:12" s="331" customFormat="1" ht="18" customHeight="1" x14ac:dyDescent="0.25">
      <c r="A14" s="329"/>
      <c r="B14" s="476"/>
      <c r="C14" s="913"/>
      <c r="D14" s="914" t="s">
        <v>400</v>
      </c>
      <c r="E14" s="914"/>
      <c r="F14" s="915">
        <v>311</v>
      </c>
      <c r="G14" s="916">
        <v>22.985957132298594</v>
      </c>
      <c r="H14" s="917">
        <v>11490</v>
      </c>
      <c r="I14" s="918">
        <v>48.810535259133388</v>
      </c>
      <c r="J14" s="918">
        <v>35.645430809399478</v>
      </c>
      <c r="K14" s="911"/>
      <c r="L14" s="329"/>
    </row>
    <row r="15" spans="1:12" s="331" customFormat="1" ht="24" customHeight="1" x14ac:dyDescent="0.25">
      <c r="A15" s="329"/>
      <c r="B15" s="476"/>
      <c r="C15" s="913"/>
      <c r="D15" s="914" t="s">
        <v>401</v>
      </c>
      <c r="E15" s="914"/>
      <c r="F15" s="915">
        <v>198</v>
      </c>
      <c r="G15" s="916">
        <v>43.516483516483518</v>
      </c>
      <c r="H15" s="917">
        <v>8679</v>
      </c>
      <c r="I15" s="918">
        <v>63.577759871071713</v>
      </c>
      <c r="J15" s="918">
        <v>41.869455006337134</v>
      </c>
      <c r="K15" s="911"/>
      <c r="L15" s="329"/>
    </row>
    <row r="16" spans="1:12" s="331" customFormat="1" ht="17.25" customHeight="1" x14ac:dyDescent="0.25">
      <c r="A16" s="329"/>
      <c r="B16" s="476"/>
      <c r="C16" s="913"/>
      <c r="D16" s="914" t="s">
        <v>364</v>
      </c>
      <c r="E16" s="914"/>
      <c r="F16" s="915">
        <v>60</v>
      </c>
      <c r="G16" s="916">
        <v>61.855670103092784</v>
      </c>
      <c r="H16" s="917">
        <v>6838</v>
      </c>
      <c r="I16" s="918">
        <v>77.187041426797606</v>
      </c>
      <c r="J16" s="918">
        <v>36.803451301550162</v>
      </c>
      <c r="K16" s="911"/>
      <c r="L16" s="329"/>
    </row>
    <row r="17" spans="1:12" s="331" customFormat="1" ht="17.25" customHeight="1" x14ac:dyDescent="0.25">
      <c r="A17" s="329"/>
      <c r="B17" s="476"/>
      <c r="C17" s="913"/>
      <c r="D17" s="914" t="s">
        <v>365</v>
      </c>
      <c r="E17" s="914"/>
      <c r="F17" s="915">
        <v>302</v>
      </c>
      <c r="G17" s="916">
        <v>42.119944211994422</v>
      </c>
      <c r="H17" s="917">
        <v>17210</v>
      </c>
      <c r="I17" s="918">
        <v>59.469919485814991</v>
      </c>
      <c r="J17" s="918">
        <v>35.868099941894251</v>
      </c>
      <c r="K17" s="911"/>
      <c r="L17" s="329"/>
    </row>
    <row r="18" spans="1:12" s="331" customFormat="1" ht="17.25" customHeight="1" x14ac:dyDescent="0.25">
      <c r="A18" s="329"/>
      <c r="B18" s="476"/>
      <c r="C18" s="913"/>
      <c r="D18" s="914" t="s">
        <v>366</v>
      </c>
      <c r="E18" s="914"/>
      <c r="F18" s="915">
        <v>437</v>
      </c>
      <c r="G18" s="916">
        <v>24.06387665198238</v>
      </c>
      <c r="H18" s="917">
        <v>13957</v>
      </c>
      <c r="I18" s="918">
        <v>37.895737170784685</v>
      </c>
      <c r="J18" s="918">
        <v>31.129827326789425</v>
      </c>
      <c r="K18" s="911"/>
      <c r="L18" s="329"/>
    </row>
    <row r="19" spans="1:12" s="331" customFormat="1" ht="17.25" customHeight="1" x14ac:dyDescent="0.25">
      <c r="A19" s="329"/>
      <c r="B19" s="476"/>
      <c r="C19" s="913"/>
      <c r="D19" s="914" t="s">
        <v>402</v>
      </c>
      <c r="E19" s="914"/>
      <c r="F19" s="915">
        <v>1328</v>
      </c>
      <c r="G19" s="916">
        <v>22.650520211495824</v>
      </c>
      <c r="H19" s="917">
        <v>34411</v>
      </c>
      <c r="I19" s="918">
        <v>40.789692041440453</v>
      </c>
      <c r="J19" s="918">
        <v>30.555374734823168</v>
      </c>
      <c r="K19" s="911"/>
      <c r="L19" s="329"/>
    </row>
    <row r="20" spans="1:12" s="331" customFormat="1" ht="36.75" customHeight="1" x14ac:dyDescent="0.25">
      <c r="A20" s="329"/>
      <c r="B20" s="476"/>
      <c r="C20" s="913"/>
      <c r="D20" s="914" t="s">
        <v>403</v>
      </c>
      <c r="E20" s="914"/>
      <c r="F20" s="915">
        <v>781</v>
      </c>
      <c r="G20" s="916">
        <v>28.307357738310984</v>
      </c>
      <c r="H20" s="917">
        <v>38682</v>
      </c>
      <c r="I20" s="918">
        <v>52.504988258927966</v>
      </c>
      <c r="J20" s="918">
        <v>36.287523912931078</v>
      </c>
      <c r="K20" s="911"/>
      <c r="L20" s="329"/>
    </row>
    <row r="21" spans="1:12" s="331" customFormat="1" ht="23.25" customHeight="1" x14ac:dyDescent="0.25">
      <c r="A21" s="329"/>
      <c r="B21" s="476"/>
      <c r="C21" s="913"/>
      <c r="D21" s="914" t="s">
        <v>404</v>
      </c>
      <c r="E21" s="914"/>
      <c r="F21" s="915">
        <v>195</v>
      </c>
      <c r="G21" s="916">
        <v>42.299349240780906</v>
      </c>
      <c r="H21" s="917">
        <v>28909</v>
      </c>
      <c r="I21" s="918">
        <v>61.499351160465466</v>
      </c>
      <c r="J21" s="918">
        <v>53.377391123871462</v>
      </c>
      <c r="K21" s="911"/>
      <c r="L21" s="329"/>
    </row>
    <row r="22" spans="1:12" s="331" customFormat="1" ht="18" customHeight="1" x14ac:dyDescent="0.25">
      <c r="A22" s="329"/>
      <c r="B22" s="476"/>
      <c r="C22" s="913"/>
      <c r="D22" s="919" t="s">
        <v>405</v>
      </c>
      <c r="E22" s="914"/>
      <c r="F22" s="915">
        <v>822</v>
      </c>
      <c r="G22" s="916">
        <v>15.908651054770658</v>
      </c>
      <c r="H22" s="917">
        <v>22348</v>
      </c>
      <c r="I22" s="918">
        <v>34.98051246732512</v>
      </c>
      <c r="J22" s="918">
        <v>27.862090567388581</v>
      </c>
      <c r="K22" s="911"/>
      <c r="L22" s="329"/>
    </row>
    <row r="23" spans="1:12" s="707" customFormat="1" ht="18" customHeight="1" x14ac:dyDescent="0.25">
      <c r="A23" s="705"/>
      <c r="B23" s="706"/>
      <c r="C23" s="905" t="s">
        <v>406</v>
      </c>
      <c r="D23" s="914"/>
      <c r="E23" s="914"/>
      <c r="F23" s="920">
        <v>91</v>
      </c>
      <c r="G23" s="921">
        <v>50.276243093922659</v>
      </c>
      <c r="H23" s="909">
        <v>5645</v>
      </c>
      <c r="I23" s="910">
        <v>83.778569308400122</v>
      </c>
      <c r="J23" s="910">
        <v>30.964570416297608</v>
      </c>
      <c r="K23" s="911"/>
      <c r="L23" s="705"/>
    </row>
    <row r="24" spans="1:12" s="707" customFormat="1" ht="18" customHeight="1" x14ac:dyDescent="0.25">
      <c r="A24" s="705"/>
      <c r="B24" s="706"/>
      <c r="C24" s="905" t="s">
        <v>328</v>
      </c>
      <c r="D24" s="914"/>
      <c r="E24" s="914"/>
      <c r="F24" s="920">
        <v>265</v>
      </c>
      <c r="G24" s="921">
        <v>44.763513513513516</v>
      </c>
      <c r="H24" s="909">
        <v>14708</v>
      </c>
      <c r="I24" s="910">
        <v>58.93572687930758</v>
      </c>
      <c r="J24" s="910">
        <v>34.289774272504758</v>
      </c>
      <c r="K24" s="911"/>
      <c r="L24" s="705"/>
    </row>
    <row r="25" spans="1:12" s="707" customFormat="1" ht="18" customHeight="1" x14ac:dyDescent="0.25">
      <c r="A25" s="705"/>
      <c r="B25" s="706"/>
      <c r="C25" s="905" t="s">
        <v>329</v>
      </c>
      <c r="D25" s="914"/>
      <c r="E25" s="914"/>
      <c r="F25" s="920">
        <v>3558</v>
      </c>
      <c r="G25" s="921">
        <v>12.703059730800813</v>
      </c>
      <c r="H25" s="909">
        <v>53845</v>
      </c>
      <c r="I25" s="910">
        <v>24.405555102299818</v>
      </c>
      <c r="J25" s="910">
        <v>26.741925898412109</v>
      </c>
      <c r="K25" s="911"/>
      <c r="L25" s="705"/>
    </row>
    <row r="26" spans="1:12" s="707" customFormat="1" ht="18" customHeight="1" x14ac:dyDescent="0.25">
      <c r="A26" s="705"/>
      <c r="B26" s="706"/>
      <c r="C26" s="922" t="s">
        <v>330</v>
      </c>
      <c r="D26" s="919"/>
      <c r="E26" s="919"/>
      <c r="F26" s="920">
        <v>9780</v>
      </c>
      <c r="G26" s="921">
        <v>15.237679759437858</v>
      </c>
      <c r="H26" s="909">
        <v>220302</v>
      </c>
      <c r="I26" s="910">
        <v>40.769411560049676</v>
      </c>
      <c r="J26" s="910">
        <v>31.141396809833772</v>
      </c>
      <c r="K26" s="911"/>
      <c r="L26" s="705"/>
    </row>
    <row r="27" spans="1:12" s="707" customFormat="1" ht="22.5" customHeight="1" x14ac:dyDescent="0.25">
      <c r="A27" s="705"/>
      <c r="B27" s="706"/>
      <c r="C27" s="923"/>
      <c r="D27" s="919" t="s">
        <v>407</v>
      </c>
      <c r="E27" s="919"/>
      <c r="F27" s="924">
        <v>1705</v>
      </c>
      <c r="G27" s="925">
        <v>14.620133767792831</v>
      </c>
      <c r="H27" s="917">
        <v>19635</v>
      </c>
      <c r="I27" s="918">
        <v>28.491620111731841</v>
      </c>
      <c r="J27" s="918">
        <v>29.370308123249298</v>
      </c>
      <c r="K27" s="911"/>
      <c r="L27" s="705"/>
    </row>
    <row r="28" spans="1:12" s="707" customFormat="1" ht="17.25" customHeight="1" x14ac:dyDescent="0.25">
      <c r="A28" s="705"/>
      <c r="B28" s="706"/>
      <c r="C28" s="923"/>
      <c r="D28" s="919" t="s">
        <v>408</v>
      </c>
      <c r="E28" s="919"/>
      <c r="F28" s="924">
        <v>3360</v>
      </c>
      <c r="G28" s="925">
        <v>18.58509873333702</v>
      </c>
      <c r="H28" s="917">
        <v>57649</v>
      </c>
      <c r="I28" s="918">
        <v>35.324575056066863</v>
      </c>
      <c r="J28" s="918">
        <v>27.914655935055247</v>
      </c>
      <c r="K28" s="911"/>
      <c r="L28" s="705"/>
    </row>
    <row r="29" spans="1:12" s="707" customFormat="1" ht="17.25" customHeight="1" x14ac:dyDescent="0.25">
      <c r="A29" s="705"/>
      <c r="B29" s="706"/>
      <c r="C29" s="923"/>
      <c r="D29" s="919" t="s">
        <v>409</v>
      </c>
      <c r="E29" s="919"/>
      <c r="F29" s="924">
        <v>4715</v>
      </c>
      <c r="G29" s="925">
        <v>13.689681203182161</v>
      </c>
      <c r="H29" s="917">
        <v>143018</v>
      </c>
      <c r="I29" s="918">
        <v>46.397056915211124</v>
      </c>
      <c r="J29" s="918">
        <v>32.685214448530957</v>
      </c>
      <c r="K29" s="911"/>
      <c r="L29" s="705"/>
    </row>
    <row r="30" spans="1:12" s="707" customFormat="1" ht="17.25" customHeight="1" x14ac:dyDescent="0.25">
      <c r="A30" s="705"/>
      <c r="B30" s="706"/>
      <c r="C30" s="922" t="s">
        <v>331</v>
      </c>
      <c r="D30" s="926"/>
      <c r="E30" s="926"/>
      <c r="F30" s="920">
        <v>1571</v>
      </c>
      <c r="G30" s="921">
        <v>17.502228163992868</v>
      </c>
      <c r="H30" s="909">
        <v>74797</v>
      </c>
      <c r="I30" s="910">
        <v>50.509163594127735</v>
      </c>
      <c r="J30" s="910">
        <v>37.925264382261318</v>
      </c>
      <c r="K30" s="911"/>
      <c r="L30" s="705"/>
    </row>
    <row r="31" spans="1:12" s="707" customFormat="1" ht="17.25" customHeight="1" x14ac:dyDescent="0.25">
      <c r="A31" s="705"/>
      <c r="B31" s="706"/>
      <c r="C31" s="922" t="s">
        <v>332</v>
      </c>
      <c r="D31" s="927"/>
      <c r="E31" s="927"/>
      <c r="F31" s="920">
        <v>3289</v>
      </c>
      <c r="G31" s="921">
        <v>10.267857142857142</v>
      </c>
      <c r="H31" s="909">
        <v>62968</v>
      </c>
      <c r="I31" s="910">
        <v>25.402511689076611</v>
      </c>
      <c r="J31" s="910">
        <v>30.238692669292337</v>
      </c>
      <c r="K31" s="911"/>
      <c r="L31" s="705"/>
    </row>
    <row r="32" spans="1:12" s="707" customFormat="1" ht="17.25" customHeight="1" x14ac:dyDescent="0.25">
      <c r="A32" s="705"/>
      <c r="B32" s="706"/>
      <c r="C32" s="922" t="s">
        <v>410</v>
      </c>
      <c r="D32" s="927"/>
      <c r="E32" s="927"/>
      <c r="F32" s="920">
        <v>1014</v>
      </c>
      <c r="G32" s="921">
        <v>21.773674039080955</v>
      </c>
      <c r="H32" s="909">
        <v>45670</v>
      </c>
      <c r="I32" s="910">
        <v>48.252472318485331</v>
      </c>
      <c r="J32" s="910">
        <v>37.38160718195752</v>
      </c>
      <c r="K32" s="911"/>
      <c r="L32" s="705"/>
    </row>
    <row r="33" spans="1:12" s="707" customFormat="1" ht="17.25" customHeight="1" x14ac:dyDescent="0.25">
      <c r="A33" s="705"/>
      <c r="B33" s="706"/>
      <c r="C33" s="922" t="s">
        <v>333</v>
      </c>
      <c r="D33" s="928"/>
      <c r="E33" s="928"/>
      <c r="F33" s="920">
        <v>896</v>
      </c>
      <c r="G33" s="921">
        <v>28.471560216078807</v>
      </c>
      <c r="H33" s="909">
        <v>53825</v>
      </c>
      <c r="I33" s="910">
        <v>77.298120144184509</v>
      </c>
      <c r="J33" s="910">
        <v>44.990320483046908</v>
      </c>
      <c r="K33" s="911"/>
      <c r="L33" s="705">
        <v>607</v>
      </c>
    </row>
    <row r="34" spans="1:12" s="707" customFormat="1" ht="17.25" customHeight="1" x14ac:dyDescent="0.25">
      <c r="A34" s="705"/>
      <c r="B34" s="706"/>
      <c r="C34" s="922" t="s">
        <v>334</v>
      </c>
      <c r="D34" s="929"/>
      <c r="E34" s="929"/>
      <c r="F34" s="920">
        <v>777</v>
      </c>
      <c r="G34" s="921">
        <v>10.416945971309827</v>
      </c>
      <c r="H34" s="909">
        <v>3925</v>
      </c>
      <c r="I34" s="910">
        <v>15.721381078266441</v>
      </c>
      <c r="J34" s="910">
        <v>28.011974522292995</v>
      </c>
      <c r="K34" s="911"/>
      <c r="L34" s="705"/>
    </row>
    <row r="35" spans="1:12" s="707" customFormat="1" ht="17.25" customHeight="1" x14ac:dyDescent="0.25">
      <c r="A35" s="705"/>
      <c r="B35" s="706"/>
      <c r="C35" s="905" t="s">
        <v>411</v>
      </c>
      <c r="D35" s="930"/>
      <c r="E35" s="930"/>
      <c r="F35" s="920">
        <v>4587</v>
      </c>
      <c r="G35" s="921">
        <v>22.32660014602093</v>
      </c>
      <c r="H35" s="909">
        <v>51981</v>
      </c>
      <c r="I35" s="910">
        <v>39.318780067168916</v>
      </c>
      <c r="J35" s="910">
        <v>37.558011581154652</v>
      </c>
      <c r="K35" s="911"/>
      <c r="L35" s="705"/>
    </row>
    <row r="36" spans="1:12" s="707" customFormat="1" ht="17.25" customHeight="1" x14ac:dyDescent="0.25">
      <c r="A36" s="705"/>
      <c r="B36" s="706"/>
      <c r="C36" s="905" t="s">
        <v>412</v>
      </c>
      <c r="D36" s="931"/>
      <c r="E36" s="931"/>
      <c r="F36" s="920">
        <v>1294</v>
      </c>
      <c r="G36" s="921">
        <v>18.169053636618926</v>
      </c>
      <c r="H36" s="909">
        <v>75045</v>
      </c>
      <c r="I36" s="910">
        <v>26.698804610786965</v>
      </c>
      <c r="J36" s="910">
        <v>27.202078752748353</v>
      </c>
      <c r="K36" s="911"/>
      <c r="L36" s="705"/>
    </row>
    <row r="37" spans="1:12" s="707" customFormat="1" ht="17.25" customHeight="1" x14ac:dyDescent="0.25">
      <c r="A37" s="705"/>
      <c r="B37" s="706"/>
      <c r="C37" s="905" t="s">
        <v>413</v>
      </c>
      <c r="D37" s="932"/>
      <c r="E37" s="931"/>
      <c r="F37" s="920">
        <v>214</v>
      </c>
      <c r="G37" s="921">
        <v>39.194139194139197</v>
      </c>
      <c r="H37" s="909">
        <v>3469</v>
      </c>
      <c r="I37" s="910">
        <v>29.163514081546872</v>
      </c>
      <c r="J37" s="910">
        <v>68.348515422311905</v>
      </c>
      <c r="K37" s="911"/>
      <c r="L37" s="705"/>
    </row>
    <row r="38" spans="1:12" s="707" customFormat="1" ht="17.25" customHeight="1" x14ac:dyDescent="0.25">
      <c r="A38" s="705"/>
      <c r="B38" s="706"/>
      <c r="C38" s="922" t="s">
        <v>335</v>
      </c>
      <c r="D38" s="914"/>
      <c r="E38" s="914"/>
      <c r="F38" s="920">
        <v>800</v>
      </c>
      <c r="G38" s="921">
        <v>23.591860808021234</v>
      </c>
      <c r="H38" s="909">
        <v>16730</v>
      </c>
      <c r="I38" s="910">
        <v>30.076404494382025</v>
      </c>
      <c r="J38" s="910">
        <v>26.065271966527195</v>
      </c>
      <c r="K38" s="911"/>
      <c r="L38" s="705"/>
    </row>
    <row r="39" spans="1:12" s="707" customFormat="1" ht="17.25" customHeight="1" x14ac:dyDescent="0.25">
      <c r="A39" s="705"/>
      <c r="B39" s="706"/>
      <c r="C39" s="922" t="s">
        <v>336</v>
      </c>
      <c r="D39" s="914"/>
      <c r="E39" s="914"/>
      <c r="F39" s="920">
        <v>3266</v>
      </c>
      <c r="G39" s="921">
        <v>23.227366474646185</v>
      </c>
      <c r="H39" s="909">
        <v>92497</v>
      </c>
      <c r="I39" s="910">
        <v>34.332790177162941</v>
      </c>
      <c r="J39" s="910">
        <v>29.926408424056998</v>
      </c>
      <c r="K39" s="911"/>
      <c r="L39" s="705"/>
    </row>
    <row r="40" spans="1:12" s="707" customFormat="1" ht="17.25" customHeight="1" x14ac:dyDescent="0.25">
      <c r="A40" s="705"/>
      <c r="B40" s="706"/>
      <c r="C40" s="922" t="s">
        <v>414</v>
      </c>
      <c r="D40" s="906"/>
      <c r="E40" s="906"/>
      <c r="F40" s="920">
        <v>450</v>
      </c>
      <c r="G40" s="921">
        <v>13.392857142857142</v>
      </c>
      <c r="H40" s="909">
        <v>5860</v>
      </c>
      <c r="I40" s="910">
        <v>21.235731110708461</v>
      </c>
      <c r="J40" s="910">
        <v>26.761262798634814</v>
      </c>
      <c r="K40" s="911"/>
      <c r="L40" s="705"/>
    </row>
    <row r="41" spans="1:12" s="707" customFormat="1" ht="17.25" customHeight="1" x14ac:dyDescent="0.25">
      <c r="A41" s="705"/>
      <c r="B41" s="706"/>
      <c r="C41" s="922" t="s">
        <v>337</v>
      </c>
      <c r="D41" s="906"/>
      <c r="E41" s="906"/>
      <c r="F41" s="920">
        <v>1670</v>
      </c>
      <c r="G41" s="921">
        <v>14.203095764585813</v>
      </c>
      <c r="H41" s="909">
        <v>16652</v>
      </c>
      <c r="I41" s="910">
        <v>26.223209083321525</v>
      </c>
      <c r="J41" s="910">
        <v>29.054467931779968</v>
      </c>
      <c r="K41" s="911"/>
      <c r="L41" s="705"/>
    </row>
    <row r="42" spans="1:12" s="489" customFormat="1" ht="17.25" customHeight="1" x14ac:dyDescent="0.25">
      <c r="A42" s="705"/>
      <c r="B42" s="706"/>
      <c r="C42" s="922" t="s">
        <v>367</v>
      </c>
      <c r="D42" s="906"/>
      <c r="E42" s="906"/>
      <c r="F42" s="920" t="s">
        <v>746</v>
      </c>
      <c r="G42" s="921">
        <v>20</v>
      </c>
      <c r="H42" s="909">
        <v>6</v>
      </c>
      <c r="I42" s="910">
        <v>6</v>
      </c>
      <c r="J42" s="910">
        <v>14.5</v>
      </c>
      <c r="K42" s="911"/>
      <c r="L42" s="705"/>
    </row>
    <row r="43" spans="1:12" ht="39" customHeight="1" x14ac:dyDescent="0.25">
      <c r="A43" s="317"/>
      <c r="B43" s="378"/>
      <c r="C43" s="1864" t="s">
        <v>616</v>
      </c>
      <c r="D43" s="1864"/>
      <c r="E43" s="1864"/>
      <c r="F43" s="1864"/>
      <c r="G43" s="1864"/>
      <c r="H43" s="1864"/>
      <c r="I43" s="1864"/>
      <c r="J43" s="1864"/>
      <c r="K43" s="1864"/>
      <c r="L43" s="115"/>
    </row>
    <row r="44" spans="1:12" s="348" customFormat="1" ht="13.5" customHeight="1" x14ac:dyDescent="0.25">
      <c r="A44" s="487"/>
      <c r="B44" s="488"/>
      <c r="C44" s="933" t="s">
        <v>423</v>
      </c>
      <c r="D44" s="934"/>
      <c r="E44" s="934"/>
      <c r="F44" s="935"/>
      <c r="G44" s="935"/>
      <c r="H44" s="935"/>
      <c r="I44" s="935"/>
      <c r="J44" s="936"/>
      <c r="K44" s="934"/>
      <c r="L44" s="487"/>
    </row>
    <row r="45" spans="1:12" s="348" customFormat="1" ht="13.5" customHeight="1" x14ac:dyDescent="0.2">
      <c r="A45" s="345"/>
      <c r="B45" s="492">
        <v>12</v>
      </c>
      <c r="C45" s="1865">
        <v>44378</v>
      </c>
      <c r="D45" s="1865"/>
      <c r="E45" s="851"/>
      <c r="F45" s="115"/>
      <c r="G45" s="115"/>
      <c r="H45" s="115"/>
      <c r="I45" s="115"/>
      <c r="J45" s="115"/>
      <c r="K45" s="491"/>
      <c r="L45" s="345"/>
    </row>
    <row r="46" spans="1:12" x14ac:dyDescent="0.25">
      <c r="A46" s="493"/>
      <c r="B46" s="494"/>
      <c r="C46" s="495"/>
      <c r="D46" s="116"/>
      <c r="E46" s="116"/>
      <c r="F46" s="116"/>
      <c r="G46" s="116"/>
      <c r="H46" s="116"/>
      <c r="I46" s="116"/>
      <c r="J46" s="116"/>
      <c r="K46" s="496"/>
      <c r="L46" s="493"/>
    </row>
    <row r="47" spans="1:12" x14ac:dyDescent="0.25">
      <c r="A47" s="344"/>
      <c r="B47" s="344"/>
      <c r="C47" s="344"/>
      <c r="D47" s="344"/>
      <c r="E47" s="344"/>
      <c r="F47" s="864"/>
      <c r="G47" s="864"/>
      <c r="H47" s="864"/>
      <c r="I47" s="864"/>
      <c r="J47" s="865"/>
      <c r="K47" s="863"/>
      <c r="L47" s="866"/>
    </row>
    <row r="48" spans="1:12" x14ac:dyDescent="0.25">
      <c r="J48" s="863"/>
      <c r="K48" s="863"/>
      <c r="L48" s="863"/>
    </row>
    <row r="49" spans="7:12" x14ac:dyDescent="0.25">
      <c r="J49" s="863"/>
      <c r="K49" s="863"/>
      <c r="L49" s="863"/>
    </row>
    <row r="50" spans="7:12" x14ac:dyDescent="0.25">
      <c r="J50" s="863"/>
      <c r="K50" s="863"/>
      <c r="L50" s="863"/>
    </row>
    <row r="51" spans="7:12" x14ac:dyDescent="0.25">
      <c r="J51" s="863"/>
      <c r="K51" s="863"/>
      <c r="L51" s="863"/>
    </row>
    <row r="52" spans="7:12" x14ac:dyDescent="0.25">
      <c r="J52" s="863"/>
      <c r="K52" s="863"/>
      <c r="L52" s="863"/>
    </row>
    <row r="53" spans="7:12" x14ac:dyDescent="0.25">
      <c r="J53" s="863"/>
      <c r="K53" s="863"/>
      <c r="L53" s="863"/>
    </row>
    <row r="54" spans="7:12" x14ac:dyDescent="0.25">
      <c r="J54" s="867"/>
      <c r="K54" s="863"/>
      <c r="L54" s="863"/>
    </row>
    <row r="55" spans="7:12" x14ac:dyDescent="0.25">
      <c r="J55" s="863"/>
      <c r="K55" s="863"/>
      <c r="L55" s="863"/>
    </row>
    <row r="56" spans="7:12" x14ac:dyDescent="0.25">
      <c r="J56" s="863"/>
      <c r="K56" s="863"/>
      <c r="L56" s="863"/>
    </row>
    <row r="57" spans="7:12" x14ac:dyDescent="0.25">
      <c r="J57" s="863"/>
      <c r="K57" s="863"/>
      <c r="L57" s="863"/>
    </row>
    <row r="58" spans="7:12" x14ac:dyDescent="0.25">
      <c r="J58" s="863"/>
      <c r="K58" s="863"/>
      <c r="L58" s="863"/>
    </row>
    <row r="64" spans="7:12" x14ac:dyDescent="0.25">
      <c r="G64" s="327"/>
    </row>
  </sheetData>
  <mergeCells count="10">
    <mergeCell ref="C8:D8"/>
    <mergeCell ref="C43:K43"/>
    <mergeCell ref="C45:D45"/>
    <mergeCell ref="C1:D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8">
    <tabColor theme="7" tint="-0.249977111117893"/>
  </sheetPr>
  <dimension ref="A1:CK67"/>
  <sheetViews>
    <sheetView showGridLines="0" zoomScaleNormal="100" workbookViewId="0"/>
  </sheetViews>
  <sheetFormatPr defaultColWidth="9.1796875" defaultRowHeight="12.5" x14ac:dyDescent="0.25"/>
  <cols>
    <col min="1" max="1" width="1" style="1029" customWidth="1"/>
    <col min="2" max="2" width="2.453125" style="1029" customWidth="1"/>
    <col min="3" max="3" width="2" style="1029" customWidth="1"/>
    <col min="4" max="4" width="23.81640625" style="1029" customWidth="1"/>
    <col min="5" max="13" width="7.54296875" style="1029" customWidth="1"/>
    <col min="14" max="14" width="2.54296875" style="1029" customWidth="1"/>
    <col min="15" max="15" width="1" style="1029" customWidth="1"/>
    <col min="16" max="18" width="9.1796875" style="1393"/>
    <col min="19" max="20" width="3.1796875" style="1394" customWidth="1"/>
    <col min="21" max="21" width="5.1796875" style="1394" customWidth="1"/>
    <col min="22" max="22" width="3.1796875" style="1394" customWidth="1"/>
    <col min="23" max="23" width="19" style="1394" customWidth="1"/>
    <col min="24" max="82" width="9.1796875" style="1394"/>
    <col min="83" max="84" width="9.1796875" style="1395"/>
    <col min="85" max="16384" width="9.1796875" style="1029"/>
  </cols>
  <sheetData>
    <row r="1" spans="1:84" ht="13.5" customHeight="1" x14ac:dyDescent="0.25">
      <c r="A1" s="1067"/>
      <c r="B1" s="1885" t="s">
        <v>463</v>
      </c>
      <c r="C1" s="1885"/>
      <c r="D1" s="1885"/>
      <c r="E1" s="1885"/>
      <c r="F1" s="1028"/>
      <c r="G1" s="1028"/>
      <c r="H1" s="1028"/>
      <c r="I1" s="1028"/>
      <c r="J1" s="1028"/>
      <c r="K1" s="1028"/>
      <c r="L1" s="1028"/>
      <c r="M1" s="1028"/>
      <c r="N1" s="1028"/>
      <c r="O1" s="1340"/>
    </row>
    <row r="2" spans="1:84" ht="6" customHeight="1" x14ac:dyDescent="0.25">
      <c r="A2" s="1067"/>
      <c r="B2" s="1030"/>
      <c r="C2" s="1030"/>
      <c r="D2" s="1030"/>
      <c r="E2" s="1030"/>
      <c r="F2" s="1030"/>
      <c r="G2" s="1030"/>
      <c r="H2" s="1030"/>
      <c r="I2" s="1030"/>
      <c r="J2" s="1030"/>
      <c r="K2" s="1030"/>
      <c r="L2" s="1030"/>
      <c r="M2" s="1030"/>
      <c r="N2" s="1031"/>
      <c r="O2" s="1340"/>
    </row>
    <row r="3" spans="1:84" ht="19.5" customHeight="1" thickBot="1" x14ac:dyDescent="0.3">
      <c r="A3" s="1067"/>
      <c r="B3" s="1032"/>
      <c r="C3" s="1032"/>
      <c r="D3" s="1032"/>
      <c r="E3" s="1032"/>
      <c r="F3" s="1032"/>
      <c r="G3" s="1032"/>
      <c r="H3" s="1032"/>
      <c r="I3" s="1032"/>
      <c r="J3" s="1032"/>
      <c r="K3" s="1032"/>
      <c r="L3" s="1032"/>
      <c r="M3" s="1341" t="s">
        <v>68</v>
      </c>
      <c r="N3" s="1033"/>
      <c r="O3" s="1340"/>
    </row>
    <row r="4" spans="1:84" s="1401" customFormat="1" ht="13.5" customHeight="1" thickBot="1" x14ac:dyDescent="0.3">
      <c r="A4" s="1359"/>
      <c r="B4" s="1396"/>
      <c r="C4" s="1086" t="s">
        <v>617</v>
      </c>
      <c r="D4" s="1053"/>
      <c r="E4" s="1053"/>
      <c r="F4" s="1053"/>
      <c r="G4" s="1053"/>
      <c r="H4" s="1053"/>
      <c r="I4" s="1053"/>
      <c r="J4" s="1053"/>
      <c r="K4" s="1053"/>
      <c r="L4" s="1053"/>
      <c r="M4" s="1034"/>
      <c r="N4" s="1033"/>
      <c r="O4" s="1397"/>
      <c r="P4" s="1398"/>
      <c r="Q4" s="1398"/>
      <c r="R4" s="1398"/>
      <c r="S4" s="1399"/>
      <c r="T4" s="1399"/>
      <c r="U4" s="1399"/>
      <c r="V4" s="1399"/>
      <c r="W4" s="1399"/>
      <c r="X4" s="1399"/>
      <c r="Y4" s="1399"/>
      <c r="Z4" s="1399"/>
      <c r="AA4" s="1399"/>
      <c r="AB4" s="1399"/>
      <c r="AC4" s="1399"/>
      <c r="AD4" s="1399"/>
      <c r="AE4" s="1399"/>
      <c r="AF4" s="1399"/>
      <c r="AG4" s="1399"/>
      <c r="AH4" s="1399"/>
      <c r="AI4" s="1399"/>
      <c r="AJ4" s="1399"/>
      <c r="AK4" s="1399"/>
      <c r="AL4" s="1399"/>
      <c r="AM4" s="1399"/>
      <c r="AN4" s="1399"/>
      <c r="AO4" s="1399"/>
      <c r="AP4" s="1399"/>
      <c r="AQ4" s="1399"/>
      <c r="AR4" s="1399"/>
      <c r="AS4" s="1399"/>
      <c r="AT4" s="1399"/>
      <c r="AU4" s="1399"/>
      <c r="AV4" s="1399"/>
      <c r="AW4" s="1399"/>
      <c r="AX4" s="1399"/>
      <c r="AY4" s="1399"/>
      <c r="AZ4" s="1399"/>
      <c r="BA4" s="1399"/>
      <c r="BB4" s="1399"/>
      <c r="BC4" s="1399"/>
      <c r="BD4" s="1399"/>
      <c r="BE4" s="1399"/>
      <c r="BF4" s="1399"/>
      <c r="BG4" s="1399"/>
      <c r="BH4" s="1399"/>
      <c r="BI4" s="1399"/>
      <c r="BJ4" s="1399"/>
      <c r="BK4" s="1399"/>
      <c r="BL4" s="1399"/>
      <c r="BM4" s="1399"/>
      <c r="BN4" s="1399"/>
      <c r="BO4" s="1399"/>
      <c r="BP4" s="1399"/>
      <c r="BQ4" s="1399"/>
      <c r="BR4" s="1399"/>
      <c r="BS4" s="1399"/>
      <c r="BT4" s="1399"/>
      <c r="BU4" s="1399"/>
      <c r="BV4" s="1399"/>
      <c r="BW4" s="1399"/>
      <c r="BX4" s="1399"/>
      <c r="BY4" s="1399"/>
      <c r="BZ4" s="1399"/>
      <c r="CA4" s="1399"/>
      <c r="CB4" s="1399"/>
      <c r="CC4" s="1399"/>
      <c r="CD4" s="1399"/>
      <c r="CE4" s="1400"/>
      <c r="CF4" s="1400"/>
    </row>
    <row r="5" spans="1:84" s="1408" customFormat="1" ht="3" customHeight="1" x14ac:dyDescent="0.25">
      <c r="A5" s="1402"/>
      <c r="B5" s="1035"/>
      <c r="C5" s="1403"/>
      <c r="D5" s="1403"/>
      <c r="E5" s="1403"/>
      <c r="F5" s="1403"/>
      <c r="G5" s="1403"/>
      <c r="H5" s="1403"/>
      <c r="I5" s="1403"/>
      <c r="J5" s="1403"/>
      <c r="K5" s="1403"/>
      <c r="L5" s="1403"/>
      <c r="M5" s="1403"/>
      <c r="N5" s="1033"/>
      <c r="O5" s="1404"/>
      <c r="P5" s="1405"/>
      <c r="Q5" s="1405"/>
      <c r="R5" s="1405"/>
      <c r="S5" s="1406"/>
      <c r="T5" s="1406"/>
      <c r="U5" s="1406"/>
      <c r="V5" s="1406"/>
      <c r="W5" s="1406"/>
      <c r="X5" s="1406"/>
      <c r="Y5" s="1406"/>
      <c r="Z5" s="1406"/>
      <c r="AA5" s="1406"/>
      <c r="AB5" s="1406"/>
      <c r="AC5" s="1406"/>
      <c r="AD5" s="1406"/>
      <c r="AE5" s="1406"/>
      <c r="AF5" s="1406"/>
      <c r="AG5" s="1406"/>
      <c r="AH5" s="1406"/>
      <c r="AI5" s="1406"/>
      <c r="AJ5" s="1406"/>
      <c r="AK5" s="1406"/>
      <c r="AL5" s="1406"/>
      <c r="AM5" s="1406"/>
      <c r="AN5" s="1406"/>
      <c r="AO5" s="1406"/>
      <c r="AP5" s="1406"/>
      <c r="AQ5" s="1406"/>
      <c r="AR5" s="1406"/>
      <c r="AS5" s="1406"/>
      <c r="AT5" s="1406"/>
      <c r="AU5" s="1406"/>
      <c r="AV5" s="1406"/>
      <c r="AW5" s="1406"/>
      <c r="AX5" s="1406"/>
      <c r="AY5" s="1406"/>
      <c r="AZ5" s="1406"/>
      <c r="BA5" s="1406"/>
      <c r="BB5" s="1406"/>
      <c r="BC5" s="1406"/>
      <c r="BD5" s="1406"/>
      <c r="BE5" s="1406"/>
      <c r="BF5" s="1406"/>
      <c r="BG5" s="1406"/>
      <c r="BH5" s="1406"/>
      <c r="BI5" s="1406"/>
      <c r="BJ5" s="1406"/>
      <c r="BK5" s="1406"/>
      <c r="BL5" s="1406"/>
      <c r="BM5" s="1406"/>
      <c r="BN5" s="1406"/>
      <c r="BO5" s="1406"/>
      <c r="BP5" s="1406"/>
      <c r="BQ5" s="1406"/>
      <c r="BR5" s="1406"/>
      <c r="BS5" s="1406"/>
      <c r="BT5" s="1406"/>
      <c r="BU5" s="1406"/>
      <c r="BV5" s="1406"/>
      <c r="BW5" s="1406"/>
      <c r="BX5" s="1406"/>
      <c r="BY5" s="1406"/>
      <c r="BZ5" s="1406"/>
      <c r="CA5" s="1406"/>
      <c r="CB5" s="1406"/>
      <c r="CC5" s="1406"/>
      <c r="CD5" s="1406"/>
      <c r="CE5" s="1407"/>
      <c r="CF5" s="1407"/>
    </row>
    <row r="6" spans="1:84" s="1408" customFormat="1" ht="13.5" customHeight="1" x14ac:dyDescent="0.25">
      <c r="A6" s="1402"/>
      <c r="B6" s="1035"/>
      <c r="C6" s="1409"/>
      <c r="D6" s="1409"/>
      <c r="E6" s="1410">
        <v>2011</v>
      </c>
      <c r="F6" s="1410">
        <v>2012</v>
      </c>
      <c r="G6" s="1410">
        <v>2013</v>
      </c>
      <c r="H6" s="1410">
        <v>2014</v>
      </c>
      <c r="I6" s="1410">
        <v>2015</v>
      </c>
      <c r="J6" s="1410">
        <v>2016</v>
      </c>
      <c r="K6" s="1410">
        <v>2017</v>
      </c>
      <c r="L6" s="1410">
        <v>2018</v>
      </c>
      <c r="M6" s="1410">
        <v>2019</v>
      </c>
      <c r="N6" s="1033"/>
      <c r="O6" s="1404"/>
      <c r="P6" s="1405"/>
      <c r="Q6" s="1405"/>
      <c r="R6" s="1405"/>
      <c r="S6" s="1406"/>
      <c r="T6" s="1406"/>
      <c r="U6" s="1406"/>
      <c r="V6" s="1406"/>
      <c r="W6" s="1406"/>
      <c r="X6" s="1406"/>
      <c r="Y6" s="1406"/>
      <c r="Z6" s="1406"/>
      <c r="AA6" s="1406"/>
      <c r="AB6" s="1406"/>
      <c r="AC6" s="1406"/>
      <c r="AD6" s="1406"/>
      <c r="AE6" s="1406"/>
      <c r="AF6" s="1406"/>
      <c r="AG6" s="1406"/>
      <c r="AH6" s="1406"/>
      <c r="AI6" s="1406"/>
      <c r="AJ6" s="1406"/>
      <c r="AK6" s="1406"/>
      <c r="AL6" s="1406"/>
      <c r="AM6" s="1406"/>
      <c r="AN6" s="1406"/>
      <c r="AO6" s="1406"/>
      <c r="AP6" s="1406"/>
      <c r="AQ6" s="1406"/>
      <c r="AR6" s="1406"/>
      <c r="AS6" s="1406"/>
      <c r="AT6" s="1406"/>
      <c r="AU6" s="1406"/>
      <c r="AV6" s="1406"/>
      <c r="AW6" s="1406"/>
      <c r="AX6" s="1406"/>
      <c r="AY6" s="1406"/>
      <c r="AZ6" s="1406"/>
      <c r="BA6" s="1406"/>
      <c r="BB6" s="1406"/>
      <c r="BC6" s="1406"/>
      <c r="BD6" s="1406"/>
      <c r="BE6" s="1406"/>
      <c r="BF6" s="1406"/>
      <c r="BG6" s="1406"/>
      <c r="BH6" s="1406"/>
      <c r="BI6" s="1406"/>
      <c r="BJ6" s="1406"/>
      <c r="BK6" s="1406"/>
      <c r="BL6" s="1406"/>
      <c r="BM6" s="1406"/>
      <c r="BN6" s="1406"/>
      <c r="BO6" s="1406"/>
      <c r="BP6" s="1406"/>
      <c r="BQ6" s="1406"/>
      <c r="BR6" s="1406"/>
      <c r="BS6" s="1406"/>
      <c r="BT6" s="1406"/>
      <c r="BU6" s="1406"/>
      <c r="BV6" s="1406"/>
      <c r="BW6" s="1406"/>
      <c r="BX6" s="1406"/>
      <c r="BY6" s="1406"/>
      <c r="BZ6" s="1406"/>
      <c r="CA6" s="1406"/>
      <c r="CB6" s="1406"/>
      <c r="CC6" s="1406"/>
      <c r="CD6" s="1406"/>
      <c r="CE6" s="1407"/>
      <c r="CF6" s="1407"/>
    </row>
    <row r="7" spans="1:84" s="1408" customFormat="1" ht="3" customHeight="1" x14ac:dyDescent="0.25">
      <c r="A7" s="1402"/>
      <c r="B7" s="1035"/>
      <c r="C7" s="1409"/>
      <c r="D7" s="1409"/>
      <c r="E7" s="1411"/>
      <c r="F7" s="1411"/>
      <c r="G7" s="1412"/>
      <c r="H7" s="1412"/>
      <c r="I7" s="1413"/>
      <c r="J7" s="1414"/>
      <c r="K7" s="1414"/>
      <c r="L7" s="1414"/>
      <c r="M7" s="1414"/>
      <c r="N7" s="1033"/>
      <c r="O7" s="1404"/>
      <c r="P7" s="1405"/>
      <c r="Q7" s="1405"/>
      <c r="R7" s="1405"/>
      <c r="S7" s="1406"/>
      <c r="T7" s="1406"/>
      <c r="U7" s="1406"/>
      <c r="V7" s="1406"/>
      <c r="W7" s="1406"/>
      <c r="X7" s="1406"/>
      <c r="Y7" s="1406"/>
      <c r="Z7" s="1406"/>
      <c r="AA7" s="1406"/>
      <c r="AB7" s="1406"/>
      <c r="AC7" s="1406"/>
      <c r="AD7" s="1406"/>
      <c r="AE7" s="1406"/>
      <c r="AF7" s="1406"/>
      <c r="AG7" s="1406"/>
      <c r="AH7" s="1406"/>
      <c r="AI7" s="1406"/>
      <c r="AJ7" s="1406"/>
      <c r="AK7" s="1406"/>
      <c r="AL7" s="1406"/>
      <c r="AM7" s="1406"/>
      <c r="AN7" s="1406"/>
      <c r="AO7" s="1406"/>
      <c r="AP7" s="1406"/>
      <c r="AQ7" s="1406"/>
      <c r="AR7" s="1406"/>
      <c r="AS7" s="1406"/>
      <c r="AT7" s="1406"/>
      <c r="AU7" s="1406"/>
      <c r="AV7" s="1406"/>
      <c r="AW7" s="1406"/>
      <c r="AX7" s="1406"/>
      <c r="AY7" s="1406"/>
      <c r="AZ7" s="1406"/>
      <c r="BA7" s="1406"/>
      <c r="BB7" s="1406"/>
      <c r="BC7" s="1406"/>
      <c r="BD7" s="1406"/>
      <c r="BE7" s="1406"/>
      <c r="BF7" s="1406"/>
      <c r="BG7" s="1406"/>
      <c r="BH7" s="1406"/>
      <c r="BI7" s="1406"/>
      <c r="BJ7" s="1406"/>
      <c r="BK7" s="1406"/>
      <c r="BL7" s="1406"/>
      <c r="BM7" s="1406"/>
      <c r="BN7" s="1406"/>
      <c r="BO7" s="1406"/>
      <c r="BP7" s="1406"/>
      <c r="BQ7" s="1406"/>
      <c r="BR7" s="1406"/>
      <c r="BS7" s="1406"/>
      <c r="BT7" s="1406"/>
      <c r="BU7" s="1406"/>
      <c r="BV7" s="1406"/>
      <c r="BW7" s="1406"/>
      <c r="BX7" s="1406"/>
      <c r="BY7" s="1406"/>
      <c r="BZ7" s="1406"/>
      <c r="CA7" s="1406"/>
      <c r="CB7" s="1406"/>
      <c r="CC7" s="1406"/>
      <c r="CD7" s="1406"/>
      <c r="CE7" s="1407"/>
      <c r="CF7" s="1407"/>
    </row>
    <row r="8" spans="1:84" s="1421" customFormat="1" ht="14.25" customHeight="1" x14ac:dyDescent="0.25">
      <c r="A8" s="1415"/>
      <c r="B8" s="1416"/>
      <c r="C8" s="1348" t="s">
        <v>356</v>
      </c>
      <c r="D8" s="1417"/>
      <c r="E8" s="1418">
        <v>281015</v>
      </c>
      <c r="F8" s="1418">
        <v>268026</v>
      </c>
      <c r="G8" s="1418">
        <v>265860</v>
      </c>
      <c r="H8" s="1418">
        <v>270181</v>
      </c>
      <c r="I8" s="1418">
        <v>273060</v>
      </c>
      <c r="J8" s="1418">
        <v>276332</v>
      </c>
      <c r="K8" s="1418">
        <v>279191</v>
      </c>
      <c r="L8" s="1418">
        <v>282236</v>
      </c>
      <c r="M8" s="1418">
        <v>275751</v>
      </c>
      <c r="N8" s="1419"/>
      <c r="O8" s="1420"/>
      <c r="P8" s="1405"/>
      <c r="Q8" s="1405"/>
      <c r="R8" s="1405"/>
      <c r="S8" s="1406"/>
      <c r="T8" s="1406"/>
      <c r="U8" s="1406"/>
      <c r="V8" s="1406"/>
      <c r="W8" s="1406"/>
      <c r="X8" s="1406"/>
      <c r="Y8" s="1406"/>
      <c r="Z8" s="1406"/>
      <c r="AA8" s="1406"/>
      <c r="AB8" s="1406"/>
      <c r="AC8" s="1406"/>
      <c r="AD8" s="1406"/>
      <c r="AE8" s="1406"/>
      <c r="AF8" s="1406"/>
      <c r="AG8" s="1406"/>
      <c r="AH8" s="1406"/>
      <c r="AI8" s="1406"/>
      <c r="AJ8" s="1406"/>
      <c r="AK8" s="1406"/>
      <c r="AL8" s="1406"/>
      <c r="AM8" s="1406"/>
      <c r="AN8" s="1406"/>
      <c r="AO8" s="1406"/>
      <c r="AP8" s="1406"/>
      <c r="AQ8" s="1406"/>
      <c r="AR8" s="1406"/>
      <c r="AS8" s="1406"/>
      <c r="AT8" s="1406"/>
      <c r="AU8" s="1406"/>
      <c r="AV8" s="1406"/>
      <c r="AW8" s="1406"/>
      <c r="AX8" s="1406"/>
      <c r="AY8" s="1406"/>
      <c r="AZ8" s="1406"/>
      <c r="BA8" s="1406"/>
      <c r="BB8" s="1406"/>
      <c r="BC8" s="1406"/>
      <c r="BD8" s="1406"/>
      <c r="BE8" s="1406"/>
      <c r="BF8" s="1406"/>
      <c r="BG8" s="1406"/>
      <c r="BH8" s="1406"/>
      <c r="BI8" s="1406"/>
      <c r="BJ8" s="1406"/>
      <c r="BK8" s="1406"/>
      <c r="BL8" s="1406"/>
      <c r="BM8" s="1406"/>
      <c r="BN8" s="1406"/>
      <c r="BO8" s="1406"/>
      <c r="BP8" s="1406"/>
      <c r="BQ8" s="1406"/>
      <c r="BR8" s="1406"/>
      <c r="BS8" s="1406"/>
      <c r="BT8" s="1406"/>
      <c r="BU8" s="1406"/>
      <c r="BV8" s="1406"/>
      <c r="BW8" s="1406"/>
      <c r="BX8" s="1406"/>
      <c r="BY8" s="1406"/>
      <c r="BZ8" s="1406"/>
      <c r="CA8" s="1406"/>
      <c r="CB8" s="1406"/>
      <c r="CC8" s="1406"/>
      <c r="CD8" s="1406"/>
      <c r="CE8" s="1407"/>
      <c r="CF8" s="1407"/>
    </row>
    <row r="9" spans="1:84" s="1421" customFormat="1" ht="14.25" customHeight="1" x14ac:dyDescent="0.25">
      <c r="A9" s="1415"/>
      <c r="B9" s="1416"/>
      <c r="C9" s="1348" t="s">
        <v>357</v>
      </c>
      <c r="D9" s="1417"/>
      <c r="E9" s="1418">
        <v>334499</v>
      </c>
      <c r="F9" s="1418">
        <v>319177</v>
      </c>
      <c r="G9" s="1418">
        <v>315112</v>
      </c>
      <c r="H9" s="1418">
        <v>318886</v>
      </c>
      <c r="I9" s="1418">
        <v>321500</v>
      </c>
      <c r="J9" s="1418">
        <v>324933</v>
      </c>
      <c r="K9" s="1418">
        <v>327295</v>
      </c>
      <c r="L9" s="1418">
        <v>330668</v>
      </c>
      <c r="M9" s="1418">
        <v>322978</v>
      </c>
      <c r="N9" s="1422"/>
      <c r="O9" s="1420"/>
      <c r="P9" s="1405"/>
      <c r="Q9" s="1405"/>
      <c r="R9" s="1405"/>
      <c r="S9" s="1406"/>
      <c r="T9" s="1406"/>
      <c r="U9" s="1406"/>
      <c r="V9" s="1406"/>
      <c r="W9" s="1406"/>
      <c r="X9" s="1406"/>
      <c r="Y9" s="1406"/>
      <c r="Z9" s="1406"/>
      <c r="AA9" s="1406"/>
      <c r="AB9" s="1406"/>
      <c r="AC9" s="1406"/>
      <c r="AD9" s="1406"/>
      <c r="AE9" s="1406"/>
      <c r="AF9" s="1406"/>
      <c r="AG9" s="1406"/>
      <c r="AH9" s="1406"/>
      <c r="AI9" s="1406"/>
      <c r="AJ9" s="1406"/>
      <c r="AK9" s="1406"/>
      <c r="AL9" s="1406"/>
      <c r="AM9" s="1406"/>
      <c r="AN9" s="1406"/>
      <c r="AO9" s="1406"/>
      <c r="AP9" s="1406"/>
      <c r="AQ9" s="1406"/>
      <c r="AR9" s="1406"/>
      <c r="AS9" s="1406"/>
      <c r="AT9" s="1406"/>
      <c r="AU9" s="1406"/>
      <c r="AV9" s="1406"/>
      <c r="AW9" s="1406"/>
      <c r="AX9" s="1406"/>
      <c r="AY9" s="1406"/>
      <c r="AZ9" s="1406"/>
      <c r="BA9" s="1406"/>
      <c r="BB9" s="1406"/>
      <c r="BC9" s="1406"/>
      <c r="BD9" s="1406"/>
      <c r="BE9" s="1406"/>
      <c r="BF9" s="1406"/>
      <c r="BG9" s="1406"/>
      <c r="BH9" s="1406"/>
      <c r="BI9" s="1406"/>
      <c r="BJ9" s="1406"/>
      <c r="BK9" s="1406"/>
      <c r="BL9" s="1406"/>
      <c r="BM9" s="1406"/>
      <c r="BN9" s="1406"/>
      <c r="BO9" s="1406"/>
      <c r="BP9" s="1406"/>
      <c r="BQ9" s="1406"/>
      <c r="BR9" s="1406"/>
      <c r="BS9" s="1406"/>
      <c r="BT9" s="1406"/>
      <c r="BU9" s="1406"/>
      <c r="BV9" s="1406"/>
      <c r="BW9" s="1406"/>
      <c r="BX9" s="1406"/>
      <c r="BY9" s="1406"/>
      <c r="BZ9" s="1406"/>
      <c r="CA9" s="1406"/>
      <c r="CB9" s="1406"/>
      <c r="CC9" s="1406"/>
      <c r="CD9" s="1406"/>
      <c r="CE9" s="1407"/>
      <c r="CF9" s="1407"/>
    </row>
    <row r="10" spans="1:84" s="1421" customFormat="1" ht="14.25" customHeight="1" x14ac:dyDescent="0.25">
      <c r="A10" s="1415"/>
      <c r="B10" s="1416"/>
      <c r="C10" s="1348" t="s">
        <v>618</v>
      </c>
      <c r="D10" s="1417"/>
      <c r="E10" s="1418">
        <v>2735237</v>
      </c>
      <c r="F10" s="1418">
        <v>2559732</v>
      </c>
      <c r="G10" s="1418">
        <v>2555676</v>
      </c>
      <c r="H10" s="1418">
        <v>2636881</v>
      </c>
      <c r="I10" s="1418">
        <v>2716011</v>
      </c>
      <c r="J10" s="1418">
        <v>2819978</v>
      </c>
      <c r="K10" s="1418">
        <v>2946903</v>
      </c>
      <c r="L10" s="1418">
        <v>3060489</v>
      </c>
      <c r="M10" s="1418">
        <v>3110949</v>
      </c>
      <c r="N10" s="1422"/>
      <c r="O10" s="1420"/>
      <c r="P10" s="1405"/>
      <c r="Q10" s="1405"/>
      <c r="R10" s="1405"/>
      <c r="S10" s="1406"/>
      <c r="T10" s="1406"/>
      <c r="U10" s="1406"/>
      <c r="V10" s="1406"/>
      <c r="W10" s="1406"/>
      <c r="X10" s="1406"/>
      <c r="Y10" s="1406"/>
      <c r="Z10" s="1406"/>
      <c r="AA10" s="1406"/>
      <c r="AB10" s="1406"/>
      <c r="AC10" s="1406"/>
      <c r="AD10" s="1406"/>
      <c r="AE10" s="1406"/>
      <c r="AF10" s="1406"/>
      <c r="AG10" s="1406"/>
      <c r="AH10" s="1406"/>
      <c r="AI10" s="1406"/>
      <c r="AJ10" s="1406"/>
      <c r="AK10" s="1406"/>
      <c r="AL10" s="1406"/>
      <c r="AM10" s="1406"/>
      <c r="AN10" s="1406"/>
      <c r="AO10" s="1406"/>
      <c r="AP10" s="1406"/>
      <c r="AQ10" s="1406"/>
      <c r="AR10" s="1406"/>
      <c r="AS10" s="1406"/>
      <c r="AT10" s="1406"/>
      <c r="AU10" s="1406"/>
      <c r="AV10" s="1406"/>
      <c r="AW10" s="1406"/>
      <c r="AX10" s="1406"/>
      <c r="AY10" s="1406"/>
      <c r="AZ10" s="1406"/>
      <c r="BA10" s="1406"/>
      <c r="BB10" s="1406"/>
      <c r="BC10" s="1406"/>
      <c r="BD10" s="1406"/>
      <c r="BE10" s="1406"/>
      <c r="BF10" s="1406"/>
      <c r="BG10" s="1406"/>
      <c r="BH10" s="1406"/>
      <c r="BI10" s="1406"/>
      <c r="BJ10" s="1406"/>
      <c r="BK10" s="1406"/>
      <c r="BL10" s="1406"/>
      <c r="BM10" s="1406"/>
      <c r="BN10" s="1406"/>
      <c r="BO10" s="1406"/>
      <c r="BP10" s="1406"/>
      <c r="BQ10" s="1406"/>
      <c r="BR10" s="1406"/>
      <c r="BS10" s="1406"/>
      <c r="BT10" s="1406"/>
      <c r="BU10" s="1406"/>
      <c r="BV10" s="1406"/>
      <c r="BW10" s="1406"/>
      <c r="BX10" s="1406"/>
      <c r="BY10" s="1406"/>
      <c r="BZ10" s="1406"/>
      <c r="CA10" s="1406"/>
      <c r="CB10" s="1406"/>
      <c r="CC10" s="1406"/>
      <c r="CD10" s="1406"/>
      <c r="CE10" s="1407"/>
      <c r="CF10" s="1407"/>
    </row>
    <row r="11" spans="1:84" s="1421" customFormat="1" ht="14.25" customHeight="1" x14ac:dyDescent="0.25">
      <c r="A11" s="1415"/>
      <c r="B11" s="1416"/>
      <c r="C11" s="1348" t="s">
        <v>619</v>
      </c>
      <c r="D11" s="1417"/>
      <c r="E11" s="1418">
        <v>2553741</v>
      </c>
      <c r="F11" s="1418">
        <v>2387386</v>
      </c>
      <c r="G11" s="1418">
        <v>2384121</v>
      </c>
      <c r="H11" s="1418">
        <v>2458163</v>
      </c>
      <c r="I11" s="1418">
        <v>2537653</v>
      </c>
      <c r="J11" s="1418">
        <v>2641919</v>
      </c>
      <c r="K11" s="1418">
        <v>2767521</v>
      </c>
      <c r="L11" s="1418">
        <v>2877918</v>
      </c>
      <c r="M11" s="1418">
        <v>2930482</v>
      </c>
      <c r="N11" s="1422"/>
      <c r="O11" s="1420"/>
      <c r="P11" s="1405"/>
      <c r="Q11" s="1405"/>
      <c r="R11" s="1405"/>
      <c r="S11" s="1406"/>
      <c r="T11" s="1406"/>
      <c r="U11" s="1406"/>
      <c r="V11" s="1406"/>
      <c r="W11" s="1406"/>
      <c r="X11" s="1406"/>
      <c r="Y11" s="1406"/>
      <c r="Z11" s="1406"/>
      <c r="AA11" s="1406"/>
      <c r="AB11" s="1406"/>
      <c r="AC11" s="1406"/>
      <c r="AD11" s="1406"/>
      <c r="AE11" s="1406"/>
      <c r="AF11" s="1406"/>
      <c r="AG11" s="1406"/>
      <c r="AH11" s="1406"/>
      <c r="AI11" s="1406"/>
      <c r="AJ11" s="1406"/>
      <c r="AK11" s="1406"/>
      <c r="AL11" s="1406"/>
      <c r="AM11" s="1406"/>
      <c r="AN11" s="1406"/>
      <c r="AO11" s="1406"/>
      <c r="AP11" s="1406"/>
      <c r="AQ11" s="1406"/>
      <c r="AR11" s="1406"/>
      <c r="AS11" s="1406"/>
      <c r="AT11" s="1406"/>
      <c r="AU11" s="1406"/>
      <c r="AV11" s="1406"/>
      <c r="AW11" s="1406"/>
      <c r="AX11" s="1406"/>
      <c r="AY11" s="1406"/>
      <c r="AZ11" s="1406"/>
      <c r="BA11" s="1406"/>
      <c r="BB11" s="1406"/>
      <c r="BC11" s="1406"/>
      <c r="BD11" s="1406"/>
      <c r="BE11" s="1406"/>
      <c r="BF11" s="1406"/>
      <c r="BG11" s="1406"/>
      <c r="BH11" s="1406"/>
      <c r="BI11" s="1406"/>
      <c r="BJ11" s="1406"/>
      <c r="BK11" s="1406"/>
      <c r="BL11" s="1406"/>
      <c r="BM11" s="1406"/>
      <c r="BN11" s="1406"/>
      <c r="BO11" s="1406"/>
      <c r="BP11" s="1406"/>
      <c r="BQ11" s="1406"/>
      <c r="BR11" s="1406"/>
      <c r="BS11" s="1406"/>
      <c r="BT11" s="1406"/>
      <c r="BU11" s="1406"/>
      <c r="BV11" s="1406"/>
      <c r="BW11" s="1406"/>
      <c r="BX11" s="1406"/>
      <c r="BY11" s="1406"/>
      <c r="BZ11" s="1406"/>
      <c r="CA11" s="1406"/>
      <c r="CB11" s="1406"/>
      <c r="CC11" s="1406"/>
      <c r="CD11" s="1406"/>
      <c r="CE11" s="1407"/>
      <c r="CF11" s="1407"/>
    </row>
    <row r="12" spans="1:84" s="1428" customFormat="1" ht="15" customHeight="1" x14ac:dyDescent="0.25">
      <c r="A12" s="1423"/>
      <c r="B12" s="1424"/>
      <c r="C12" s="1348" t="s">
        <v>620</v>
      </c>
      <c r="D12" s="1417"/>
      <c r="E12" s="1425"/>
      <c r="F12" s="1425"/>
      <c r="G12" s="1425"/>
      <c r="H12" s="1425"/>
      <c r="I12" s="1425"/>
      <c r="J12" s="1425"/>
      <c r="K12" s="1425"/>
      <c r="L12" s="1425"/>
      <c r="M12" s="1425"/>
      <c r="N12" s="1426"/>
      <c r="O12" s="1427"/>
      <c r="P12" s="1393"/>
      <c r="Q12" s="1393"/>
      <c r="R12" s="1393"/>
      <c r="S12" s="1394"/>
      <c r="T12" s="1394"/>
      <c r="U12" s="1394"/>
      <c r="V12" s="1394"/>
      <c r="W12" s="1394"/>
      <c r="X12" s="1394"/>
      <c r="Y12" s="1394"/>
      <c r="Z12" s="1394"/>
      <c r="AA12" s="1394"/>
      <c r="AB12" s="1394"/>
      <c r="AC12" s="1394"/>
      <c r="AD12" s="1394"/>
      <c r="AE12" s="1394"/>
      <c r="AF12" s="1394"/>
      <c r="AG12" s="1394"/>
      <c r="AH12" s="1394"/>
      <c r="AI12" s="1394"/>
      <c r="AJ12" s="1394"/>
      <c r="AK12" s="1394"/>
      <c r="AL12" s="1394"/>
      <c r="AM12" s="1394"/>
      <c r="AN12" s="1394"/>
      <c r="AO12" s="1394"/>
      <c r="AP12" s="1394"/>
      <c r="AQ12" s="1394"/>
      <c r="AR12" s="1394"/>
      <c r="AS12" s="1394"/>
      <c r="AT12" s="1394"/>
      <c r="AU12" s="1394"/>
      <c r="AV12" s="1394"/>
      <c r="AW12" s="1394"/>
      <c r="AX12" s="1394"/>
      <c r="AY12" s="1394"/>
      <c r="AZ12" s="1394"/>
      <c r="BA12" s="1394"/>
      <c r="BB12" s="1394"/>
      <c r="BC12" s="1394"/>
      <c r="BD12" s="1394"/>
      <c r="BE12" s="1394"/>
      <c r="BF12" s="1394"/>
      <c r="BG12" s="1394"/>
      <c r="BH12" s="1394"/>
      <c r="BI12" s="1394"/>
      <c r="BJ12" s="1394"/>
      <c r="BK12" s="1394"/>
      <c r="BL12" s="1394"/>
      <c r="BM12" s="1394"/>
      <c r="BN12" s="1394"/>
      <c r="BO12" s="1394"/>
      <c r="BP12" s="1394"/>
      <c r="BQ12" s="1394"/>
      <c r="BR12" s="1394"/>
      <c r="BS12" s="1394"/>
      <c r="BT12" s="1394"/>
      <c r="BU12" s="1394"/>
      <c r="BV12" s="1394"/>
      <c r="BW12" s="1394"/>
      <c r="BX12" s="1394"/>
      <c r="BY12" s="1394"/>
      <c r="BZ12" s="1394"/>
      <c r="CA12" s="1394"/>
      <c r="CB12" s="1394"/>
      <c r="CC12" s="1394"/>
      <c r="CD12" s="1394"/>
      <c r="CE12" s="1395"/>
      <c r="CF12" s="1395"/>
    </row>
    <row r="13" spans="1:84" s="1428" customFormat="1" ht="13.5" customHeight="1" x14ac:dyDescent="0.25">
      <c r="A13" s="1423"/>
      <c r="B13" s="1424"/>
      <c r="C13" s="1427"/>
      <c r="D13" s="1429" t="s">
        <v>621</v>
      </c>
      <c r="E13" s="1425">
        <v>906.10728754671709</v>
      </c>
      <c r="F13" s="1425">
        <v>915.01247006081212</v>
      </c>
      <c r="G13" s="1425">
        <v>912.18298170177309</v>
      </c>
      <c r="H13" s="1425">
        <v>909.49144915721399</v>
      </c>
      <c r="I13" s="1425">
        <v>913.92544791377406</v>
      </c>
      <c r="J13" s="1425">
        <v>924.9392153090821</v>
      </c>
      <c r="K13" s="1425">
        <v>943.00107511786211</v>
      </c>
      <c r="L13" s="1425">
        <v>970.41689676342503</v>
      </c>
      <c r="M13" s="1425">
        <v>1005.08927925103</v>
      </c>
      <c r="N13" s="1422"/>
      <c r="O13" s="1427"/>
      <c r="P13" s="1393"/>
      <c r="Q13" s="1393"/>
      <c r="R13" s="1393"/>
      <c r="S13" s="1394"/>
      <c r="T13" s="1394"/>
      <c r="U13" s="1394"/>
      <c r="V13" s="1394"/>
      <c r="W13" s="1394"/>
      <c r="X13" s="1394"/>
      <c r="Y13" s="1394"/>
      <c r="Z13" s="1394"/>
      <c r="AA13" s="1394"/>
      <c r="AB13" s="1394"/>
      <c r="AC13" s="1394"/>
      <c r="AD13" s="1394"/>
      <c r="AE13" s="1394"/>
      <c r="AF13" s="1394"/>
      <c r="AG13" s="1394"/>
      <c r="AH13" s="1394"/>
      <c r="AI13" s="1394"/>
      <c r="AJ13" s="1394"/>
      <c r="AK13" s="1394"/>
      <c r="AL13" s="1394"/>
      <c r="AM13" s="1394"/>
      <c r="AN13" s="1394"/>
      <c r="AO13" s="1394"/>
      <c r="AP13" s="1394"/>
      <c r="AQ13" s="1394"/>
      <c r="AR13" s="1394"/>
      <c r="AS13" s="1394"/>
      <c r="AT13" s="1394"/>
      <c r="AU13" s="1394"/>
      <c r="AV13" s="1394"/>
      <c r="AW13" s="1394"/>
      <c r="AX13" s="1394"/>
      <c r="AY13" s="1394"/>
      <c r="AZ13" s="1394"/>
      <c r="BA13" s="1394"/>
      <c r="BB13" s="1394"/>
      <c r="BC13" s="1394"/>
      <c r="BD13" s="1394"/>
      <c r="BE13" s="1394"/>
      <c r="BF13" s="1394"/>
      <c r="BG13" s="1394"/>
      <c r="BH13" s="1394"/>
      <c r="BI13" s="1394"/>
      <c r="BJ13" s="1394"/>
      <c r="BK13" s="1394"/>
      <c r="BL13" s="1394"/>
      <c r="BM13" s="1394"/>
      <c r="BN13" s="1394"/>
      <c r="BO13" s="1394"/>
      <c r="BP13" s="1394"/>
      <c r="BQ13" s="1394"/>
      <c r="BR13" s="1394"/>
      <c r="BS13" s="1394"/>
      <c r="BT13" s="1394"/>
      <c r="BU13" s="1394"/>
      <c r="BV13" s="1394"/>
      <c r="BW13" s="1394"/>
      <c r="BX13" s="1394"/>
      <c r="BY13" s="1394"/>
      <c r="BZ13" s="1394"/>
      <c r="CA13" s="1394"/>
      <c r="CB13" s="1394"/>
      <c r="CC13" s="1394"/>
      <c r="CD13" s="1394"/>
      <c r="CE13" s="1395"/>
      <c r="CF13" s="1395"/>
    </row>
    <row r="14" spans="1:84" s="1428" customFormat="1" ht="12" customHeight="1" x14ac:dyDescent="0.25">
      <c r="A14" s="1423"/>
      <c r="B14" s="1424"/>
      <c r="C14" s="1427"/>
      <c r="D14" s="1430" t="s">
        <v>360</v>
      </c>
      <c r="E14" s="1425">
        <v>985.22802549054211</v>
      </c>
      <c r="F14" s="1425">
        <v>999.85354294571812</v>
      </c>
      <c r="G14" s="1425">
        <v>993.79266174939096</v>
      </c>
      <c r="H14" s="1425">
        <v>985.0215081163841</v>
      </c>
      <c r="I14" s="1425">
        <v>990.04668016967901</v>
      </c>
      <c r="J14" s="1425">
        <v>997.37861815735698</v>
      </c>
      <c r="K14" s="1425">
        <v>1012.2476626665</v>
      </c>
      <c r="L14" s="1425">
        <v>1039.08171517903</v>
      </c>
      <c r="M14" s="1425">
        <v>1073.8189900697198</v>
      </c>
      <c r="N14" s="1422"/>
      <c r="O14" s="1427"/>
      <c r="P14" s="1393"/>
      <c r="Q14" s="1393"/>
      <c r="R14" s="1393"/>
      <c r="S14" s="1394"/>
      <c r="T14" s="1394"/>
      <c r="U14" s="1394"/>
      <c r="V14" s="1394"/>
      <c r="W14" s="1394"/>
      <c r="X14" s="1394"/>
      <c r="Y14" s="1394"/>
      <c r="Z14" s="1394"/>
      <c r="AA14" s="1394"/>
      <c r="AB14" s="1394"/>
      <c r="AC14" s="1394"/>
      <c r="AD14" s="1394"/>
      <c r="AE14" s="1394"/>
      <c r="AF14" s="1394"/>
      <c r="AG14" s="1394"/>
      <c r="AH14" s="1394"/>
      <c r="AI14" s="1394"/>
      <c r="AJ14" s="1394"/>
      <c r="AK14" s="1394"/>
      <c r="AL14" s="1394"/>
      <c r="AM14" s="1394"/>
      <c r="AN14" s="1394"/>
      <c r="AO14" s="1394"/>
      <c r="AP14" s="1394"/>
      <c r="AQ14" s="1394"/>
      <c r="AR14" s="1394"/>
      <c r="AS14" s="1394"/>
      <c r="AT14" s="1394"/>
      <c r="AU14" s="1394"/>
      <c r="AV14" s="1394"/>
      <c r="AW14" s="1394"/>
      <c r="AX14" s="1394"/>
      <c r="AY14" s="1394"/>
      <c r="AZ14" s="1394"/>
      <c r="BA14" s="1394"/>
      <c r="BB14" s="1394"/>
      <c r="BC14" s="1394"/>
      <c r="BD14" s="1394"/>
      <c r="BE14" s="1394"/>
      <c r="BF14" s="1394"/>
      <c r="BG14" s="1394"/>
      <c r="BH14" s="1394"/>
      <c r="BI14" s="1394"/>
      <c r="BJ14" s="1394"/>
      <c r="BK14" s="1394"/>
      <c r="BL14" s="1394"/>
      <c r="BM14" s="1394"/>
      <c r="BN14" s="1394"/>
      <c r="BO14" s="1394"/>
      <c r="BP14" s="1394"/>
      <c r="BQ14" s="1394"/>
      <c r="BR14" s="1394"/>
      <c r="BS14" s="1394"/>
      <c r="BT14" s="1394"/>
      <c r="BU14" s="1394"/>
      <c r="BV14" s="1394"/>
      <c r="BW14" s="1394"/>
      <c r="BX14" s="1394"/>
      <c r="BY14" s="1394"/>
      <c r="BZ14" s="1394"/>
      <c r="CA14" s="1394"/>
      <c r="CB14" s="1394"/>
      <c r="CC14" s="1394"/>
      <c r="CD14" s="1394"/>
      <c r="CE14" s="1395"/>
      <c r="CF14" s="1395"/>
    </row>
    <row r="15" spans="1:84" s="1428" customFormat="1" ht="12" customHeight="1" x14ac:dyDescent="0.25">
      <c r="A15" s="1423"/>
      <c r="B15" s="1424"/>
      <c r="C15" s="1427"/>
      <c r="D15" s="1430" t="s">
        <v>361</v>
      </c>
      <c r="E15" s="1425">
        <v>808.37025244079109</v>
      </c>
      <c r="F15" s="1425">
        <v>814.53727639534998</v>
      </c>
      <c r="G15" s="1425">
        <v>816.21122210111105</v>
      </c>
      <c r="H15" s="1425">
        <v>820.25300466774809</v>
      </c>
      <c r="I15" s="1425">
        <v>824.99170229471508</v>
      </c>
      <c r="J15" s="1425">
        <v>840.26183463405107</v>
      </c>
      <c r="K15" s="1425">
        <v>861.16674363485106</v>
      </c>
      <c r="L15" s="1425">
        <v>888.55773746998204</v>
      </c>
      <c r="M15" s="1425">
        <v>922.62610151052809</v>
      </c>
      <c r="N15" s="1422"/>
      <c r="O15" s="1427"/>
      <c r="P15" s="1393"/>
      <c r="Q15" s="1393"/>
      <c r="R15" s="1393"/>
      <c r="S15" s="1394"/>
      <c r="T15" s="1394"/>
      <c r="U15" s="1394"/>
      <c r="V15" s="1394"/>
      <c r="W15" s="1394"/>
      <c r="X15" s="1394"/>
      <c r="Y15" s="1394"/>
      <c r="Z15" s="1394"/>
      <c r="AA15" s="1394"/>
      <c r="AB15" s="1394"/>
      <c r="AC15" s="1394"/>
      <c r="AD15" s="1394"/>
      <c r="AE15" s="1394"/>
      <c r="AF15" s="1394"/>
      <c r="AG15" s="1394"/>
      <c r="AH15" s="1394"/>
      <c r="AI15" s="1394"/>
      <c r="AJ15" s="1394"/>
      <c r="AK15" s="1394"/>
      <c r="AL15" s="1394"/>
      <c r="AM15" s="1394"/>
      <c r="AN15" s="1394"/>
      <c r="AO15" s="1394"/>
      <c r="AP15" s="1394"/>
      <c r="AQ15" s="1394"/>
      <c r="AR15" s="1394"/>
      <c r="AS15" s="1394"/>
      <c r="AT15" s="1394"/>
      <c r="AU15" s="1394"/>
      <c r="AV15" s="1394"/>
      <c r="AW15" s="1394"/>
      <c r="AX15" s="1394"/>
      <c r="AY15" s="1394"/>
      <c r="AZ15" s="1394"/>
      <c r="BA15" s="1394"/>
      <c r="BB15" s="1394"/>
      <c r="BC15" s="1394"/>
      <c r="BD15" s="1394"/>
      <c r="BE15" s="1394"/>
      <c r="BF15" s="1394"/>
      <c r="BG15" s="1394"/>
      <c r="BH15" s="1394"/>
      <c r="BI15" s="1394"/>
      <c r="BJ15" s="1394"/>
      <c r="BK15" s="1394"/>
      <c r="BL15" s="1394"/>
      <c r="BM15" s="1394"/>
      <c r="BN15" s="1394"/>
      <c r="BO15" s="1394"/>
      <c r="BP15" s="1394"/>
      <c r="BQ15" s="1394"/>
      <c r="BR15" s="1394"/>
      <c r="BS15" s="1394"/>
      <c r="BT15" s="1394"/>
      <c r="BU15" s="1394"/>
      <c r="BV15" s="1394"/>
      <c r="BW15" s="1394"/>
      <c r="BX15" s="1394"/>
      <c r="BY15" s="1394"/>
      <c r="BZ15" s="1394"/>
      <c r="CA15" s="1394"/>
      <c r="CB15" s="1394"/>
      <c r="CC15" s="1394"/>
      <c r="CD15" s="1394"/>
      <c r="CE15" s="1395"/>
      <c r="CF15" s="1395"/>
    </row>
    <row r="16" spans="1:84" s="1428" customFormat="1" ht="15" customHeight="1" x14ac:dyDescent="0.25">
      <c r="A16" s="1423"/>
      <c r="B16" s="1424"/>
      <c r="C16" s="1429"/>
      <c r="D16" s="1431" t="s">
        <v>622</v>
      </c>
      <c r="E16" s="1432">
        <v>641.92999999999995</v>
      </c>
      <c r="F16" s="1432">
        <v>641.92999999999995</v>
      </c>
      <c r="G16" s="1432">
        <v>641.92999999999995</v>
      </c>
      <c r="H16" s="1432">
        <v>641.92999999999995</v>
      </c>
      <c r="I16" s="1432">
        <v>650</v>
      </c>
      <c r="J16" s="1432">
        <v>650</v>
      </c>
      <c r="K16" s="1432">
        <v>660</v>
      </c>
      <c r="L16" s="1432">
        <v>690</v>
      </c>
      <c r="M16" s="1432">
        <v>720</v>
      </c>
      <c r="N16" s="1422"/>
      <c r="O16" s="1427"/>
      <c r="P16" s="1393"/>
      <c r="Q16" s="1393"/>
      <c r="R16" s="1393"/>
      <c r="S16" s="1394"/>
      <c r="T16" s="1394"/>
      <c r="U16" s="1394"/>
      <c r="V16" s="1394"/>
      <c r="W16" s="1394"/>
      <c r="X16" s="1394"/>
      <c r="Y16" s="1394"/>
      <c r="Z16" s="1394"/>
      <c r="AA16" s="1394"/>
      <c r="AB16" s="1394"/>
      <c r="AC16" s="1394"/>
      <c r="AD16" s="1394"/>
      <c r="AE16" s="1394"/>
      <c r="AF16" s="1394"/>
      <c r="AG16" s="1394"/>
      <c r="AH16" s="1394"/>
      <c r="AI16" s="1394"/>
      <c r="AJ16" s="1394"/>
      <c r="AK16" s="1394"/>
      <c r="AL16" s="1394"/>
      <c r="AM16" s="1394"/>
      <c r="AN16" s="1394"/>
      <c r="AO16" s="1394"/>
      <c r="AP16" s="1394"/>
      <c r="AQ16" s="1394"/>
      <c r="AR16" s="1394"/>
      <c r="AS16" s="1394"/>
      <c r="AT16" s="1394"/>
      <c r="AU16" s="1394"/>
      <c r="AV16" s="1394"/>
      <c r="AW16" s="1394"/>
      <c r="AX16" s="1394"/>
      <c r="AY16" s="1394"/>
      <c r="AZ16" s="1394"/>
      <c r="BA16" s="1394"/>
      <c r="BB16" s="1394"/>
      <c r="BC16" s="1394"/>
      <c r="BD16" s="1394"/>
      <c r="BE16" s="1394"/>
      <c r="BF16" s="1394"/>
      <c r="BG16" s="1394"/>
      <c r="BH16" s="1394"/>
      <c r="BI16" s="1394"/>
      <c r="BJ16" s="1394"/>
      <c r="BK16" s="1394"/>
      <c r="BL16" s="1394"/>
      <c r="BM16" s="1394"/>
      <c r="BN16" s="1394"/>
      <c r="BO16" s="1394"/>
      <c r="BP16" s="1394"/>
      <c r="BQ16" s="1394"/>
      <c r="BR16" s="1394"/>
      <c r="BS16" s="1394"/>
      <c r="BT16" s="1394"/>
      <c r="BU16" s="1394"/>
      <c r="BV16" s="1394"/>
      <c r="BW16" s="1394"/>
      <c r="BX16" s="1394"/>
      <c r="BY16" s="1394"/>
      <c r="BZ16" s="1394"/>
      <c r="CA16" s="1394"/>
      <c r="CB16" s="1394"/>
      <c r="CC16" s="1394"/>
      <c r="CD16" s="1394"/>
      <c r="CE16" s="1395"/>
      <c r="CF16" s="1395"/>
    </row>
    <row r="17" spans="1:89" s="1428" customFormat="1" ht="15" customHeight="1" x14ac:dyDescent="0.25">
      <c r="A17" s="1423"/>
      <c r="B17" s="1424"/>
      <c r="C17" s="1433" t="s">
        <v>623</v>
      </c>
      <c r="D17" s="1417"/>
      <c r="E17" s="1425"/>
      <c r="F17" s="1425"/>
      <c r="G17" s="1425"/>
      <c r="H17" s="1425"/>
      <c r="I17" s="1425"/>
      <c r="J17" s="1425"/>
      <c r="K17" s="1425"/>
      <c r="L17" s="1425"/>
      <c r="M17" s="1425"/>
      <c r="N17" s="1426"/>
      <c r="O17" s="1427"/>
      <c r="P17" s="1393"/>
      <c r="Q17" s="1393"/>
      <c r="R17" s="1393"/>
      <c r="S17" s="1394"/>
      <c r="T17" s="1394"/>
      <c r="U17" s="1394"/>
      <c r="V17" s="1394"/>
      <c r="W17" s="1394"/>
      <c r="X17" s="1394"/>
      <c r="Y17" s="1394"/>
      <c r="Z17" s="1394"/>
      <c r="AA17" s="1394"/>
      <c r="AB17" s="1394"/>
      <c r="AC17" s="1394"/>
      <c r="AD17" s="1394"/>
      <c r="AE17" s="1394"/>
      <c r="AF17" s="1394"/>
      <c r="AG17" s="1394"/>
      <c r="AH17" s="1394"/>
      <c r="AI17" s="1394"/>
      <c r="AJ17" s="1394"/>
      <c r="AK17" s="1394"/>
      <c r="AL17" s="1394"/>
      <c r="AM17" s="1394"/>
      <c r="AN17" s="1394"/>
      <c r="AO17" s="1394"/>
      <c r="AP17" s="1394"/>
      <c r="AQ17" s="1394"/>
      <c r="AR17" s="1394"/>
      <c r="AS17" s="1394"/>
      <c r="AT17" s="1394"/>
      <c r="AU17" s="1394"/>
      <c r="AV17" s="1394"/>
      <c r="AW17" s="1394"/>
      <c r="AX17" s="1394"/>
      <c r="AY17" s="1394"/>
      <c r="AZ17" s="1394"/>
      <c r="BA17" s="1394"/>
      <c r="BB17" s="1394"/>
      <c r="BC17" s="1394"/>
      <c r="BD17" s="1394"/>
      <c r="BE17" s="1394"/>
      <c r="BF17" s="1394"/>
      <c r="BG17" s="1394"/>
      <c r="BH17" s="1394"/>
      <c r="BI17" s="1394"/>
      <c r="BJ17" s="1394"/>
      <c r="BK17" s="1394"/>
      <c r="BL17" s="1394"/>
      <c r="BM17" s="1394"/>
      <c r="BN17" s="1394"/>
      <c r="BO17" s="1394"/>
      <c r="BP17" s="1394"/>
      <c r="BQ17" s="1394"/>
      <c r="BR17" s="1394"/>
      <c r="BS17" s="1394"/>
      <c r="BT17" s="1394"/>
      <c r="BU17" s="1394"/>
      <c r="BV17" s="1394"/>
      <c r="BW17" s="1394"/>
      <c r="BX17" s="1394"/>
      <c r="BY17" s="1394"/>
      <c r="BZ17" s="1394"/>
      <c r="CA17" s="1394"/>
      <c r="CB17" s="1394"/>
      <c r="CC17" s="1394"/>
      <c r="CD17" s="1394"/>
      <c r="CE17" s="1395"/>
      <c r="CF17" s="1395"/>
    </row>
    <row r="18" spans="1:89" s="1421" customFormat="1" ht="13.5" customHeight="1" x14ac:dyDescent="0.25">
      <c r="A18" s="1415"/>
      <c r="B18" s="1416"/>
      <c r="C18" s="1420"/>
      <c r="D18" s="1429" t="s">
        <v>624</v>
      </c>
      <c r="E18" s="1425">
        <v>1084.5540077386001</v>
      </c>
      <c r="F18" s="1425">
        <v>1095.58619281857</v>
      </c>
      <c r="G18" s="1425">
        <v>1093.8178723953499</v>
      </c>
      <c r="H18" s="1425">
        <v>1093.20854089105</v>
      </c>
      <c r="I18" s="1425">
        <v>1096.65734127991</v>
      </c>
      <c r="J18" s="1425">
        <v>1107.85636561875</v>
      </c>
      <c r="K18" s="1425">
        <v>1133.34288689707</v>
      </c>
      <c r="L18" s="1425">
        <v>1170.2525051678801</v>
      </c>
      <c r="M18" s="1425">
        <v>1209.93900485576</v>
      </c>
      <c r="N18" s="1422"/>
      <c r="O18" s="1420"/>
      <c r="P18" s="1405"/>
      <c r="Q18" s="1405"/>
      <c r="R18" s="1405"/>
      <c r="S18" s="1406"/>
      <c r="T18" s="1406"/>
      <c r="U18" s="1406"/>
      <c r="V18" s="1406"/>
      <c r="W18" s="1406"/>
      <c r="X18" s="1406"/>
      <c r="Y18" s="1406"/>
      <c r="Z18" s="1406"/>
      <c r="AA18" s="1406"/>
      <c r="AB18" s="1406"/>
      <c r="AC18" s="1406"/>
      <c r="AD18" s="1406"/>
      <c r="AE18" s="1406"/>
      <c r="AF18" s="1406"/>
      <c r="AG18" s="1406"/>
      <c r="AH18" s="1406"/>
      <c r="AI18" s="1406"/>
      <c r="AJ18" s="1406"/>
      <c r="AK18" s="1406"/>
      <c r="AL18" s="1406"/>
      <c r="AM18" s="1406"/>
      <c r="AN18" s="1406"/>
      <c r="AO18" s="1406"/>
      <c r="AP18" s="1406"/>
      <c r="AQ18" s="1406"/>
      <c r="AR18" s="1406"/>
      <c r="AS18" s="1406"/>
      <c r="AT18" s="1406"/>
      <c r="AU18" s="1406"/>
      <c r="AV18" s="1406"/>
      <c r="AW18" s="1406"/>
      <c r="AX18" s="1406"/>
      <c r="AY18" s="1406"/>
      <c r="AZ18" s="1406"/>
      <c r="BA18" s="1406"/>
      <c r="BB18" s="1406"/>
      <c r="BC18" s="1406"/>
      <c r="BD18" s="1406"/>
      <c r="BE18" s="1406"/>
      <c r="BF18" s="1406"/>
      <c r="BG18" s="1406"/>
      <c r="BH18" s="1406"/>
      <c r="BI18" s="1406"/>
      <c r="BJ18" s="1406"/>
      <c r="BK18" s="1406"/>
      <c r="BL18" s="1406"/>
      <c r="BM18" s="1406"/>
      <c r="BN18" s="1406"/>
      <c r="BO18" s="1406"/>
      <c r="BP18" s="1406"/>
      <c r="BQ18" s="1406"/>
      <c r="BR18" s="1406"/>
      <c r="BS18" s="1406"/>
      <c r="BT18" s="1406"/>
      <c r="BU18" s="1406"/>
      <c r="BV18" s="1406"/>
      <c r="BW18" s="1406"/>
      <c r="BX18" s="1406"/>
      <c r="BY18" s="1406"/>
      <c r="BZ18" s="1406"/>
      <c r="CA18" s="1406"/>
      <c r="CB18" s="1406"/>
      <c r="CC18" s="1406"/>
      <c r="CD18" s="1406"/>
      <c r="CE18" s="1407"/>
      <c r="CF18" s="1407"/>
    </row>
    <row r="19" spans="1:89" s="1421" customFormat="1" ht="12" customHeight="1" x14ac:dyDescent="0.25">
      <c r="A19" s="1415"/>
      <c r="B19" s="1416"/>
      <c r="C19" s="1420"/>
      <c r="D19" s="1430" t="s">
        <v>360</v>
      </c>
      <c r="E19" s="1425">
        <v>1196.1606364646002</v>
      </c>
      <c r="F19" s="1425">
        <v>1213.0207353340002</v>
      </c>
      <c r="G19" s="1425">
        <v>1209.2112926836</v>
      </c>
      <c r="H19" s="1425">
        <v>1203.3163954215399</v>
      </c>
      <c r="I19" s="1425">
        <v>1207.7620848918802</v>
      </c>
      <c r="J19" s="1425">
        <v>1215.1073571470499</v>
      </c>
      <c r="K19" s="1425">
        <v>1236.8510439336801</v>
      </c>
      <c r="L19" s="1425">
        <v>1273.9856646448</v>
      </c>
      <c r="M19" s="1425">
        <v>1312.4262476007902</v>
      </c>
      <c r="N19" s="1422"/>
      <c r="O19" s="1420"/>
      <c r="P19" s="1405"/>
      <c r="Q19" s="1405"/>
      <c r="R19" s="1405"/>
      <c r="S19" s="1406"/>
      <c r="T19" s="1406"/>
      <c r="U19" s="1406"/>
      <c r="V19" s="1406"/>
      <c r="W19" s="1406"/>
      <c r="X19" s="1406"/>
      <c r="Y19" s="1406"/>
      <c r="Z19" s="1406"/>
      <c r="AA19" s="1406"/>
      <c r="AB19" s="1406"/>
      <c r="AC19" s="1406"/>
      <c r="AD19" s="1406"/>
      <c r="AE19" s="1406"/>
      <c r="AF19" s="1406"/>
      <c r="AG19" s="1406"/>
      <c r="AH19" s="1406"/>
      <c r="AI19" s="1406"/>
      <c r="AJ19" s="1406"/>
      <c r="AK19" s="1406"/>
      <c r="AL19" s="1406"/>
      <c r="AM19" s="1406"/>
      <c r="AN19" s="1406"/>
      <c r="AO19" s="1406"/>
      <c r="AP19" s="1406"/>
      <c r="AQ19" s="1406"/>
      <c r="AR19" s="1406"/>
      <c r="AS19" s="1406"/>
      <c r="AT19" s="1406"/>
      <c r="AU19" s="1406"/>
      <c r="AV19" s="1406"/>
      <c r="AW19" s="1406"/>
      <c r="AX19" s="1406"/>
      <c r="AY19" s="1406"/>
      <c r="AZ19" s="1406"/>
      <c r="BA19" s="1406"/>
      <c r="BB19" s="1406"/>
      <c r="BC19" s="1406"/>
      <c r="BD19" s="1406"/>
      <c r="BE19" s="1406"/>
      <c r="BF19" s="1406"/>
      <c r="BG19" s="1406"/>
      <c r="BH19" s="1406"/>
      <c r="BI19" s="1406"/>
      <c r="BJ19" s="1406"/>
      <c r="BK19" s="1406"/>
      <c r="BL19" s="1406"/>
      <c r="BM19" s="1406"/>
      <c r="BN19" s="1406"/>
      <c r="BO19" s="1406"/>
      <c r="BP19" s="1406"/>
      <c r="BQ19" s="1406"/>
      <c r="BR19" s="1406"/>
      <c r="BS19" s="1406"/>
      <c r="BT19" s="1406"/>
      <c r="BU19" s="1406"/>
      <c r="BV19" s="1406"/>
      <c r="BW19" s="1406"/>
      <c r="BX19" s="1406"/>
      <c r="BY19" s="1406"/>
      <c r="BZ19" s="1406"/>
      <c r="CA19" s="1406"/>
      <c r="CB19" s="1406"/>
      <c r="CC19" s="1406"/>
      <c r="CD19" s="1406"/>
      <c r="CE19" s="1407"/>
      <c r="CF19" s="1407"/>
    </row>
    <row r="20" spans="1:89" s="1421" customFormat="1" ht="12" customHeight="1" x14ac:dyDescent="0.25">
      <c r="A20" s="1415"/>
      <c r="B20" s="1416"/>
      <c r="C20" s="1420"/>
      <c r="D20" s="1430" t="s">
        <v>361</v>
      </c>
      <c r="E20" s="1425">
        <v>946.68748534099802</v>
      </c>
      <c r="F20" s="1425">
        <v>956.51135558425801</v>
      </c>
      <c r="G20" s="1425">
        <v>958.1169410237261</v>
      </c>
      <c r="H20" s="1425">
        <v>963.11657750883012</v>
      </c>
      <c r="I20" s="1425">
        <v>966.85175731037509</v>
      </c>
      <c r="J20" s="1425">
        <v>982.48629518294808</v>
      </c>
      <c r="K20" s="1425">
        <v>1011.0188687181301</v>
      </c>
      <c r="L20" s="1425">
        <v>1046.5864208241201</v>
      </c>
      <c r="M20" s="1425">
        <v>1086.9729161883299</v>
      </c>
      <c r="N20" s="1422"/>
      <c r="O20" s="1420"/>
      <c r="P20" s="1405"/>
      <c r="Q20" s="1405"/>
      <c r="R20" s="1405"/>
      <c r="S20" s="1406"/>
      <c r="T20" s="1406"/>
      <c r="U20" s="1406"/>
      <c r="V20" s="1406"/>
      <c r="W20" s="1406"/>
      <c r="X20" s="1406"/>
      <c r="Y20" s="1406"/>
      <c r="Z20" s="1406"/>
      <c r="AA20" s="1406"/>
      <c r="AB20" s="1406"/>
      <c r="AC20" s="1406"/>
      <c r="AD20" s="1406"/>
      <c r="AE20" s="1406"/>
      <c r="AF20" s="1406"/>
      <c r="AG20" s="1406"/>
      <c r="AH20" s="1406"/>
      <c r="AI20" s="1406"/>
      <c r="AJ20" s="1406"/>
      <c r="AK20" s="1406"/>
      <c r="AL20" s="1406"/>
      <c r="AM20" s="1406"/>
      <c r="AN20" s="1406"/>
      <c r="AO20" s="1406"/>
      <c r="AP20" s="1406"/>
      <c r="AQ20" s="1406"/>
      <c r="AR20" s="1406"/>
      <c r="AS20" s="1406"/>
      <c r="AT20" s="1406"/>
      <c r="AU20" s="1406"/>
      <c r="AV20" s="1406"/>
      <c r="AW20" s="1406"/>
      <c r="AX20" s="1406"/>
      <c r="AY20" s="1406"/>
      <c r="AZ20" s="1406"/>
      <c r="BA20" s="1406"/>
      <c r="BB20" s="1406"/>
      <c r="BC20" s="1406"/>
      <c r="BD20" s="1406"/>
      <c r="BE20" s="1406"/>
      <c r="BF20" s="1406"/>
      <c r="BG20" s="1406"/>
      <c r="BH20" s="1406"/>
      <c r="BI20" s="1406"/>
      <c r="BJ20" s="1406"/>
      <c r="BK20" s="1406"/>
      <c r="BL20" s="1406"/>
      <c r="BM20" s="1406"/>
      <c r="BN20" s="1406"/>
      <c r="BO20" s="1406"/>
      <c r="BP20" s="1406"/>
      <c r="BQ20" s="1406"/>
      <c r="BR20" s="1406"/>
      <c r="BS20" s="1406"/>
      <c r="BT20" s="1406"/>
      <c r="BU20" s="1406"/>
      <c r="BV20" s="1406"/>
      <c r="BW20" s="1406"/>
      <c r="BX20" s="1406"/>
      <c r="BY20" s="1406"/>
      <c r="BZ20" s="1406"/>
      <c r="CA20" s="1406"/>
      <c r="CB20" s="1406"/>
      <c r="CC20" s="1406"/>
      <c r="CD20" s="1406"/>
      <c r="CE20" s="1407"/>
      <c r="CF20" s="1407"/>
    </row>
    <row r="21" spans="1:89" s="1421" customFormat="1" ht="15" customHeight="1" x14ac:dyDescent="0.25">
      <c r="A21" s="1415"/>
      <c r="B21" s="1416"/>
      <c r="C21" s="1351"/>
      <c r="D21" s="1434" t="s">
        <v>625</v>
      </c>
      <c r="E21" s="1432">
        <v>776</v>
      </c>
      <c r="F21" s="1432">
        <v>783.62</v>
      </c>
      <c r="G21" s="1432">
        <v>785.45</v>
      </c>
      <c r="H21" s="1432">
        <v>786.99</v>
      </c>
      <c r="I21" s="1432">
        <v>790.03</v>
      </c>
      <c r="J21" s="1432">
        <v>800</v>
      </c>
      <c r="K21" s="1432">
        <v>822.95</v>
      </c>
      <c r="L21" s="1432">
        <v>854.8</v>
      </c>
      <c r="M21" s="1432">
        <v>892.01</v>
      </c>
      <c r="N21" s="1422"/>
      <c r="O21" s="1420"/>
      <c r="P21" s="1405"/>
      <c r="Q21" s="1405"/>
      <c r="R21" s="1405"/>
      <c r="S21" s="1406"/>
      <c r="T21" s="1406"/>
      <c r="U21" s="1406"/>
      <c r="V21" s="1406"/>
      <c r="W21" s="1406"/>
      <c r="X21" s="1406"/>
      <c r="Y21" s="1406"/>
      <c r="Z21" s="1406"/>
      <c r="AA21" s="1406"/>
      <c r="AB21" s="1406"/>
      <c r="AC21" s="1406"/>
      <c r="AD21" s="1406"/>
      <c r="AE21" s="1406"/>
      <c r="AF21" s="1406"/>
      <c r="AG21" s="1406"/>
      <c r="AH21" s="1406"/>
      <c r="AI21" s="1406"/>
      <c r="AJ21" s="1406"/>
      <c r="AK21" s="1406"/>
      <c r="AL21" s="1406"/>
      <c r="AM21" s="1406"/>
      <c r="AN21" s="1406"/>
      <c r="AO21" s="1406"/>
      <c r="AP21" s="1406"/>
      <c r="AQ21" s="1406"/>
      <c r="AR21" s="1406"/>
      <c r="AS21" s="1406"/>
      <c r="AT21" s="1406"/>
      <c r="AU21" s="1406"/>
      <c r="AV21" s="1406"/>
      <c r="AW21" s="1406"/>
      <c r="AX21" s="1406"/>
      <c r="AY21" s="1406"/>
      <c r="AZ21" s="1406"/>
      <c r="BA21" s="1406"/>
      <c r="BB21" s="1406"/>
      <c r="BC21" s="1406"/>
      <c r="BD21" s="1406"/>
      <c r="BE21" s="1406"/>
      <c r="BF21" s="1406"/>
      <c r="BG21" s="1406"/>
      <c r="BH21" s="1406"/>
      <c r="BI21" s="1406"/>
      <c r="BJ21" s="1406"/>
      <c r="BK21" s="1406"/>
      <c r="BL21" s="1406"/>
      <c r="BM21" s="1406"/>
      <c r="BN21" s="1406"/>
      <c r="BO21" s="1406"/>
      <c r="BP21" s="1406"/>
      <c r="BQ21" s="1406"/>
      <c r="BR21" s="1406"/>
      <c r="BS21" s="1406"/>
      <c r="BT21" s="1406"/>
      <c r="BU21" s="1406"/>
      <c r="BV21" s="1406"/>
      <c r="BW21" s="1406"/>
      <c r="BX21" s="1406"/>
      <c r="BY21" s="1406"/>
      <c r="BZ21" s="1406"/>
      <c r="CA21" s="1406"/>
      <c r="CB21" s="1406"/>
      <c r="CC21" s="1406"/>
      <c r="CD21" s="1406"/>
      <c r="CE21" s="1407"/>
      <c r="CF21" s="1407"/>
    </row>
    <row r="22" spans="1:89" s="1421" customFormat="1" ht="15" customHeight="1" x14ac:dyDescent="0.25">
      <c r="A22" s="1415"/>
      <c r="B22" s="1416"/>
      <c r="C22" s="1348" t="s">
        <v>626</v>
      </c>
      <c r="D22" s="1435"/>
      <c r="E22" s="1418">
        <v>2038354</v>
      </c>
      <c r="F22" s="1418">
        <v>1910957</v>
      </c>
      <c r="G22" s="1418">
        <v>1890511</v>
      </c>
      <c r="H22" s="1418">
        <v>1928307</v>
      </c>
      <c r="I22" s="1418">
        <v>1991131</v>
      </c>
      <c r="J22" s="1418">
        <v>2054911</v>
      </c>
      <c r="K22" s="1418">
        <v>2131943</v>
      </c>
      <c r="L22" s="1418">
        <v>2205449</v>
      </c>
      <c r="M22" s="1418">
        <v>2232400</v>
      </c>
      <c r="N22" s="1422"/>
      <c r="O22" s="1420"/>
      <c r="P22" s="1405"/>
      <c r="Q22" s="1405"/>
      <c r="R22" s="1405"/>
      <c r="S22" s="1406"/>
      <c r="T22" s="1406"/>
      <c r="U22" s="1406"/>
      <c r="V22" s="1406"/>
      <c r="W22" s="1406"/>
      <c r="X22" s="1406"/>
      <c r="Y22" s="1406"/>
      <c r="Z22" s="1406"/>
      <c r="AA22" s="1406"/>
      <c r="AB22" s="1406"/>
      <c r="AC22" s="1406"/>
      <c r="AD22" s="1406"/>
      <c r="AE22" s="1406"/>
      <c r="AF22" s="1406"/>
      <c r="AG22" s="1406"/>
      <c r="AH22" s="1406"/>
      <c r="AI22" s="1406"/>
      <c r="AJ22" s="1406"/>
      <c r="AK22" s="1406"/>
      <c r="AL22" s="1406"/>
      <c r="AM22" s="1406"/>
      <c r="AN22" s="1406"/>
      <c r="AO22" s="1406"/>
      <c r="AP22" s="1406"/>
      <c r="AQ22" s="1406"/>
      <c r="AR22" s="1406"/>
      <c r="AS22" s="1406"/>
      <c r="AT22" s="1406"/>
      <c r="AU22" s="1406"/>
      <c r="AV22" s="1406"/>
      <c r="AW22" s="1406"/>
      <c r="AX22" s="1406"/>
      <c r="AY22" s="1406"/>
      <c r="AZ22" s="1406"/>
      <c r="BA22" s="1406"/>
      <c r="BB22" s="1406"/>
      <c r="BC22" s="1406"/>
      <c r="BD22" s="1406"/>
      <c r="BE22" s="1406"/>
      <c r="BF22" s="1406"/>
      <c r="BG22" s="1406"/>
      <c r="BH22" s="1406"/>
      <c r="BI22" s="1406"/>
      <c r="BJ22" s="1406"/>
      <c r="BK22" s="1406"/>
      <c r="BL22" s="1406"/>
      <c r="BM22" s="1406"/>
      <c r="BN22" s="1406"/>
      <c r="BO22" s="1406"/>
      <c r="BP22" s="1406"/>
      <c r="BQ22" s="1406"/>
      <c r="BR22" s="1406"/>
      <c r="BS22" s="1406"/>
      <c r="BT22" s="1406"/>
      <c r="BU22" s="1406"/>
      <c r="BV22" s="1406"/>
      <c r="BW22" s="1406"/>
      <c r="BX22" s="1406"/>
      <c r="BY22" s="1406"/>
      <c r="BZ22" s="1406"/>
      <c r="CA22" s="1406"/>
      <c r="CB22" s="1406"/>
      <c r="CC22" s="1406"/>
      <c r="CD22" s="1406"/>
      <c r="CE22" s="1407"/>
      <c r="CF22" s="1407"/>
    </row>
    <row r="23" spans="1:89" s="1421" customFormat="1" ht="12.75" customHeight="1" thickBot="1" x14ac:dyDescent="0.3">
      <c r="A23" s="1415"/>
      <c r="B23" s="1416"/>
      <c r="C23" s="1351"/>
      <c r="D23" s="1435"/>
      <c r="E23" s="1436"/>
      <c r="F23" s="1436"/>
      <c r="G23" s="1436"/>
      <c r="H23" s="1436"/>
      <c r="I23" s="1436"/>
      <c r="J23" s="1436"/>
      <c r="K23" s="1436"/>
      <c r="L23" s="1436"/>
      <c r="M23" s="1436"/>
      <c r="N23" s="1422"/>
      <c r="O23" s="1420"/>
      <c r="P23" s="1405"/>
      <c r="Q23" s="1437"/>
      <c r="R23" s="1405"/>
      <c r="S23" s="1406"/>
      <c r="T23" s="1406"/>
      <c r="U23" s="1406"/>
      <c r="V23" s="1406"/>
      <c r="W23" s="1406"/>
      <c r="X23" s="1406"/>
      <c r="Y23" s="1406"/>
      <c r="Z23" s="1406"/>
      <c r="AA23" s="1406"/>
      <c r="AB23" s="1406"/>
      <c r="AC23" s="1406"/>
      <c r="AD23" s="1406"/>
      <c r="AE23" s="1406"/>
      <c r="AF23" s="1406"/>
      <c r="AG23" s="1406"/>
      <c r="AH23" s="1406"/>
      <c r="AI23" s="1406"/>
      <c r="AJ23" s="1406"/>
      <c r="AK23" s="1406"/>
      <c r="AL23" s="1406"/>
      <c r="AM23" s="1406"/>
      <c r="AN23" s="1406"/>
      <c r="AO23" s="1406"/>
      <c r="AP23" s="1406"/>
      <c r="AQ23" s="1406"/>
      <c r="AR23" s="1406"/>
      <c r="AS23" s="1406"/>
      <c r="AT23" s="1406"/>
      <c r="AU23" s="1406"/>
      <c r="AV23" s="1406"/>
      <c r="AW23" s="1406"/>
      <c r="AX23" s="1406"/>
      <c r="AY23" s="1406"/>
      <c r="AZ23" s="1406"/>
      <c r="BA23" s="1406"/>
      <c r="BB23" s="1406"/>
      <c r="BC23" s="1406"/>
      <c r="BD23" s="1406"/>
      <c r="BE23" s="1406"/>
      <c r="BF23" s="1406"/>
      <c r="BG23" s="1406"/>
      <c r="BH23" s="1406"/>
      <c r="BI23" s="1406"/>
      <c r="BJ23" s="1406"/>
      <c r="BK23" s="1406"/>
      <c r="BL23" s="1406"/>
      <c r="BM23" s="1406"/>
      <c r="BN23" s="1406"/>
      <c r="BO23" s="1406"/>
      <c r="BP23" s="1406"/>
      <c r="BQ23" s="1406"/>
      <c r="BR23" s="1406"/>
      <c r="BS23" s="1406"/>
      <c r="BT23" s="1406"/>
      <c r="BU23" s="1406"/>
      <c r="BV23" s="1406"/>
      <c r="BW23" s="1406"/>
      <c r="BX23" s="1406"/>
      <c r="BY23" s="1406"/>
      <c r="BZ23" s="1406"/>
      <c r="CA23" s="1406"/>
      <c r="CB23" s="1406"/>
      <c r="CC23" s="1406"/>
      <c r="CD23" s="1406"/>
      <c r="CE23" s="1407"/>
      <c r="CF23" s="1407"/>
      <c r="CG23" s="1438"/>
      <c r="CH23" s="1438"/>
      <c r="CI23" s="1438"/>
      <c r="CJ23" s="1438"/>
    </row>
    <row r="24" spans="1:89" s="1038" customFormat="1" ht="14" thickBot="1" x14ac:dyDescent="0.3">
      <c r="A24" s="1036"/>
      <c r="B24" s="1037"/>
      <c r="C24" s="1086" t="s">
        <v>627</v>
      </c>
      <c r="D24" s="1053"/>
      <c r="E24" s="1053"/>
      <c r="F24" s="1053"/>
      <c r="G24" s="1053"/>
      <c r="H24" s="1053"/>
      <c r="I24" s="1053"/>
      <c r="J24" s="1053"/>
      <c r="K24" s="1053"/>
      <c r="L24" s="1053"/>
      <c r="M24" s="1034"/>
      <c r="N24" s="1033"/>
      <c r="O24" s="1342"/>
      <c r="P24" s="1439"/>
      <c r="Q24" s="1440"/>
      <c r="R24" s="1439"/>
      <c r="S24" s="1439"/>
      <c r="T24" s="1439"/>
      <c r="U24" s="1439"/>
      <c r="V24" s="1439"/>
      <c r="W24" s="1439"/>
      <c r="X24" s="1439"/>
      <c r="Y24" s="1439"/>
      <c r="Z24" s="1439"/>
      <c r="AA24" s="1439"/>
      <c r="AB24" s="1439"/>
      <c r="AC24" s="1439"/>
      <c r="AD24" s="1439"/>
      <c r="AE24" s="1439"/>
      <c r="AF24" s="1439"/>
      <c r="AG24" s="1439"/>
      <c r="AH24" s="1439"/>
      <c r="AI24" s="1439"/>
      <c r="AJ24" s="1439"/>
      <c r="AK24" s="1439"/>
      <c r="AL24" s="1439"/>
      <c r="AM24" s="1439"/>
      <c r="AN24" s="1439"/>
      <c r="AO24" s="1439"/>
      <c r="AP24" s="1439"/>
      <c r="AQ24" s="1439"/>
      <c r="AR24" s="1439"/>
      <c r="AS24" s="1439"/>
      <c r="AT24" s="1439"/>
      <c r="AU24" s="1439"/>
      <c r="AV24" s="1439"/>
      <c r="AW24" s="1439"/>
      <c r="AX24" s="1439"/>
      <c r="AY24" s="1439"/>
      <c r="AZ24" s="1439"/>
      <c r="BA24" s="1439"/>
      <c r="BB24" s="1439"/>
      <c r="BC24" s="1439"/>
      <c r="BD24" s="1439"/>
      <c r="BE24" s="1439"/>
      <c r="BF24" s="1439"/>
      <c r="BG24" s="1439"/>
      <c r="BH24" s="1439"/>
      <c r="BI24" s="1439"/>
      <c r="BJ24" s="1439"/>
      <c r="BK24" s="1439"/>
      <c r="BL24" s="1439"/>
      <c r="BM24" s="1439"/>
      <c r="BN24" s="1439"/>
      <c r="BO24" s="1439"/>
      <c r="BP24" s="1439"/>
      <c r="BQ24" s="1439"/>
      <c r="BR24" s="1439"/>
      <c r="BS24" s="1439"/>
      <c r="BT24" s="1439"/>
      <c r="BU24" s="1439"/>
      <c r="BV24" s="1439"/>
      <c r="BW24" s="1439"/>
      <c r="BX24" s="1439"/>
      <c r="BY24" s="1439"/>
      <c r="BZ24" s="1439"/>
      <c r="CA24" s="1439"/>
      <c r="CB24" s="1439"/>
      <c r="CC24" s="1439"/>
      <c r="CD24" s="1439"/>
      <c r="CE24" s="1629"/>
      <c r="CF24" s="1629"/>
      <c r="CG24" s="1629"/>
      <c r="CH24" s="1629"/>
      <c r="CI24" s="1629"/>
      <c r="CJ24" s="1629"/>
      <c r="CK24" s="1629"/>
    </row>
    <row r="25" spans="1:89" s="1038" customFormat="1" ht="3" customHeight="1" x14ac:dyDescent="0.25">
      <c r="A25" s="1036"/>
      <c r="B25" s="1037"/>
      <c r="C25" s="1068"/>
      <c r="D25" s="1068"/>
      <c r="E25" s="1068"/>
      <c r="F25" s="1068"/>
      <c r="G25" s="1068"/>
      <c r="H25" s="1068"/>
      <c r="I25" s="1068"/>
      <c r="J25" s="1068"/>
      <c r="K25" s="1068"/>
      <c r="L25" s="1068"/>
      <c r="M25" s="1068"/>
      <c r="N25" s="1033"/>
      <c r="O25" s="1342"/>
      <c r="P25" s="1441"/>
      <c r="Q25" s="1442"/>
      <c r="R25" s="1441"/>
      <c r="S25" s="1441"/>
      <c r="T25" s="1441"/>
      <c r="U25" s="1441"/>
      <c r="V25" s="1441"/>
      <c r="W25" s="1441"/>
      <c r="X25" s="1441"/>
      <c r="Y25" s="1441"/>
      <c r="Z25" s="1441"/>
      <c r="AA25" s="1441"/>
      <c r="AB25" s="1439"/>
      <c r="AC25" s="1439"/>
      <c r="AD25" s="1439"/>
      <c r="AE25" s="1439"/>
      <c r="AF25" s="1441"/>
      <c r="AG25" s="1441"/>
      <c r="AH25" s="1441"/>
      <c r="AI25" s="1441"/>
      <c r="AJ25" s="1439"/>
      <c r="AK25" s="1439"/>
      <c r="AL25" s="1439"/>
      <c r="AM25" s="1439"/>
      <c r="AN25" s="1441"/>
      <c r="AO25" s="1441"/>
      <c r="AP25" s="1441"/>
      <c r="AQ25" s="1441"/>
      <c r="AR25" s="1439"/>
      <c r="AS25" s="1439"/>
      <c r="AT25" s="1439"/>
      <c r="AU25" s="1439"/>
      <c r="AV25" s="1441"/>
      <c r="AW25" s="1441"/>
      <c r="AX25" s="1441"/>
      <c r="AY25" s="1441"/>
      <c r="AZ25" s="1439"/>
      <c r="BA25" s="1439"/>
      <c r="BB25" s="1439"/>
      <c r="BC25" s="1439"/>
      <c r="BD25" s="1439"/>
      <c r="BE25" s="1439"/>
      <c r="BF25" s="1439"/>
      <c r="BG25" s="1439"/>
      <c r="BH25" s="1439"/>
      <c r="BI25" s="1439"/>
      <c r="BJ25" s="1439"/>
      <c r="BK25" s="1439"/>
      <c r="BL25" s="1439"/>
      <c r="BM25" s="1439"/>
      <c r="BN25" s="1439"/>
      <c r="BO25" s="1439"/>
      <c r="BP25" s="1439"/>
      <c r="BQ25" s="1439"/>
      <c r="BR25" s="1439"/>
      <c r="BS25" s="1439"/>
      <c r="BT25" s="1439"/>
      <c r="BU25" s="1439"/>
      <c r="BV25" s="1439"/>
      <c r="BW25" s="1439"/>
      <c r="BX25" s="1439"/>
      <c r="BY25" s="1439"/>
      <c r="BZ25" s="1439"/>
      <c r="CA25" s="1439"/>
      <c r="CB25" s="1439"/>
      <c r="CC25" s="1439"/>
      <c r="CD25" s="1439"/>
      <c r="CE25" s="1629"/>
      <c r="CF25" s="1629"/>
      <c r="CG25" s="1629"/>
      <c r="CH25" s="1629"/>
      <c r="CI25" s="1629"/>
      <c r="CJ25" s="1629"/>
      <c r="CK25" s="1629"/>
    </row>
    <row r="26" spans="1:89" s="1038" customFormat="1" ht="13.5" customHeight="1" x14ac:dyDescent="0.25">
      <c r="A26" s="1036"/>
      <c r="B26" s="1037"/>
      <c r="C26" s="1068"/>
      <c r="D26" s="1068"/>
      <c r="E26" s="1886" t="s">
        <v>628</v>
      </c>
      <c r="F26" s="1887"/>
      <c r="G26" s="1887"/>
      <c r="H26" s="1887"/>
      <c r="I26" s="1887"/>
      <c r="J26" s="1887"/>
      <c r="K26" s="1887"/>
      <c r="L26" s="1887"/>
      <c r="M26" s="1888"/>
      <c r="N26" s="1033"/>
      <c r="O26" s="1342"/>
      <c r="P26" s="1439"/>
      <c r="Q26" s="1440"/>
      <c r="R26" s="1439"/>
      <c r="S26" s="1393"/>
      <c r="T26" s="1393"/>
      <c r="U26" s="1439"/>
      <c r="V26" s="1439"/>
      <c r="W26" s="1630"/>
      <c r="X26" s="1631">
        <v>2019</v>
      </c>
      <c r="Y26" s="1631"/>
      <c r="Z26" s="1631"/>
      <c r="AA26" s="1631"/>
      <c r="AB26" s="1631"/>
      <c r="AC26" s="1631"/>
      <c r="AD26" s="1631"/>
      <c r="AE26" s="1631"/>
      <c r="AF26" s="1631">
        <v>2018</v>
      </c>
      <c r="AG26" s="1631"/>
      <c r="AH26" s="1631"/>
      <c r="AI26" s="1631"/>
      <c r="AJ26" s="1631"/>
      <c r="AK26" s="1631"/>
      <c r="AL26" s="1631"/>
      <c r="AM26" s="1631"/>
      <c r="AN26" s="1631">
        <v>2017</v>
      </c>
      <c r="AO26" s="1631"/>
      <c r="AP26" s="1631"/>
      <c r="AQ26" s="1631"/>
      <c r="AR26" s="1631"/>
      <c r="AS26" s="1631"/>
      <c r="AT26" s="1631"/>
      <c r="AU26" s="1631"/>
      <c r="AV26" s="1631">
        <v>2016</v>
      </c>
      <c r="AW26" s="1631"/>
      <c r="AX26" s="1631"/>
      <c r="AY26" s="1631"/>
      <c r="AZ26" s="1631"/>
      <c r="BA26" s="1631"/>
      <c r="BB26" s="1631"/>
      <c r="BC26" s="1631"/>
      <c r="BD26" s="1631">
        <v>2015</v>
      </c>
      <c r="BE26" s="1631"/>
      <c r="BF26" s="1631"/>
      <c r="BG26" s="1631"/>
      <c r="BH26" s="1631"/>
      <c r="BI26" s="1631"/>
      <c r="BJ26" s="1631"/>
      <c r="BK26" s="1631"/>
      <c r="BL26" s="1631">
        <v>2014</v>
      </c>
      <c r="BM26" s="1631"/>
      <c r="BN26" s="1631"/>
      <c r="BO26" s="1631"/>
      <c r="BP26" s="1631"/>
      <c r="BQ26" s="1631"/>
      <c r="BR26" s="1631"/>
      <c r="BS26" s="1631"/>
      <c r="BT26" s="1631">
        <v>2013</v>
      </c>
      <c r="BU26" s="1631"/>
      <c r="BV26" s="1631"/>
      <c r="BW26" s="1631"/>
      <c r="BX26" s="1631"/>
      <c r="BY26" s="1631"/>
      <c r="BZ26" s="1631"/>
      <c r="CA26" s="1631"/>
      <c r="CB26" s="1439"/>
      <c r="CC26" s="1439"/>
      <c r="CD26" s="1439"/>
      <c r="CE26" s="1629"/>
      <c r="CF26" s="1629"/>
      <c r="CG26" s="1629"/>
      <c r="CH26" s="1629"/>
      <c r="CI26" s="1629"/>
      <c r="CJ26" s="1629"/>
      <c r="CK26" s="1629"/>
    </row>
    <row r="27" spans="1:89" s="1038" customFormat="1" ht="3" customHeight="1" x14ac:dyDescent="0.25">
      <c r="A27" s="1036"/>
      <c r="B27" s="1037"/>
      <c r="C27" s="1068"/>
      <c r="D27" s="1068"/>
      <c r="E27" s="1443"/>
      <c r="F27" s="1443"/>
      <c r="G27" s="1443"/>
      <c r="H27" s="1443"/>
      <c r="I27" s="1443"/>
      <c r="J27" s="1443"/>
      <c r="K27" s="1443"/>
      <c r="L27" s="1443"/>
      <c r="M27" s="1443"/>
      <c r="N27" s="1033"/>
      <c r="O27" s="1342"/>
      <c r="P27" s="1439"/>
      <c r="Q27" s="1440"/>
      <c r="R27" s="1439"/>
      <c r="S27" s="1393"/>
      <c r="T27" s="1451"/>
      <c r="U27" s="1451"/>
      <c r="V27" s="1451"/>
      <c r="W27" s="1451"/>
      <c r="X27" s="1451">
        <v>1</v>
      </c>
      <c r="Y27" s="1451">
        <v>2</v>
      </c>
      <c r="Z27" s="1451">
        <v>3</v>
      </c>
      <c r="AA27" s="1451">
        <v>5</v>
      </c>
      <c r="AB27" s="1451">
        <v>6</v>
      </c>
      <c r="AC27" s="1451">
        <v>7</v>
      </c>
      <c r="AD27" s="1451">
        <v>8</v>
      </c>
      <c r="AE27" s="1451">
        <v>9</v>
      </c>
      <c r="AF27" s="1451">
        <v>1</v>
      </c>
      <c r="AG27" s="1451">
        <v>2</v>
      </c>
      <c r="AH27" s="1451">
        <v>3</v>
      </c>
      <c r="AI27" s="1451">
        <v>5</v>
      </c>
      <c r="AJ27" s="1451">
        <v>6</v>
      </c>
      <c r="AK27" s="1451">
        <v>7</v>
      </c>
      <c r="AL27" s="1451">
        <v>8</v>
      </c>
      <c r="AM27" s="1451">
        <v>9</v>
      </c>
      <c r="AN27" s="1451">
        <v>1</v>
      </c>
      <c r="AO27" s="1451">
        <v>2</v>
      </c>
      <c r="AP27" s="1451">
        <v>3</v>
      </c>
      <c r="AQ27" s="1451">
        <v>5</v>
      </c>
      <c r="AR27" s="1451">
        <v>6</v>
      </c>
      <c r="AS27" s="1451">
        <v>7</v>
      </c>
      <c r="AT27" s="1451">
        <v>8</v>
      </c>
      <c r="AU27" s="1451">
        <v>9</v>
      </c>
      <c r="AV27" s="1451">
        <v>1</v>
      </c>
      <c r="AW27" s="1451">
        <v>2</v>
      </c>
      <c r="AX27" s="1451">
        <v>3</v>
      </c>
      <c r="AY27" s="1451">
        <v>5</v>
      </c>
      <c r="AZ27" s="1451">
        <v>6</v>
      </c>
      <c r="BA27" s="1451">
        <v>7</v>
      </c>
      <c r="BB27" s="1451">
        <v>8</v>
      </c>
      <c r="BC27" s="1451">
        <v>9</v>
      </c>
      <c r="BD27" s="1451">
        <v>1</v>
      </c>
      <c r="BE27" s="1451">
        <v>2</v>
      </c>
      <c r="BF27" s="1451">
        <v>3</v>
      </c>
      <c r="BG27" s="1451">
        <v>5</v>
      </c>
      <c r="BH27" s="1451">
        <v>6</v>
      </c>
      <c r="BI27" s="1451">
        <v>7</v>
      </c>
      <c r="BJ27" s="1451">
        <v>8</v>
      </c>
      <c r="BK27" s="1451">
        <v>9</v>
      </c>
      <c r="BL27" s="1451">
        <v>1</v>
      </c>
      <c r="BM27" s="1451">
        <v>2</v>
      </c>
      <c r="BN27" s="1451">
        <v>3</v>
      </c>
      <c r="BO27" s="1451">
        <v>5</v>
      </c>
      <c r="BP27" s="1451">
        <v>6</v>
      </c>
      <c r="BQ27" s="1451">
        <v>7</v>
      </c>
      <c r="BR27" s="1451">
        <v>8</v>
      </c>
      <c r="BS27" s="1451">
        <v>9</v>
      </c>
      <c r="BT27" s="1451">
        <v>10</v>
      </c>
      <c r="BU27" s="1451">
        <v>11</v>
      </c>
      <c r="BV27" s="1451">
        <v>12</v>
      </c>
      <c r="BW27" s="1451">
        <v>14</v>
      </c>
      <c r="BX27" s="1451">
        <v>15</v>
      </c>
      <c r="BY27" s="1451">
        <v>16</v>
      </c>
      <c r="BZ27" s="1451">
        <v>17</v>
      </c>
      <c r="CA27" s="1451">
        <v>18</v>
      </c>
      <c r="CB27" s="1451"/>
      <c r="CC27" s="1451"/>
      <c r="CD27" s="1439"/>
      <c r="CE27" s="1629"/>
      <c r="CF27" s="1629"/>
      <c r="CG27" s="1629"/>
      <c r="CH27" s="1629"/>
      <c r="CI27" s="1629"/>
      <c r="CJ27" s="1629"/>
      <c r="CK27" s="1629"/>
    </row>
    <row r="28" spans="1:89" s="1038" customFormat="1" ht="30.75" customHeight="1" x14ac:dyDescent="0.25">
      <c r="A28" s="1036"/>
      <c r="B28" s="1035"/>
      <c r="C28" s="1889" t="s">
        <v>629</v>
      </c>
      <c r="D28" s="1890"/>
      <c r="F28" s="1444" t="s">
        <v>66</v>
      </c>
      <c r="G28" s="1445" t="s">
        <v>630</v>
      </c>
      <c r="H28" s="1599" t="s">
        <v>663</v>
      </c>
      <c r="I28" s="1446" t="s">
        <v>631</v>
      </c>
      <c r="J28" s="1446" t="s">
        <v>632</v>
      </c>
      <c r="K28" s="1446" t="s">
        <v>633</v>
      </c>
      <c r="L28" s="1446" t="s">
        <v>634</v>
      </c>
      <c r="M28" s="1446" t="s">
        <v>635</v>
      </c>
      <c r="N28" s="1033"/>
      <c r="O28" s="1342"/>
      <c r="P28" s="1439"/>
      <c r="Q28" s="1440"/>
      <c r="R28" s="1439"/>
      <c r="S28" s="1393"/>
      <c r="T28" s="1393"/>
      <c r="U28" s="1451"/>
      <c r="V28" s="1451"/>
      <c r="W28" s="1630"/>
      <c r="X28" s="1632" t="s">
        <v>66</v>
      </c>
      <c r="Y28" s="1632" t="s">
        <v>630</v>
      </c>
      <c r="Z28" s="1633" t="s">
        <v>663</v>
      </c>
      <c r="AA28" s="1633" t="s">
        <v>631</v>
      </c>
      <c r="AB28" s="1633" t="s">
        <v>632</v>
      </c>
      <c r="AC28" s="1633" t="s">
        <v>633</v>
      </c>
      <c r="AD28" s="1633" t="s">
        <v>634</v>
      </c>
      <c r="AE28" s="1633" t="s">
        <v>635</v>
      </c>
      <c r="AF28" s="1632" t="s">
        <v>66</v>
      </c>
      <c r="AG28" s="1632" t="s">
        <v>630</v>
      </c>
      <c r="AH28" s="1633" t="s">
        <v>663</v>
      </c>
      <c r="AI28" s="1633" t="s">
        <v>631</v>
      </c>
      <c r="AJ28" s="1633" t="s">
        <v>632</v>
      </c>
      <c r="AK28" s="1633" t="s">
        <v>633</v>
      </c>
      <c r="AL28" s="1633" t="s">
        <v>634</v>
      </c>
      <c r="AM28" s="1633" t="s">
        <v>635</v>
      </c>
      <c r="AN28" s="1632" t="s">
        <v>66</v>
      </c>
      <c r="AO28" s="1632" t="s">
        <v>630</v>
      </c>
      <c r="AP28" s="1633" t="s">
        <v>663</v>
      </c>
      <c r="AQ28" s="1633" t="s">
        <v>631</v>
      </c>
      <c r="AR28" s="1633" t="s">
        <v>632</v>
      </c>
      <c r="AS28" s="1633" t="s">
        <v>633</v>
      </c>
      <c r="AT28" s="1633" t="s">
        <v>634</v>
      </c>
      <c r="AU28" s="1633" t="s">
        <v>635</v>
      </c>
      <c r="AV28" s="1632" t="s">
        <v>66</v>
      </c>
      <c r="AW28" s="1632" t="s">
        <v>630</v>
      </c>
      <c r="AX28" s="1633" t="s">
        <v>663</v>
      </c>
      <c r="AY28" s="1633" t="s">
        <v>631</v>
      </c>
      <c r="AZ28" s="1633" t="s">
        <v>632</v>
      </c>
      <c r="BA28" s="1633" t="s">
        <v>633</v>
      </c>
      <c r="BB28" s="1633" t="s">
        <v>634</v>
      </c>
      <c r="BC28" s="1633" t="s">
        <v>635</v>
      </c>
      <c r="BD28" s="1632" t="s">
        <v>66</v>
      </c>
      <c r="BE28" s="1632" t="s">
        <v>630</v>
      </c>
      <c r="BF28" s="1633" t="s">
        <v>663</v>
      </c>
      <c r="BG28" s="1633" t="s">
        <v>631</v>
      </c>
      <c r="BH28" s="1633" t="s">
        <v>632</v>
      </c>
      <c r="BI28" s="1633" t="s">
        <v>633</v>
      </c>
      <c r="BJ28" s="1633" t="s">
        <v>634</v>
      </c>
      <c r="BK28" s="1633" t="s">
        <v>635</v>
      </c>
      <c r="BL28" s="1632" t="s">
        <v>66</v>
      </c>
      <c r="BM28" s="1632" t="s">
        <v>630</v>
      </c>
      <c r="BN28" s="1633" t="s">
        <v>663</v>
      </c>
      <c r="BO28" s="1633" t="s">
        <v>631</v>
      </c>
      <c r="BP28" s="1633" t="s">
        <v>632</v>
      </c>
      <c r="BQ28" s="1633" t="s">
        <v>633</v>
      </c>
      <c r="BR28" s="1633" t="s">
        <v>634</v>
      </c>
      <c r="BS28" s="1633" t="s">
        <v>635</v>
      </c>
      <c r="BT28" s="1632" t="s">
        <v>66</v>
      </c>
      <c r="BU28" s="1632" t="s">
        <v>630</v>
      </c>
      <c r="BV28" s="1633" t="s">
        <v>663</v>
      </c>
      <c r="BW28" s="1633" t="s">
        <v>631</v>
      </c>
      <c r="BX28" s="1633" t="s">
        <v>632</v>
      </c>
      <c r="BY28" s="1633" t="s">
        <v>633</v>
      </c>
      <c r="BZ28" s="1633" t="s">
        <v>634</v>
      </c>
      <c r="CA28" s="1633" t="s">
        <v>635</v>
      </c>
      <c r="CB28" s="1455"/>
      <c r="CC28" s="1455"/>
      <c r="CD28" s="1439"/>
      <c r="CE28" s="1629"/>
      <c r="CF28" s="1629"/>
      <c r="CG28" s="1629"/>
      <c r="CH28" s="1629"/>
      <c r="CI28" s="1629"/>
      <c r="CJ28" s="1629"/>
      <c r="CK28" s="1629"/>
    </row>
    <row r="29" spans="1:89" s="1038" customFormat="1" ht="15.75" customHeight="1" x14ac:dyDescent="0.25">
      <c r="A29" s="1036"/>
      <c r="B29" s="1035"/>
      <c r="C29" s="1891" t="s">
        <v>636</v>
      </c>
      <c r="D29" s="1892"/>
      <c r="F29" s="1447"/>
      <c r="G29" s="1448"/>
      <c r="H29" s="1352"/>
      <c r="I29" s="1352"/>
      <c r="J29" s="1352"/>
      <c r="K29" s="1352"/>
      <c r="L29" s="1352"/>
      <c r="M29" s="1352"/>
      <c r="N29" s="1033"/>
      <c r="O29" s="1342"/>
      <c r="P29" s="1439"/>
      <c r="Q29" s="1440"/>
      <c r="R29" s="1439"/>
      <c r="S29" s="1439"/>
      <c r="T29" s="1439"/>
      <c r="U29" s="1439"/>
      <c r="V29" s="1439"/>
      <c r="W29" s="1439"/>
      <c r="X29" s="1439"/>
      <c r="Y29" s="1439"/>
      <c r="Z29" s="1439"/>
      <c r="AA29" s="1439"/>
      <c r="AB29" s="1439"/>
      <c r="AC29" s="1439"/>
      <c r="AD29" s="1439"/>
      <c r="AE29" s="1439"/>
      <c r="AF29" s="1439"/>
      <c r="AG29" s="1439"/>
      <c r="AH29" s="1439"/>
      <c r="AI29" s="1439"/>
      <c r="AJ29" s="1439"/>
      <c r="AK29" s="1439"/>
      <c r="AL29" s="1439"/>
      <c r="AM29" s="1439"/>
      <c r="AN29" s="1439"/>
      <c r="AO29" s="1439"/>
      <c r="AP29" s="1439"/>
      <c r="AQ29" s="1439"/>
      <c r="AR29" s="1439"/>
      <c r="AS29" s="1439"/>
      <c r="AT29" s="1439"/>
      <c r="AU29" s="1439"/>
      <c r="AV29" s="1439"/>
      <c r="AW29" s="1439"/>
      <c r="AX29" s="1439"/>
      <c r="AY29" s="1439"/>
      <c r="AZ29" s="1439"/>
      <c r="BA29" s="1439"/>
      <c r="BB29" s="1439"/>
      <c r="BC29" s="1439"/>
      <c r="BD29" s="1439"/>
      <c r="BE29" s="1439"/>
      <c r="BF29" s="1439"/>
      <c r="BG29" s="1439"/>
      <c r="BH29" s="1439"/>
      <c r="BI29" s="1439"/>
      <c r="BJ29" s="1439"/>
      <c r="BK29" s="1439"/>
      <c r="BL29" s="1439"/>
      <c r="BM29" s="1439"/>
      <c r="BN29" s="1439"/>
      <c r="BO29" s="1439"/>
      <c r="BP29" s="1439"/>
      <c r="BQ29" s="1439"/>
      <c r="BR29" s="1439"/>
      <c r="BS29" s="1439"/>
      <c r="BT29" s="1439"/>
      <c r="BU29" s="1439"/>
      <c r="BV29" s="1439"/>
      <c r="BW29" s="1439"/>
      <c r="BX29" s="1439"/>
      <c r="BY29" s="1439"/>
      <c r="BZ29" s="1439"/>
      <c r="CA29" s="1439"/>
      <c r="CB29" s="1439"/>
      <c r="CC29" s="1439"/>
      <c r="CD29" s="1439"/>
      <c r="CE29" s="1629"/>
      <c r="CF29" s="1629"/>
      <c r="CG29" s="1629"/>
      <c r="CH29" s="1629"/>
      <c r="CI29" s="1629"/>
      <c r="CJ29" s="1629"/>
      <c r="CK29" s="1629"/>
    </row>
    <row r="30" spans="1:89" s="1346" customFormat="1" ht="13.5" customHeight="1" x14ac:dyDescent="0.25">
      <c r="A30" s="1343"/>
      <c r="B30" s="1893" t="s">
        <v>637</v>
      </c>
      <c r="C30" s="1344" t="s">
        <v>66</v>
      </c>
      <c r="D30" s="1449"/>
      <c r="F30" s="1450">
        <f t="shared" ref="F30:M37" si="0">INDEX($X$28:$CA$37,MATCH($C30,$W$28:$W$37,0),MATCH(F$28,$X$28:$CA$28,0)+8*($S$30-1))</f>
        <v>2232400</v>
      </c>
      <c r="G30" s="1450">
        <f t="shared" si="0"/>
        <v>112039</v>
      </c>
      <c r="H30" s="1450">
        <f t="shared" si="0"/>
        <v>565100</v>
      </c>
      <c r="I30" s="1450">
        <f t="shared" si="0"/>
        <v>647291</v>
      </c>
      <c r="J30" s="1450">
        <f t="shared" si="0"/>
        <v>476979</v>
      </c>
      <c r="K30" s="1450">
        <f t="shared" si="0"/>
        <v>284340</v>
      </c>
      <c r="L30" s="1450">
        <f t="shared" si="0"/>
        <v>96145</v>
      </c>
      <c r="M30" s="1450">
        <f t="shared" si="0"/>
        <v>50506</v>
      </c>
      <c r="N30" s="1223"/>
      <c r="O30" s="1345"/>
      <c r="P30" s="1451"/>
      <c r="Q30" s="1452"/>
      <c r="R30" s="1451"/>
      <c r="S30" s="1393">
        <v>1</v>
      </c>
      <c r="T30" s="1455">
        <v>1</v>
      </c>
      <c r="U30" s="1455">
        <v>2019</v>
      </c>
      <c r="V30" s="1455"/>
      <c r="W30" s="1634" t="s">
        <v>66</v>
      </c>
      <c r="X30" s="1634">
        <v>2232400</v>
      </c>
      <c r="Y30" s="1634">
        <v>112039</v>
      </c>
      <c r="Z30" s="1634">
        <v>565100</v>
      </c>
      <c r="AA30" s="1634">
        <v>647291</v>
      </c>
      <c r="AB30" s="1634">
        <v>476979</v>
      </c>
      <c r="AC30" s="1634">
        <v>284340</v>
      </c>
      <c r="AD30" s="1634">
        <v>96145</v>
      </c>
      <c r="AE30" s="1634">
        <v>50506</v>
      </c>
      <c r="AF30" s="1634">
        <v>2205449</v>
      </c>
      <c r="AG30" s="1634">
        <v>119119</v>
      </c>
      <c r="AH30" s="1634">
        <v>672064</v>
      </c>
      <c r="AI30" s="1634">
        <v>583098</v>
      </c>
      <c r="AJ30" s="1634">
        <v>433973</v>
      </c>
      <c r="AK30" s="1634">
        <v>259576</v>
      </c>
      <c r="AL30" s="1634">
        <v>90232</v>
      </c>
      <c r="AM30" s="1634">
        <v>47387</v>
      </c>
      <c r="AN30" s="1634">
        <v>2131943</v>
      </c>
      <c r="AO30" s="1634">
        <v>118315</v>
      </c>
      <c r="AP30" s="1634">
        <v>745621</v>
      </c>
      <c r="AQ30" s="1634">
        <v>515604</v>
      </c>
      <c r="AR30" s="1634">
        <v>390355</v>
      </c>
      <c r="AS30" s="1634">
        <v>235210</v>
      </c>
      <c r="AT30" s="1634">
        <v>83250</v>
      </c>
      <c r="AU30" s="1634">
        <v>43588</v>
      </c>
      <c r="AV30" s="1634">
        <v>2054911</v>
      </c>
      <c r="AW30" s="1634">
        <v>116274</v>
      </c>
      <c r="AX30" s="1634">
        <v>783804</v>
      </c>
      <c r="AY30" s="1634">
        <v>457078</v>
      </c>
      <c r="AZ30" s="1634">
        <v>358090</v>
      </c>
      <c r="BA30" s="1634">
        <v>219147</v>
      </c>
      <c r="BB30" s="1634">
        <v>79072</v>
      </c>
      <c r="BC30" s="1634">
        <v>41446</v>
      </c>
      <c r="BD30" s="1634">
        <v>1991131</v>
      </c>
      <c r="BE30" s="1634">
        <v>99221</v>
      </c>
      <c r="BF30" s="1634">
        <v>798443</v>
      </c>
      <c r="BG30" s="1634">
        <v>424999</v>
      </c>
      <c r="BH30" s="1634">
        <v>340648</v>
      </c>
      <c r="BI30" s="1634">
        <v>211987</v>
      </c>
      <c r="BJ30" s="1634">
        <v>76280</v>
      </c>
      <c r="BK30" s="1634">
        <v>39553</v>
      </c>
      <c r="BL30" s="1635">
        <v>1928307</v>
      </c>
      <c r="BM30" s="1635">
        <v>101489</v>
      </c>
      <c r="BN30" s="1635">
        <v>778124</v>
      </c>
      <c r="BO30" s="1635">
        <v>406739</v>
      </c>
      <c r="BP30" s="1635">
        <v>324052</v>
      </c>
      <c r="BQ30" s="1635">
        <v>205599</v>
      </c>
      <c r="BR30" s="1635">
        <v>73982</v>
      </c>
      <c r="BS30" s="1635">
        <v>38322</v>
      </c>
      <c r="BT30" s="1635">
        <v>1890511</v>
      </c>
      <c r="BU30" s="1635">
        <v>81124</v>
      </c>
      <c r="BV30" s="1635">
        <v>785389</v>
      </c>
      <c r="BW30" s="1635">
        <v>390072</v>
      </c>
      <c r="BX30" s="1635">
        <v>318747</v>
      </c>
      <c r="BY30" s="1635">
        <v>203125</v>
      </c>
      <c r="BZ30" s="1635">
        <v>73599</v>
      </c>
      <c r="CA30" s="1635">
        <v>38455</v>
      </c>
      <c r="CB30" s="1634" t="s">
        <v>433</v>
      </c>
      <c r="CC30" s="1458"/>
      <c r="CD30" s="1451"/>
      <c r="CE30" s="1636"/>
      <c r="CF30" s="1636"/>
      <c r="CG30" s="1636"/>
      <c r="CH30" s="1636"/>
      <c r="CI30" s="1636"/>
      <c r="CJ30" s="1636"/>
      <c r="CK30" s="1636"/>
    </row>
    <row r="31" spans="1:89" s="1350" customFormat="1" ht="14.25" customHeight="1" x14ac:dyDescent="0.25">
      <c r="A31" s="1347"/>
      <c r="B31" s="1894"/>
      <c r="C31" s="1882" t="s">
        <v>638</v>
      </c>
      <c r="D31" s="1882"/>
      <c r="F31" s="1450">
        <f t="shared" si="0"/>
        <v>479390</v>
      </c>
      <c r="G31" s="1454">
        <f t="shared" si="0"/>
        <v>112039</v>
      </c>
      <c r="H31" s="1454">
        <f t="shared" si="0"/>
        <v>294261</v>
      </c>
      <c r="I31" s="1454">
        <f t="shared" si="0"/>
        <v>65534</v>
      </c>
      <c r="J31" s="1454">
        <f t="shared" si="0"/>
        <v>6271</v>
      </c>
      <c r="K31" s="1454">
        <f t="shared" si="0"/>
        <v>903</v>
      </c>
      <c r="L31" s="1454">
        <f t="shared" si="0"/>
        <v>280</v>
      </c>
      <c r="M31" s="1454">
        <f t="shared" si="0"/>
        <v>102</v>
      </c>
      <c r="N31" s="1033"/>
      <c r="O31" s="1349"/>
      <c r="P31" s="1455"/>
      <c r="Q31" s="1456"/>
      <c r="R31" s="1455"/>
      <c r="S31" s="1468"/>
      <c r="T31" s="1458">
        <v>2</v>
      </c>
      <c r="U31" s="1455">
        <v>2018</v>
      </c>
      <c r="V31" s="1458"/>
      <c r="W31" s="1637" t="s">
        <v>638</v>
      </c>
      <c r="X31" s="1634">
        <v>479390</v>
      </c>
      <c r="Y31" s="1634">
        <v>112039</v>
      </c>
      <c r="Z31" s="1634">
        <v>294261</v>
      </c>
      <c r="AA31" s="1634">
        <v>65534</v>
      </c>
      <c r="AB31" s="1634">
        <v>6271</v>
      </c>
      <c r="AC31" s="1634">
        <v>903</v>
      </c>
      <c r="AD31" s="1634">
        <v>280</v>
      </c>
      <c r="AE31" s="1634">
        <v>102</v>
      </c>
      <c r="AF31" s="1634">
        <v>502485</v>
      </c>
      <c r="AG31" s="1634">
        <v>119119</v>
      </c>
      <c r="AH31" s="1634">
        <v>328547</v>
      </c>
      <c r="AI31" s="1634">
        <v>47465</v>
      </c>
      <c r="AJ31" s="1634">
        <v>5923</v>
      </c>
      <c r="AK31" s="1634">
        <v>1057</v>
      </c>
      <c r="AL31" s="1634">
        <v>265</v>
      </c>
      <c r="AM31" s="1634">
        <v>109</v>
      </c>
      <c r="AN31" s="1634">
        <v>499461</v>
      </c>
      <c r="AO31" s="1634">
        <v>118315</v>
      </c>
      <c r="AP31" s="1634">
        <v>337250</v>
      </c>
      <c r="AQ31" s="1634">
        <v>36681</v>
      </c>
      <c r="AR31" s="1634">
        <v>5784</v>
      </c>
      <c r="AS31" s="1634">
        <v>1110</v>
      </c>
      <c r="AT31" s="1634">
        <v>219</v>
      </c>
      <c r="AU31" s="1634">
        <v>102</v>
      </c>
      <c r="AV31" s="1634">
        <v>465398</v>
      </c>
      <c r="AW31" s="1634">
        <v>116274</v>
      </c>
      <c r="AX31" s="1634">
        <v>322529</v>
      </c>
      <c r="AY31" s="1634">
        <v>22855</v>
      </c>
      <c r="AZ31" s="1634">
        <v>2949</v>
      </c>
      <c r="BA31" s="1634">
        <v>561</v>
      </c>
      <c r="BB31" s="1634">
        <v>185</v>
      </c>
      <c r="BC31" s="1634">
        <v>45</v>
      </c>
      <c r="BD31" s="1634">
        <v>377659</v>
      </c>
      <c r="BE31" s="1634">
        <v>99221</v>
      </c>
      <c r="BF31" s="1634">
        <v>265426</v>
      </c>
      <c r="BG31" s="1634">
        <v>11271</v>
      </c>
      <c r="BH31" s="1634">
        <v>1299</v>
      </c>
      <c r="BI31" s="1634">
        <v>343</v>
      </c>
      <c r="BJ31" s="1634">
        <v>93</v>
      </c>
      <c r="BK31" s="1634">
        <v>6</v>
      </c>
      <c r="BL31" s="1635">
        <v>407334</v>
      </c>
      <c r="BM31" s="1635">
        <v>101489</v>
      </c>
      <c r="BN31" s="1635">
        <v>291709</v>
      </c>
      <c r="BO31" s="1635">
        <v>11782</v>
      </c>
      <c r="BP31" s="1635">
        <v>1858</v>
      </c>
      <c r="BQ31" s="1635">
        <v>408</v>
      </c>
      <c r="BR31" s="1635">
        <v>82</v>
      </c>
      <c r="BS31" s="1635">
        <v>6</v>
      </c>
      <c r="BT31" s="1635">
        <v>277540</v>
      </c>
      <c r="BU31" s="1635">
        <v>81124</v>
      </c>
      <c r="BV31" s="1635">
        <v>190516</v>
      </c>
      <c r="BW31" s="1635">
        <v>4757</v>
      </c>
      <c r="BX31" s="1635">
        <v>932</v>
      </c>
      <c r="BY31" s="1635">
        <v>174</v>
      </c>
      <c r="BZ31" s="1635">
        <v>34</v>
      </c>
      <c r="CA31" s="1635">
        <v>3</v>
      </c>
      <c r="CB31" s="1634" t="s">
        <v>639</v>
      </c>
      <c r="CC31" s="1458"/>
      <c r="CD31" s="1455"/>
      <c r="CE31" s="1638"/>
      <c r="CF31" s="1638"/>
      <c r="CG31" s="1638"/>
      <c r="CH31" s="1638"/>
      <c r="CI31" s="1638"/>
      <c r="CJ31" s="1638"/>
      <c r="CK31" s="1638"/>
    </row>
    <row r="32" spans="1:89" s="1088" customFormat="1" ht="14.25" customHeight="1" x14ac:dyDescent="0.25">
      <c r="A32" s="1087"/>
      <c r="B32" s="1894"/>
      <c r="C32" s="1883" t="s">
        <v>663</v>
      </c>
      <c r="D32" s="1883"/>
      <c r="F32" s="1450">
        <f t="shared" si="0"/>
        <v>712055</v>
      </c>
      <c r="G32" s="1457">
        <f t="shared" si="0"/>
        <v>0</v>
      </c>
      <c r="H32" s="1457">
        <f t="shared" si="0"/>
        <v>270839</v>
      </c>
      <c r="I32" s="1457">
        <f t="shared" si="0"/>
        <v>369847</v>
      </c>
      <c r="J32" s="1457">
        <f t="shared" si="0"/>
        <v>64321</v>
      </c>
      <c r="K32" s="1457">
        <f t="shared" si="0"/>
        <v>6258</v>
      </c>
      <c r="L32" s="1457">
        <f t="shared" si="0"/>
        <v>704</v>
      </c>
      <c r="M32" s="1457">
        <f t="shared" si="0"/>
        <v>86</v>
      </c>
      <c r="N32" s="1033"/>
      <c r="O32" s="1352"/>
      <c r="P32" s="1458"/>
      <c r="Q32" s="1459"/>
      <c r="R32" s="1458"/>
      <c r="S32" s="1468"/>
      <c r="T32" s="1458">
        <v>3</v>
      </c>
      <c r="U32" s="1458">
        <v>2017</v>
      </c>
      <c r="V32" s="1458"/>
      <c r="W32" s="1637" t="s">
        <v>663</v>
      </c>
      <c r="X32" s="1634">
        <v>712055</v>
      </c>
      <c r="Y32" s="1634">
        <v>0</v>
      </c>
      <c r="Z32" s="1634">
        <v>270839</v>
      </c>
      <c r="AA32" s="1634">
        <v>369847</v>
      </c>
      <c r="AB32" s="1634">
        <v>64321</v>
      </c>
      <c r="AC32" s="1634">
        <v>6258</v>
      </c>
      <c r="AD32" s="1634">
        <v>704</v>
      </c>
      <c r="AE32" s="1634">
        <v>86</v>
      </c>
      <c r="AF32" s="1634">
        <v>745551</v>
      </c>
      <c r="AG32" s="1634">
        <v>0</v>
      </c>
      <c r="AH32" s="1634">
        <v>343517</v>
      </c>
      <c r="AI32" s="1634">
        <v>338769</v>
      </c>
      <c r="AJ32" s="1634">
        <v>56252</v>
      </c>
      <c r="AK32" s="1634">
        <v>6205</v>
      </c>
      <c r="AL32" s="1634">
        <v>729</v>
      </c>
      <c r="AM32" s="1634">
        <v>79</v>
      </c>
      <c r="AN32" s="1634">
        <v>755178</v>
      </c>
      <c r="AO32" s="1634">
        <v>0</v>
      </c>
      <c r="AP32" s="1634">
        <v>408371</v>
      </c>
      <c r="AQ32" s="1634">
        <v>293279</v>
      </c>
      <c r="AR32" s="1634">
        <v>47684</v>
      </c>
      <c r="AS32" s="1634">
        <v>5188</v>
      </c>
      <c r="AT32" s="1634">
        <v>585</v>
      </c>
      <c r="AU32" s="1634">
        <v>71</v>
      </c>
      <c r="AV32" s="1634">
        <v>772438</v>
      </c>
      <c r="AW32" s="1634">
        <v>0</v>
      </c>
      <c r="AX32" s="1634">
        <v>461275</v>
      </c>
      <c r="AY32" s="1634">
        <v>261977</v>
      </c>
      <c r="AZ32" s="1634">
        <v>44006</v>
      </c>
      <c r="BA32" s="1634">
        <v>4423</v>
      </c>
      <c r="BB32" s="1634">
        <v>699</v>
      </c>
      <c r="BC32" s="1634">
        <v>58</v>
      </c>
      <c r="BD32" s="1634">
        <v>831191</v>
      </c>
      <c r="BE32" s="1634">
        <v>0</v>
      </c>
      <c r="BF32" s="1634">
        <v>533017</v>
      </c>
      <c r="BG32" s="1634">
        <v>253567</v>
      </c>
      <c r="BH32" s="1634">
        <v>39758</v>
      </c>
      <c r="BI32" s="1634">
        <v>4160</v>
      </c>
      <c r="BJ32" s="1634">
        <v>580</v>
      </c>
      <c r="BK32" s="1634">
        <v>109</v>
      </c>
      <c r="BL32" s="1635">
        <v>769209</v>
      </c>
      <c r="BM32" s="1635">
        <v>0</v>
      </c>
      <c r="BN32" s="1635">
        <v>486415</v>
      </c>
      <c r="BO32" s="1635">
        <v>243380</v>
      </c>
      <c r="BP32" s="1635">
        <v>35317</v>
      </c>
      <c r="BQ32" s="1635">
        <v>3482</v>
      </c>
      <c r="BR32" s="1635">
        <v>504</v>
      </c>
      <c r="BS32" s="1635">
        <v>111</v>
      </c>
      <c r="BT32" s="1635">
        <v>871803</v>
      </c>
      <c r="BU32" s="1635">
        <v>0</v>
      </c>
      <c r="BV32" s="1635">
        <v>594873</v>
      </c>
      <c r="BW32" s="1635">
        <v>238006</v>
      </c>
      <c r="BX32" s="1635">
        <v>34665</v>
      </c>
      <c r="BY32" s="1635">
        <v>3728</v>
      </c>
      <c r="BZ32" s="1635">
        <v>443</v>
      </c>
      <c r="CA32" s="1635">
        <v>88</v>
      </c>
      <c r="CB32" s="1634" t="s">
        <v>664</v>
      </c>
      <c r="CC32" s="1458"/>
      <c r="CD32" s="1458"/>
      <c r="CE32" s="1639"/>
      <c r="CF32" s="1639"/>
      <c r="CG32" s="1639"/>
      <c r="CH32" s="1639"/>
      <c r="CI32" s="1639"/>
      <c r="CJ32" s="1639"/>
      <c r="CK32" s="1639"/>
    </row>
    <row r="33" spans="1:89" s="1088" customFormat="1" ht="14.25" customHeight="1" x14ac:dyDescent="0.25">
      <c r="A33" s="1087"/>
      <c r="B33" s="1894"/>
      <c r="C33" s="1882" t="s">
        <v>640</v>
      </c>
      <c r="D33" s="1882"/>
      <c r="F33" s="1450">
        <f t="shared" si="0"/>
        <v>401930</v>
      </c>
      <c r="G33" s="1457">
        <f t="shared" si="0"/>
        <v>0</v>
      </c>
      <c r="H33" s="1457">
        <f t="shared" si="0"/>
        <v>0</v>
      </c>
      <c r="I33" s="1457">
        <f t="shared" si="0"/>
        <v>211910</v>
      </c>
      <c r="J33" s="1457">
        <f t="shared" si="0"/>
        <v>176622</v>
      </c>
      <c r="K33" s="1457">
        <f t="shared" si="0"/>
        <v>12431</v>
      </c>
      <c r="L33" s="1457">
        <f t="shared" si="0"/>
        <v>825</v>
      </c>
      <c r="M33" s="1457">
        <f t="shared" si="0"/>
        <v>142</v>
      </c>
      <c r="N33" s="1033"/>
      <c r="O33" s="1353"/>
      <c r="P33" s="1458"/>
      <c r="Q33" s="1459"/>
      <c r="R33" s="1458"/>
      <c r="S33" s="1468"/>
      <c r="T33" s="1458">
        <v>4</v>
      </c>
      <c r="U33" s="1458">
        <v>2016</v>
      </c>
      <c r="V33" s="1458"/>
      <c r="W33" s="1637" t="s">
        <v>640</v>
      </c>
      <c r="X33" s="1634">
        <v>401930</v>
      </c>
      <c r="Y33" s="1634">
        <v>0</v>
      </c>
      <c r="Z33" s="1634">
        <v>0</v>
      </c>
      <c r="AA33" s="1634">
        <v>211910</v>
      </c>
      <c r="AB33" s="1634">
        <v>176622</v>
      </c>
      <c r="AC33" s="1634">
        <v>12431</v>
      </c>
      <c r="AD33" s="1634">
        <v>825</v>
      </c>
      <c r="AE33" s="1634">
        <v>142</v>
      </c>
      <c r="AF33" s="1634">
        <v>363662</v>
      </c>
      <c r="AG33" s="1634">
        <v>0</v>
      </c>
      <c r="AH33" s="1634">
        <v>0</v>
      </c>
      <c r="AI33" s="1634">
        <v>196864</v>
      </c>
      <c r="AJ33" s="1634">
        <v>154938</v>
      </c>
      <c r="AK33" s="1634">
        <v>11030</v>
      </c>
      <c r="AL33" s="1634">
        <v>705</v>
      </c>
      <c r="AM33" s="1634">
        <v>125</v>
      </c>
      <c r="AN33" s="1634">
        <v>332070</v>
      </c>
      <c r="AO33" s="1634">
        <v>0</v>
      </c>
      <c r="AP33" s="1634">
        <v>0</v>
      </c>
      <c r="AQ33" s="1634">
        <v>185644</v>
      </c>
      <c r="AR33" s="1634">
        <v>135900</v>
      </c>
      <c r="AS33" s="1634">
        <v>9884</v>
      </c>
      <c r="AT33" s="1634">
        <v>533</v>
      </c>
      <c r="AU33" s="1634">
        <v>109</v>
      </c>
      <c r="AV33" s="1634">
        <v>303882</v>
      </c>
      <c r="AW33" s="1634">
        <v>0</v>
      </c>
      <c r="AX33" s="1634">
        <v>0</v>
      </c>
      <c r="AY33" s="1634">
        <v>172246</v>
      </c>
      <c r="AZ33" s="1634">
        <v>122266</v>
      </c>
      <c r="BA33" s="1634">
        <v>8676</v>
      </c>
      <c r="BB33" s="1634">
        <v>584</v>
      </c>
      <c r="BC33" s="1634">
        <v>110</v>
      </c>
      <c r="BD33" s="1634">
        <v>286618</v>
      </c>
      <c r="BE33" s="1634">
        <v>0</v>
      </c>
      <c r="BF33" s="1634">
        <v>0</v>
      </c>
      <c r="BG33" s="1634">
        <v>160161</v>
      </c>
      <c r="BH33" s="1634">
        <v>117907</v>
      </c>
      <c r="BI33" s="1634">
        <v>7924</v>
      </c>
      <c r="BJ33" s="1634">
        <v>520</v>
      </c>
      <c r="BK33" s="1634">
        <v>106</v>
      </c>
      <c r="BL33" s="1635">
        <v>275462</v>
      </c>
      <c r="BM33" s="1635">
        <v>0</v>
      </c>
      <c r="BN33" s="1635">
        <v>0</v>
      </c>
      <c r="BO33" s="1635">
        <v>151577</v>
      </c>
      <c r="BP33" s="1635">
        <v>114674</v>
      </c>
      <c r="BQ33" s="1635">
        <v>8580</v>
      </c>
      <c r="BR33" s="1635">
        <v>524</v>
      </c>
      <c r="BS33" s="1635">
        <v>107</v>
      </c>
      <c r="BT33" s="1635">
        <v>268541</v>
      </c>
      <c r="BU33" s="1635">
        <v>0</v>
      </c>
      <c r="BV33" s="1635">
        <v>0</v>
      </c>
      <c r="BW33" s="1635">
        <v>147309</v>
      </c>
      <c r="BX33" s="1635">
        <v>112947</v>
      </c>
      <c r="BY33" s="1635">
        <v>7618</v>
      </c>
      <c r="BZ33" s="1635">
        <v>569</v>
      </c>
      <c r="CA33" s="1635">
        <v>98</v>
      </c>
      <c r="CB33" s="1634" t="s">
        <v>641</v>
      </c>
      <c r="CC33" s="1458"/>
      <c r="CD33" s="1458"/>
      <c r="CE33" s="1639"/>
      <c r="CF33" s="1639"/>
      <c r="CG33" s="1639"/>
      <c r="CH33" s="1639"/>
      <c r="CI33" s="1639"/>
      <c r="CJ33" s="1639"/>
      <c r="CK33" s="1639"/>
    </row>
    <row r="34" spans="1:89" s="1088" customFormat="1" ht="14.25" customHeight="1" x14ac:dyDescent="0.25">
      <c r="A34" s="1087"/>
      <c r="B34" s="1894"/>
      <c r="C34" s="1882" t="s">
        <v>642</v>
      </c>
      <c r="D34" s="1882"/>
      <c r="F34" s="1450">
        <f t="shared" si="0"/>
        <v>350368</v>
      </c>
      <c r="G34" s="1457">
        <f t="shared" si="0"/>
        <v>0</v>
      </c>
      <c r="H34" s="1457">
        <f t="shared" si="0"/>
        <v>0</v>
      </c>
      <c r="I34" s="1457">
        <f t="shared" si="0"/>
        <v>0</v>
      </c>
      <c r="J34" s="1457">
        <f t="shared" si="0"/>
        <v>229765</v>
      </c>
      <c r="K34" s="1457">
        <f t="shared" si="0"/>
        <v>115883</v>
      </c>
      <c r="L34" s="1457">
        <f t="shared" si="0"/>
        <v>4318</v>
      </c>
      <c r="M34" s="1457">
        <f t="shared" si="0"/>
        <v>402</v>
      </c>
      <c r="N34" s="1033"/>
      <c r="O34" s="1353"/>
      <c r="P34" s="1458"/>
      <c r="Q34" s="1459"/>
      <c r="R34" s="1458"/>
      <c r="S34" s="1468"/>
      <c r="T34" s="1458">
        <v>5</v>
      </c>
      <c r="U34" s="1458">
        <v>2015</v>
      </c>
      <c r="V34" s="1458"/>
      <c r="W34" s="1637" t="s">
        <v>642</v>
      </c>
      <c r="X34" s="1634">
        <v>350368</v>
      </c>
      <c r="Y34" s="1634">
        <v>0</v>
      </c>
      <c r="Z34" s="1634">
        <v>0</v>
      </c>
      <c r="AA34" s="1634">
        <v>0</v>
      </c>
      <c r="AB34" s="1634">
        <v>229765</v>
      </c>
      <c r="AC34" s="1634">
        <v>115883</v>
      </c>
      <c r="AD34" s="1634">
        <v>4318</v>
      </c>
      <c r="AE34" s="1634">
        <v>402</v>
      </c>
      <c r="AF34" s="1634">
        <v>327799</v>
      </c>
      <c r="AG34" s="1634">
        <v>0</v>
      </c>
      <c r="AH34" s="1634">
        <v>0</v>
      </c>
      <c r="AI34" s="1634">
        <v>0</v>
      </c>
      <c r="AJ34" s="1634">
        <v>216860</v>
      </c>
      <c r="AK34" s="1634">
        <v>105352</v>
      </c>
      <c r="AL34" s="1634">
        <v>5200</v>
      </c>
      <c r="AM34" s="1634">
        <v>387</v>
      </c>
      <c r="AN34" s="1634">
        <v>301579</v>
      </c>
      <c r="AO34" s="1634">
        <v>0</v>
      </c>
      <c r="AP34" s="1634">
        <v>0</v>
      </c>
      <c r="AQ34" s="1634">
        <v>0</v>
      </c>
      <c r="AR34" s="1634">
        <v>200987</v>
      </c>
      <c r="AS34" s="1634">
        <v>94868</v>
      </c>
      <c r="AT34" s="1634">
        <v>5349</v>
      </c>
      <c r="AU34" s="1634">
        <v>375</v>
      </c>
      <c r="AV34" s="1634">
        <v>282191</v>
      </c>
      <c r="AW34" s="1634">
        <v>0</v>
      </c>
      <c r="AX34" s="1634">
        <v>0</v>
      </c>
      <c r="AY34" s="1634">
        <v>0</v>
      </c>
      <c r="AZ34" s="1634">
        <v>188869</v>
      </c>
      <c r="BA34" s="1634">
        <v>87870</v>
      </c>
      <c r="BB34" s="1634">
        <v>5064</v>
      </c>
      <c r="BC34" s="1634">
        <v>388</v>
      </c>
      <c r="BD34" s="1634">
        <v>272248</v>
      </c>
      <c r="BE34" s="1634">
        <v>0</v>
      </c>
      <c r="BF34" s="1634">
        <v>0</v>
      </c>
      <c r="BG34" s="1634">
        <v>0</v>
      </c>
      <c r="BH34" s="1634">
        <v>181684</v>
      </c>
      <c r="BI34" s="1634">
        <v>85639</v>
      </c>
      <c r="BJ34" s="1634">
        <v>4572</v>
      </c>
      <c r="BK34" s="1634">
        <v>353</v>
      </c>
      <c r="BL34" s="1635">
        <v>260623</v>
      </c>
      <c r="BM34" s="1635">
        <v>0</v>
      </c>
      <c r="BN34" s="1635">
        <v>0</v>
      </c>
      <c r="BO34" s="1635">
        <v>0</v>
      </c>
      <c r="BP34" s="1635">
        <v>172203</v>
      </c>
      <c r="BQ34" s="1635">
        <v>83600</v>
      </c>
      <c r="BR34" s="1635">
        <v>4468</v>
      </c>
      <c r="BS34" s="1635">
        <v>352</v>
      </c>
      <c r="BT34" s="1635">
        <v>257462</v>
      </c>
      <c r="BU34" s="1635">
        <v>0</v>
      </c>
      <c r="BV34" s="1635">
        <v>0</v>
      </c>
      <c r="BW34" s="1635">
        <v>0</v>
      </c>
      <c r="BX34" s="1635">
        <v>170203</v>
      </c>
      <c r="BY34" s="1635">
        <v>82647</v>
      </c>
      <c r="BZ34" s="1635">
        <v>4280</v>
      </c>
      <c r="CA34" s="1635">
        <v>332</v>
      </c>
      <c r="CB34" s="1634" t="s">
        <v>643</v>
      </c>
      <c r="CC34" s="1458"/>
      <c r="CD34" s="1458"/>
      <c r="CE34" s="1639"/>
      <c r="CF34" s="1639"/>
      <c r="CG34" s="1639"/>
      <c r="CH34" s="1639"/>
      <c r="CI34" s="1639"/>
      <c r="CJ34" s="1639"/>
      <c r="CK34" s="1639"/>
    </row>
    <row r="35" spans="1:89" s="1088" customFormat="1" ht="14.25" customHeight="1" x14ac:dyDescent="0.25">
      <c r="A35" s="1087"/>
      <c r="B35" s="1894"/>
      <c r="C35" s="1882" t="s">
        <v>644</v>
      </c>
      <c r="D35" s="1882"/>
      <c r="F35" s="1450">
        <f t="shared" si="0"/>
        <v>193721</v>
      </c>
      <c r="G35" s="1457">
        <f t="shared" si="0"/>
        <v>0</v>
      </c>
      <c r="H35" s="1457">
        <f t="shared" si="0"/>
        <v>0</v>
      </c>
      <c r="I35" s="1457">
        <f t="shared" si="0"/>
        <v>0</v>
      </c>
      <c r="J35" s="1457">
        <f t="shared" si="0"/>
        <v>0</v>
      </c>
      <c r="K35" s="1457">
        <f t="shared" si="0"/>
        <v>148865</v>
      </c>
      <c r="L35" s="1457">
        <f t="shared" si="0"/>
        <v>40145</v>
      </c>
      <c r="M35" s="1457">
        <f t="shared" si="0"/>
        <v>4711</v>
      </c>
      <c r="N35" s="1033"/>
      <c r="O35" s="1353"/>
      <c r="P35" s="1458"/>
      <c r="Q35" s="1459"/>
      <c r="R35" s="1458"/>
      <c r="S35" s="1468"/>
      <c r="T35" s="1458">
        <v>6</v>
      </c>
      <c r="U35" s="1458">
        <v>2014</v>
      </c>
      <c r="V35" s="1458"/>
      <c r="W35" s="1637" t="s">
        <v>644</v>
      </c>
      <c r="X35" s="1634">
        <v>193721</v>
      </c>
      <c r="Y35" s="1634">
        <v>0</v>
      </c>
      <c r="Z35" s="1634">
        <v>0</v>
      </c>
      <c r="AA35" s="1634">
        <v>0</v>
      </c>
      <c r="AB35" s="1634">
        <v>0</v>
      </c>
      <c r="AC35" s="1634">
        <v>148865</v>
      </c>
      <c r="AD35" s="1634">
        <v>40145</v>
      </c>
      <c r="AE35" s="1634">
        <v>4711</v>
      </c>
      <c r="AF35" s="1634">
        <v>179358</v>
      </c>
      <c r="AG35" s="1634">
        <v>0</v>
      </c>
      <c r="AH35" s="1634">
        <v>0</v>
      </c>
      <c r="AI35" s="1634">
        <v>0</v>
      </c>
      <c r="AJ35" s="1634">
        <v>0</v>
      </c>
      <c r="AK35" s="1634">
        <v>135932</v>
      </c>
      <c r="AL35" s="1634">
        <v>38354</v>
      </c>
      <c r="AM35" s="1634">
        <v>5072</v>
      </c>
      <c r="AN35" s="1634">
        <v>164581</v>
      </c>
      <c r="AO35" s="1634">
        <v>0</v>
      </c>
      <c r="AP35" s="1634">
        <v>0</v>
      </c>
      <c r="AQ35" s="1634">
        <v>0</v>
      </c>
      <c r="AR35" s="1634">
        <v>0</v>
      </c>
      <c r="AS35" s="1634">
        <v>124160</v>
      </c>
      <c r="AT35" s="1634">
        <v>35676</v>
      </c>
      <c r="AU35" s="1634">
        <v>4745</v>
      </c>
      <c r="AV35" s="1634">
        <v>155880</v>
      </c>
      <c r="AW35" s="1634">
        <v>0</v>
      </c>
      <c r="AX35" s="1634">
        <v>0</v>
      </c>
      <c r="AY35" s="1634">
        <v>0</v>
      </c>
      <c r="AZ35" s="1634">
        <v>0</v>
      </c>
      <c r="BA35" s="1634">
        <v>117617</v>
      </c>
      <c r="BB35" s="1634">
        <v>33489</v>
      </c>
      <c r="BC35" s="1634">
        <v>4774</v>
      </c>
      <c r="BD35" s="1634">
        <v>152155</v>
      </c>
      <c r="BE35" s="1634">
        <v>0</v>
      </c>
      <c r="BF35" s="1634">
        <v>0</v>
      </c>
      <c r="BG35" s="1634">
        <v>0</v>
      </c>
      <c r="BH35" s="1634">
        <v>0</v>
      </c>
      <c r="BI35" s="1634">
        <v>113921</v>
      </c>
      <c r="BJ35" s="1634">
        <v>33510</v>
      </c>
      <c r="BK35" s="1634">
        <v>4724</v>
      </c>
      <c r="BL35" s="1635">
        <v>147728</v>
      </c>
      <c r="BM35" s="1635">
        <v>0</v>
      </c>
      <c r="BN35" s="1635">
        <v>0</v>
      </c>
      <c r="BO35" s="1635">
        <v>0</v>
      </c>
      <c r="BP35" s="1635">
        <v>0</v>
      </c>
      <c r="BQ35" s="1635">
        <v>109529</v>
      </c>
      <c r="BR35" s="1635">
        <v>33382</v>
      </c>
      <c r="BS35" s="1635">
        <v>4817</v>
      </c>
      <c r="BT35" s="1635">
        <v>146669</v>
      </c>
      <c r="BU35" s="1635">
        <v>0</v>
      </c>
      <c r="BV35" s="1635">
        <v>0</v>
      </c>
      <c r="BW35" s="1635">
        <v>0</v>
      </c>
      <c r="BX35" s="1635">
        <v>0</v>
      </c>
      <c r="BY35" s="1635">
        <v>108958</v>
      </c>
      <c r="BZ35" s="1635">
        <v>32887</v>
      </c>
      <c r="CA35" s="1635">
        <v>4824</v>
      </c>
      <c r="CB35" s="1634" t="s">
        <v>645</v>
      </c>
      <c r="CC35" s="1458"/>
      <c r="CD35" s="1458"/>
      <c r="CE35" s="1639"/>
      <c r="CF35" s="1639"/>
      <c r="CG35" s="1639"/>
      <c r="CH35" s="1639"/>
      <c r="CI35" s="1639"/>
      <c r="CJ35" s="1639"/>
      <c r="CK35" s="1639"/>
    </row>
    <row r="36" spans="1:89" s="1088" customFormat="1" ht="14.25" customHeight="1" x14ac:dyDescent="0.25">
      <c r="A36" s="1087"/>
      <c r="B36" s="1894"/>
      <c r="C36" s="1882" t="s">
        <v>646</v>
      </c>
      <c r="D36" s="1882"/>
      <c r="F36" s="1450">
        <f t="shared" si="0"/>
        <v>64464</v>
      </c>
      <c r="G36" s="1457">
        <f t="shared" si="0"/>
        <v>0</v>
      </c>
      <c r="H36" s="1457">
        <f t="shared" si="0"/>
        <v>0</v>
      </c>
      <c r="I36" s="1457">
        <f t="shared" si="0"/>
        <v>0</v>
      </c>
      <c r="J36" s="1457">
        <f t="shared" si="0"/>
        <v>0</v>
      </c>
      <c r="K36" s="1457">
        <f t="shared" si="0"/>
        <v>0</v>
      </c>
      <c r="L36" s="1457">
        <f t="shared" si="0"/>
        <v>49873</v>
      </c>
      <c r="M36" s="1457">
        <f t="shared" si="0"/>
        <v>14591</v>
      </c>
      <c r="N36" s="1033"/>
      <c r="O36" s="1353"/>
      <c r="P36" s="1458"/>
      <c r="Q36" s="1459"/>
      <c r="R36" s="1458"/>
      <c r="S36" s="1468"/>
      <c r="T36" s="1458">
        <v>7</v>
      </c>
      <c r="U36" s="1458">
        <v>2013</v>
      </c>
      <c r="V36" s="1458"/>
      <c r="W36" s="1637" t="s">
        <v>646</v>
      </c>
      <c r="X36" s="1634">
        <v>64464</v>
      </c>
      <c r="Y36" s="1634">
        <v>0</v>
      </c>
      <c r="Z36" s="1634">
        <v>0</v>
      </c>
      <c r="AA36" s="1634">
        <v>0</v>
      </c>
      <c r="AB36" s="1634">
        <v>0</v>
      </c>
      <c r="AC36" s="1634">
        <v>0</v>
      </c>
      <c r="AD36" s="1634">
        <v>49873</v>
      </c>
      <c r="AE36" s="1634">
        <v>14591</v>
      </c>
      <c r="AF36" s="1634">
        <v>58760</v>
      </c>
      <c r="AG36" s="1634">
        <v>0</v>
      </c>
      <c r="AH36" s="1634">
        <v>0</v>
      </c>
      <c r="AI36" s="1634">
        <v>0</v>
      </c>
      <c r="AJ36" s="1634">
        <v>0</v>
      </c>
      <c r="AK36" s="1634">
        <v>0</v>
      </c>
      <c r="AL36" s="1634">
        <v>44979</v>
      </c>
      <c r="AM36" s="1634">
        <v>13781</v>
      </c>
      <c r="AN36" s="1634">
        <v>53023</v>
      </c>
      <c r="AO36" s="1634">
        <v>0</v>
      </c>
      <c r="AP36" s="1634">
        <v>0</v>
      </c>
      <c r="AQ36" s="1634">
        <v>0</v>
      </c>
      <c r="AR36" s="1634">
        <v>0</v>
      </c>
      <c r="AS36" s="1634">
        <v>0</v>
      </c>
      <c r="AT36" s="1634">
        <v>40888</v>
      </c>
      <c r="AU36" s="1634">
        <v>12135</v>
      </c>
      <c r="AV36" s="1634">
        <v>50132</v>
      </c>
      <c r="AW36" s="1634">
        <v>0</v>
      </c>
      <c r="AX36" s="1634">
        <v>0</v>
      </c>
      <c r="AY36" s="1634">
        <v>0</v>
      </c>
      <c r="AZ36" s="1634">
        <v>0</v>
      </c>
      <c r="BA36" s="1634">
        <v>0</v>
      </c>
      <c r="BB36" s="1634">
        <v>39051</v>
      </c>
      <c r="BC36" s="1634">
        <v>11081</v>
      </c>
      <c r="BD36" s="1634">
        <v>47598</v>
      </c>
      <c r="BE36" s="1634">
        <v>0</v>
      </c>
      <c r="BF36" s="1634">
        <v>0</v>
      </c>
      <c r="BG36" s="1634">
        <v>0</v>
      </c>
      <c r="BH36" s="1634">
        <v>0</v>
      </c>
      <c r="BI36" s="1634">
        <v>0</v>
      </c>
      <c r="BJ36" s="1634">
        <v>37005</v>
      </c>
      <c r="BK36" s="1634">
        <v>10593</v>
      </c>
      <c r="BL36" s="1635">
        <v>45110</v>
      </c>
      <c r="BM36" s="1635">
        <v>0</v>
      </c>
      <c r="BN36" s="1635">
        <v>0</v>
      </c>
      <c r="BO36" s="1635">
        <v>0</v>
      </c>
      <c r="BP36" s="1635">
        <v>0</v>
      </c>
      <c r="BQ36" s="1635">
        <v>0</v>
      </c>
      <c r="BR36" s="1635">
        <v>35022</v>
      </c>
      <c r="BS36" s="1635">
        <v>10088</v>
      </c>
      <c r="BT36" s="1635">
        <v>44890</v>
      </c>
      <c r="BU36" s="1635">
        <v>0</v>
      </c>
      <c r="BV36" s="1635">
        <v>0</v>
      </c>
      <c r="BW36" s="1635">
        <v>0</v>
      </c>
      <c r="BX36" s="1635">
        <v>0</v>
      </c>
      <c r="BY36" s="1635">
        <v>0</v>
      </c>
      <c r="BZ36" s="1635">
        <v>35386</v>
      </c>
      <c r="CA36" s="1635">
        <v>9504</v>
      </c>
      <c r="CB36" s="1634" t="s">
        <v>647</v>
      </c>
      <c r="CC36" s="1458"/>
      <c r="CD36" s="1458"/>
      <c r="CE36" s="1639"/>
      <c r="CF36" s="1639"/>
      <c r="CG36" s="1639"/>
      <c r="CH36" s="1639"/>
      <c r="CI36" s="1639"/>
      <c r="CJ36" s="1639"/>
      <c r="CK36" s="1639"/>
    </row>
    <row r="37" spans="1:89" s="1088" customFormat="1" ht="14.25" customHeight="1" x14ac:dyDescent="0.25">
      <c r="A37" s="1087"/>
      <c r="B37" s="1894"/>
      <c r="C37" s="1882" t="s">
        <v>635</v>
      </c>
      <c r="D37" s="1882"/>
      <c r="F37" s="1450">
        <f t="shared" si="0"/>
        <v>30472</v>
      </c>
      <c r="G37" s="1457">
        <f t="shared" si="0"/>
        <v>0</v>
      </c>
      <c r="H37" s="1457">
        <f t="shared" si="0"/>
        <v>0</v>
      </c>
      <c r="I37" s="1457">
        <f t="shared" si="0"/>
        <v>0</v>
      </c>
      <c r="J37" s="1457">
        <f t="shared" si="0"/>
        <v>0</v>
      </c>
      <c r="K37" s="1457">
        <f t="shared" si="0"/>
        <v>0</v>
      </c>
      <c r="L37" s="1457">
        <f t="shared" si="0"/>
        <v>0</v>
      </c>
      <c r="M37" s="1457">
        <f t="shared" si="0"/>
        <v>30472</v>
      </c>
      <c r="N37" s="1033"/>
      <c r="O37" s="1353"/>
      <c r="P37" s="1458"/>
      <c r="Q37" s="1459"/>
      <c r="R37" s="1458"/>
      <c r="S37" s="1458"/>
      <c r="T37" s="1458"/>
      <c r="U37" s="1468"/>
      <c r="V37" s="1468"/>
      <c r="W37" s="1637" t="s">
        <v>635</v>
      </c>
      <c r="X37" s="1634">
        <v>30472</v>
      </c>
      <c r="Y37" s="1634">
        <v>0</v>
      </c>
      <c r="Z37" s="1634">
        <v>0</v>
      </c>
      <c r="AA37" s="1634">
        <v>0</v>
      </c>
      <c r="AB37" s="1634">
        <v>0</v>
      </c>
      <c r="AC37" s="1634">
        <v>0</v>
      </c>
      <c r="AD37" s="1634">
        <v>0</v>
      </c>
      <c r="AE37" s="1634">
        <v>30472</v>
      </c>
      <c r="AF37" s="1634">
        <v>27834</v>
      </c>
      <c r="AG37" s="1634">
        <v>0</v>
      </c>
      <c r="AH37" s="1634">
        <v>0</v>
      </c>
      <c r="AI37" s="1634">
        <v>0</v>
      </c>
      <c r="AJ37" s="1634">
        <v>0</v>
      </c>
      <c r="AK37" s="1634">
        <v>0</v>
      </c>
      <c r="AL37" s="1634">
        <v>0</v>
      </c>
      <c r="AM37" s="1634">
        <v>27834</v>
      </c>
      <c r="AN37" s="1634">
        <v>26051</v>
      </c>
      <c r="AO37" s="1634">
        <v>0</v>
      </c>
      <c r="AP37" s="1634">
        <v>0</v>
      </c>
      <c r="AQ37" s="1634">
        <v>0</v>
      </c>
      <c r="AR37" s="1634">
        <v>0</v>
      </c>
      <c r="AS37" s="1634">
        <v>0</v>
      </c>
      <c r="AT37" s="1634">
        <v>0</v>
      </c>
      <c r="AU37" s="1634">
        <v>26051</v>
      </c>
      <c r="AV37" s="1634">
        <v>24990</v>
      </c>
      <c r="AW37" s="1634">
        <v>0</v>
      </c>
      <c r="AX37" s="1634">
        <v>0</v>
      </c>
      <c r="AY37" s="1634">
        <v>0</v>
      </c>
      <c r="AZ37" s="1634">
        <v>0</v>
      </c>
      <c r="BA37" s="1634">
        <v>0</v>
      </c>
      <c r="BB37" s="1634">
        <v>0</v>
      </c>
      <c r="BC37" s="1634">
        <v>24990</v>
      </c>
      <c r="BD37" s="1634">
        <v>23662</v>
      </c>
      <c r="BE37" s="1634">
        <v>0</v>
      </c>
      <c r="BF37" s="1634">
        <v>0</v>
      </c>
      <c r="BG37" s="1634">
        <v>0</v>
      </c>
      <c r="BH37" s="1634">
        <v>0</v>
      </c>
      <c r="BI37" s="1634">
        <v>0</v>
      </c>
      <c r="BJ37" s="1634">
        <v>0</v>
      </c>
      <c r="BK37" s="1634">
        <v>23662</v>
      </c>
      <c r="BL37" s="1635">
        <v>22841</v>
      </c>
      <c r="BM37" s="1635">
        <v>0</v>
      </c>
      <c r="BN37" s="1635">
        <v>0</v>
      </c>
      <c r="BO37" s="1635">
        <v>0</v>
      </c>
      <c r="BP37" s="1635">
        <v>0</v>
      </c>
      <c r="BQ37" s="1635">
        <v>0</v>
      </c>
      <c r="BR37" s="1635">
        <v>0</v>
      </c>
      <c r="BS37" s="1635">
        <v>22841</v>
      </c>
      <c r="BT37" s="1635">
        <v>23606</v>
      </c>
      <c r="BU37" s="1635">
        <v>0</v>
      </c>
      <c r="BV37" s="1635">
        <v>0</v>
      </c>
      <c r="BW37" s="1635">
        <v>0</v>
      </c>
      <c r="BX37" s="1635">
        <v>0</v>
      </c>
      <c r="BY37" s="1635">
        <v>0</v>
      </c>
      <c r="BZ37" s="1635">
        <v>0</v>
      </c>
      <c r="CA37" s="1635">
        <v>23606</v>
      </c>
      <c r="CB37" s="1634" t="s">
        <v>648</v>
      </c>
      <c r="CC37" s="1458"/>
      <c r="CD37" s="1458"/>
      <c r="CE37" s="1639"/>
      <c r="CF37" s="1639"/>
      <c r="CG37" s="1639"/>
      <c r="CH37" s="1639"/>
      <c r="CI37" s="1639"/>
      <c r="CJ37" s="1639"/>
      <c r="CK37" s="1639"/>
    </row>
    <row r="38" spans="1:89" s="1088" customFormat="1" ht="6.75" customHeight="1" x14ac:dyDescent="0.25">
      <c r="A38" s="1087"/>
      <c r="B38" s="1894"/>
      <c r="C38" s="156"/>
      <c r="F38" s="1462"/>
      <c r="G38" s="1462"/>
      <c r="H38" s="1462"/>
      <c r="I38" s="1463"/>
      <c r="J38" s="1462"/>
      <c r="K38" s="1464"/>
      <c r="L38" s="1464"/>
      <c r="M38" s="1464"/>
      <c r="N38" s="1033"/>
      <c r="O38" s="1353"/>
      <c r="P38" s="1458"/>
      <c r="Q38" s="1459"/>
      <c r="R38" s="1458"/>
      <c r="S38" s="1458"/>
      <c r="T38" s="1458"/>
      <c r="U38" s="1458"/>
      <c r="V38" s="1458"/>
      <c r="W38" s="1458"/>
      <c r="X38" s="1458"/>
      <c r="Y38" s="1458"/>
      <c r="Z38" s="1458"/>
      <c r="AA38" s="1458"/>
      <c r="AB38" s="1458"/>
      <c r="AC38" s="1458"/>
      <c r="AD38" s="1458"/>
      <c r="AE38" s="1458"/>
      <c r="AF38" s="1458"/>
      <c r="AG38" s="1458"/>
      <c r="AH38" s="1458"/>
      <c r="AI38" s="1458"/>
      <c r="AJ38" s="1458"/>
      <c r="AK38" s="1458"/>
      <c r="AL38" s="1458"/>
      <c r="AM38" s="1458"/>
      <c r="AN38" s="1458"/>
      <c r="AO38" s="1458"/>
      <c r="AP38" s="1458"/>
      <c r="AQ38" s="1458"/>
      <c r="AR38" s="1458"/>
      <c r="AS38" s="1458"/>
      <c r="AT38" s="1458"/>
      <c r="AU38" s="1458"/>
      <c r="AV38" s="1458"/>
      <c r="AW38" s="1458"/>
      <c r="AX38" s="1458"/>
      <c r="AY38" s="1458"/>
      <c r="AZ38" s="1458"/>
      <c r="BA38" s="1458"/>
      <c r="BB38" s="1458"/>
      <c r="BC38" s="1458"/>
      <c r="BD38" s="1458"/>
      <c r="BE38" s="1458"/>
      <c r="BF38" s="1458"/>
      <c r="BG38" s="1458"/>
      <c r="BH38" s="1458"/>
      <c r="BI38" s="1458"/>
      <c r="BJ38" s="1458"/>
      <c r="BK38" s="1458"/>
      <c r="BL38" s="1458"/>
      <c r="BM38" s="1458"/>
      <c r="BN38" s="1458"/>
      <c r="BO38" s="1458"/>
      <c r="BP38" s="1458"/>
      <c r="BQ38" s="1458"/>
      <c r="BR38" s="1458"/>
      <c r="BS38" s="1458"/>
      <c r="BT38" s="1458"/>
      <c r="BU38" s="1458"/>
      <c r="BV38" s="1458"/>
      <c r="BW38" s="1458"/>
      <c r="BX38" s="1458"/>
      <c r="BY38" s="1458"/>
      <c r="BZ38" s="1458"/>
      <c r="CA38" s="1458"/>
      <c r="CB38" s="1458"/>
      <c r="CC38" s="1458"/>
      <c r="CD38" s="1458"/>
      <c r="CE38" s="1639"/>
      <c r="CF38" s="1639"/>
      <c r="CG38" s="1639"/>
      <c r="CH38" s="1639"/>
      <c r="CI38" s="1639"/>
      <c r="CJ38" s="1639"/>
      <c r="CK38" s="1639"/>
    </row>
    <row r="39" spans="1:89" s="1088" customFormat="1" ht="13.5" customHeight="1" x14ac:dyDescent="0.25">
      <c r="A39" s="1087"/>
      <c r="B39" s="1894"/>
      <c r="C39" s="1344" t="s">
        <v>649</v>
      </c>
      <c r="D39" s="1449"/>
      <c r="F39" s="1465">
        <f t="shared" ref="F39:F46" si="1">+F30/$F$30*100</f>
        <v>100</v>
      </c>
      <c r="G39" s="1466">
        <f t="shared" ref="G39:M39" si="2">+G30/$F30*100</f>
        <v>5.0187690378068446</v>
      </c>
      <c r="H39" s="1465">
        <f t="shared" si="2"/>
        <v>25.313563877441318</v>
      </c>
      <c r="I39" s="1465">
        <f t="shared" si="2"/>
        <v>28.995296541838378</v>
      </c>
      <c r="J39" s="1465">
        <f t="shared" si="2"/>
        <v>21.366197814011826</v>
      </c>
      <c r="K39" s="1465">
        <f t="shared" si="2"/>
        <v>12.736964701666368</v>
      </c>
      <c r="L39" s="1465">
        <f t="shared" si="2"/>
        <v>4.3067998566565135</v>
      </c>
      <c r="M39" s="1465">
        <f t="shared" si="2"/>
        <v>2.2624081705787491</v>
      </c>
      <c r="N39" s="1033"/>
      <c r="O39" s="1353"/>
      <c r="P39" s="1458"/>
      <c r="Q39" s="1459"/>
      <c r="R39" s="1458"/>
      <c r="S39" s="1458"/>
      <c r="T39" s="1458"/>
      <c r="U39" s="1458"/>
      <c r="V39" s="1458"/>
      <c r="W39" s="1458"/>
      <c r="X39" s="1458"/>
      <c r="Y39" s="1458"/>
      <c r="Z39" s="1458"/>
      <c r="AA39" s="1458"/>
      <c r="AB39" s="1458"/>
      <c r="AC39" s="1458"/>
      <c r="AD39" s="1458"/>
      <c r="AE39" s="1458"/>
      <c r="AF39" s="1458"/>
      <c r="AG39" s="1458"/>
      <c r="AH39" s="1458"/>
      <c r="AI39" s="1458"/>
      <c r="AJ39" s="1458"/>
      <c r="AK39" s="1458"/>
      <c r="AL39" s="1458"/>
      <c r="AM39" s="1458"/>
      <c r="AN39" s="1458"/>
      <c r="AO39" s="1458"/>
      <c r="AP39" s="1458"/>
      <c r="AQ39" s="1458"/>
      <c r="AR39" s="1458"/>
      <c r="AS39" s="1458"/>
      <c r="AT39" s="1458"/>
      <c r="AU39" s="1458"/>
      <c r="AV39" s="1458"/>
      <c r="AW39" s="1458"/>
      <c r="AX39" s="1458"/>
      <c r="AY39" s="1458"/>
      <c r="AZ39" s="1458"/>
      <c r="BA39" s="1458"/>
      <c r="BB39" s="1458"/>
      <c r="BC39" s="1458"/>
      <c r="BD39" s="1458"/>
      <c r="BE39" s="1458"/>
      <c r="BF39" s="1458"/>
      <c r="BG39" s="1458"/>
      <c r="BH39" s="1458"/>
      <c r="BI39" s="1458"/>
      <c r="BJ39" s="1458"/>
      <c r="BK39" s="1458"/>
      <c r="BL39" s="1458"/>
      <c r="BM39" s="1458"/>
      <c r="BN39" s="1458"/>
      <c r="BO39" s="1458"/>
      <c r="BP39" s="1458"/>
      <c r="BQ39" s="1458"/>
      <c r="BR39" s="1458"/>
      <c r="BS39" s="1458"/>
      <c r="BT39" s="1458"/>
      <c r="BU39" s="1458"/>
      <c r="BV39" s="1458"/>
      <c r="BW39" s="1458"/>
      <c r="BX39" s="1458"/>
      <c r="BY39" s="1458"/>
      <c r="BZ39" s="1458"/>
      <c r="CA39" s="1458"/>
      <c r="CB39" s="1458"/>
      <c r="CC39" s="1458"/>
      <c r="CD39" s="1458"/>
      <c r="CE39" s="1639"/>
      <c r="CF39" s="1639"/>
      <c r="CG39" s="1639"/>
      <c r="CH39" s="1639"/>
      <c r="CI39" s="1639"/>
      <c r="CJ39" s="1639"/>
      <c r="CK39" s="1639"/>
    </row>
    <row r="40" spans="1:89" s="1088" customFormat="1" ht="14.25" customHeight="1" x14ac:dyDescent="0.25">
      <c r="A40" s="1087"/>
      <c r="B40" s="1894"/>
      <c r="C40" s="1882" t="s">
        <v>638</v>
      </c>
      <c r="D40" s="1882"/>
      <c r="F40" s="1466">
        <f t="shared" si="1"/>
        <v>21.474198172370542</v>
      </c>
      <c r="G40" s="1467">
        <f t="shared" ref="G40:M46" si="3">+G31/$F$30*100</f>
        <v>5.0187690378068446</v>
      </c>
      <c r="H40" s="1467">
        <f t="shared" si="3"/>
        <v>13.181374305679986</v>
      </c>
      <c r="I40" s="1467">
        <f t="shared" si="3"/>
        <v>2.9355850206056262</v>
      </c>
      <c r="J40" s="1467">
        <f t="shared" si="3"/>
        <v>0.28090843934778714</v>
      </c>
      <c r="K40" s="1467">
        <f t="shared" si="3"/>
        <v>4.0449740189930118E-2</v>
      </c>
      <c r="L40" s="1467">
        <f t="shared" si="3"/>
        <v>1.2542555097652751E-2</v>
      </c>
      <c r="M40" s="1467">
        <f t="shared" si="3"/>
        <v>4.5690736427163592E-3</v>
      </c>
      <c r="N40" s="1033"/>
      <c r="O40" s="1353"/>
      <c r="P40" s="1458"/>
      <c r="Q40" s="1459"/>
      <c r="R40" s="1458"/>
      <c r="S40" s="1458"/>
      <c r="T40" s="1458"/>
      <c r="U40" s="1458"/>
      <c r="V40" s="1458"/>
      <c r="W40" s="1458"/>
      <c r="X40" s="1458"/>
      <c r="Y40" s="1458"/>
      <c r="Z40" s="1458"/>
      <c r="AA40" s="1458"/>
      <c r="AB40" s="1458"/>
      <c r="AC40" s="1458"/>
      <c r="AD40" s="1458"/>
      <c r="AE40" s="1458"/>
      <c r="AF40" s="1458"/>
      <c r="AG40" s="1458"/>
      <c r="AH40" s="1458"/>
      <c r="AI40" s="1458"/>
      <c r="AJ40" s="1458"/>
      <c r="AK40" s="1458"/>
      <c r="AL40" s="1458"/>
      <c r="AM40" s="1458"/>
      <c r="AN40" s="1458"/>
      <c r="AO40" s="1458"/>
      <c r="AP40" s="1458"/>
      <c r="AQ40" s="1458"/>
      <c r="AR40" s="1458"/>
      <c r="AS40" s="1458"/>
      <c r="AT40" s="1458"/>
      <c r="AU40" s="1458"/>
      <c r="AV40" s="1458"/>
      <c r="AW40" s="1458"/>
      <c r="AX40" s="1458"/>
      <c r="AY40" s="1458"/>
      <c r="AZ40" s="1458"/>
      <c r="BA40" s="1458"/>
      <c r="BB40" s="1458"/>
      <c r="BC40" s="1458"/>
      <c r="BD40" s="1458"/>
      <c r="BE40" s="1458"/>
      <c r="BF40" s="1458"/>
      <c r="BG40" s="1458"/>
      <c r="BH40" s="1458"/>
      <c r="BI40" s="1458"/>
      <c r="BJ40" s="1458"/>
      <c r="BK40" s="1458"/>
      <c r="BL40" s="1458"/>
      <c r="BM40" s="1458"/>
      <c r="BN40" s="1458"/>
      <c r="BO40" s="1458"/>
      <c r="BP40" s="1458"/>
      <c r="BQ40" s="1458"/>
      <c r="BR40" s="1458"/>
      <c r="BS40" s="1458"/>
      <c r="BT40" s="1458"/>
      <c r="BU40" s="1458"/>
      <c r="BV40" s="1458"/>
      <c r="BW40" s="1458"/>
      <c r="BX40" s="1458"/>
      <c r="BY40" s="1458"/>
      <c r="BZ40" s="1458"/>
      <c r="CA40" s="1458"/>
      <c r="CB40" s="1458"/>
      <c r="CC40" s="1458"/>
      <c r="CD40" s="1458"/>
      <c r="CE40" s="1639"/>
      <c r="CF40" s="1639"/>
      <c r="CG40" s="1639"/>
      <c r="CH40" s="1639"/>
      <c r="CI40" s="1639"/>
      <c r="CJ40" s="1639"/>
      <c r="CK40" s="1639"/>
    </row>
    <row r="41" spans="1:89" s="1088" customFormat="1" ht="14.25" customHeight="1" x14ac:dyDescent="0.25">
      <c r="A41" s="1087"/>
      <c r="B41" s="1894"/>
      <c r="C41" s="1883" t="s">
        <v>663</v>
      </c>
      <c r="D41" s="1883"/>
      <c r="F41" s="1465">
        <f t="shared" si="1"/>
        <v>31.896389535925461</v>
      </c>
      <c r="G41" s="1467">
        <f t="shared" si="3"/>
        <v>0</v>
      </c>
      <c r="H41" s="1467">
        <f t="shared" si="3"/>
        <v>12.132189571761334</v>
      </c>
      <c r="I41" s="1467">
        <f t="shared" si="3"/>
        <v>16.567237054291343</v>
      </c>
      <c r="J41" s="1467">
        <f t="shared" si="3"/>
        <v>2.881248880129009</v>
      </c>
      <c r="K41" s="1467">
        <f t="shared" si="3"/>
        <v>0.28032610643253897</v>
      </c>
      <c r="L41" s="1467">
        <f t="shared" si="3"/>
        <v>3.1535567102669769E-2</v>
      </c>
      <c r="M41" s="1467">
        <f t="shared" si="3"/>
        <v>3.852356208564773E-3</v>
      </c>
      <c r="N41" s="1033"/>
      <c r="O41" s="1353"/>
      <c r="P41" s="1458"/>
      <c r="Q41" s="1459"/>
      <c r="R41" s="1458"/>
      <c r="S41" s="1453"/>
      <c r="T41" s="1453"/>
      <c r="U41" s="1453"/>
      <c r="V41" s="1453"/>
      <c r="W41" s="1453"/>
      <c r="X41" s="1453"/>
      <c r="Y41" s="1453"/>
      <c r="Z41" s="1453"/>
      <c r="AA41" s="1453"/>
      <c r="AB41" s="1453"/>
      <c r="AC41" s="1453"/>
      <c r="AD41" s="1453"/>
      <c r="AE41" s="1453"/>
      <c r="AF41" s="1453"/>
      <c r="AG41" s="1453"/>
      <c r="AH41" s="1453"/>
      <c r="AI41" s="1453"/>
      <c r="AJ41" s="1453"/>
      <c r="AK41" s="1453"/>
      <c r="AL41" s="1453"/>
      <c r="AM41" s="1453"/>
      <c r="AN41" s="1453"/>
      <c r="AO41" s="1453"/>
      <c r="AP41" s="1453"/>
      <c r="AQ41" s="1453"/>
      <c r="AR41" s="1453"/>
      <c r="AS41" s="1453"/>
      <c r="AT41" s="1453"/>
      <c r="AU41" s="1453"/>
      <c r="AV41" s="1453"/>
      <c r="AW41" s="1453"/>
      <c r="AX41" s="1453"/>
      <c r="AY41" s="1453"/>
      <c r="AZ41" s="1453"/>
      <c r="BA41" s="1453"/>
      <c r="BB41" s="1453"/>
      <c r="BC41" s="1453"/>
      <c r="BD41" s="1453"/>
      <c r="BE41" s="1453"/>
      <c r="BF41" s="1453"/>
      <c r="BG41" s="1453"/>
      <c r="BH41" s="1453"/>
      <c r="BI41" s="1453"/>
      <c r="BJ41" s="1453"/>
      <c r="BK41" s="1453"/>
      <c r="BL41" s="1453"/>
      <c r="BM41" s="1453"/>
      <c r="BN41" s="1453"/>
      <c r="BO41" s="1453"/>
      <c r="BP41" s="1453"/>
      <c r="BQ41" s="1453"/>
      <c r="BR41" s="1453"/>
      <c r="BS41" s="1453"/>
      <c r="BT41" s="1453"/>
      <c r="BU41" s="1453"/>
      <c r="BV41" s="1453"/>
      <c r="BW41" s="1453"/>
      <c r="BX41" s="1453"/>
      <c r="BY41" s="1453"/>
      <c r="BZ41" s="1453"/>
      <c r="CA41" s="1453"/>
      <c r="CB41" s="1453"/>
      <c r="CC41" s="1453"/>
      <c r="CD41" s="1453"/>
      <c r="CE41" s="1460"/>
      <c r="CF41" s="1460"/>
      <c r="CG41" s="1461"/>
      <c r="CH41" s="1461"/>
      <c r="CI41" s="1461"/>
      <c r="CJ41" s="1461"/>
    </row>
    <row r="42" spans="1:89" s="1088" customFormat="1" ht="14.25" customHeight="1" x14ac:dyDescent="0.25">
      <c r="A42" s="1087"/>
      <c r="B42" s="1894"/>
      <c r="C42" s="1882" t="s">
        <v>640</v>
      </c>
      <c r="D42" s="1882"/>
      <c r="F42" s="1465">
        <f t="shared" si="1"/>
        <v>18.004389894284177</v>
      </c>
      <c r="G42" s="1467">
        <f t="shared" si="3"/>
        <v>0</v>
      </c>
      <c r="H42" s="1467">
        <f t="shared" si="3"/>
        <v>0</v>
      </c>
      <c r="I42" s="1467">
        <f t="shared" si="3"/>
        <v>9.4924744669414078</v>
      </c>
      <c r="J42" s="1467">
        <f t="shared" si="3"/>
        <v>7.9117541659200858</v>
      </c>
      <c r="K42" s="1467">
        <f t="shared" si="3"/>
        <v>0.5568446514961477</v>
      </c>
      <c r="L42" s="1467">
        <f t="shared" si="3"/>
        <v>3.6955742698441138E-2</v>
      </c>
      <c r="M42" s="1467">
        <f t="shared" si="3"/>
        <v>6.3608672280953231E-3</v>
      </c>
      <c r="N42" s="1033"/>
      <c r="O42" s="1353"/>
      <c r="P42" s="1458"/>
      <c r="Q42" s="1459"/>
      <c r="R42" s="1458"/>
      <c r="S42" s="1453"/>
      <c r="T42" s="1453"/>
      <c r="U42" s="1453"/>
      <c r="V42" s="1453"/>
      <c r="W42" s="1453"/>
      <c r="X42" s="1453"/>
      <c r="Y42" s="1453"/>
      <c r="Z42" s="1453"/>
      <c r="AA42" s="1453"/>
      <c r="AB42" s="1453"/>
      <c r="AC42" s="1453"/>
      <c r="AD42" s="1453"/>
      <c r="AE42" s="1453"/>
      <c r="AF42" s="1453"/>
      <c r="AG42" s="1453"/>
      <c r="AH42" s="1453"/>
      <c r="AI42" s="1453"/>
      <c r="AJ42" s="1453"/>
      <c r="AK42" s="1453"/>
      <c r="AL42" s="1453"/>
      <c r="AM42" s="1453"/>
      <c r="AN42" s="1453"/>
      <c r="AO42" s="1453"/>
      <c r="AP42" s="1453"/>
      <c r="AQ42" s="1453"/>
      <c r="AR42" s="1453"/>
      <c r="AS42" s="1453"/>
      <c r="AT42" s="1453"/>
      <c r="AU42" s="1453"/>
      <c r="AV42" s="1453"/>
      <c r="AW42" s="1453"/>
      <c r="AX42" s="1453"/>
      <c r="AY42" s="1453"/>
      <c r="AZ42" s="1453"/>
      <c r="BA42" s="1453"/>
      <c r="BB42" s="1453"/>
      <c r="BC42" s="1453"/>
      <c r="BD42" s="1453"/>
      <c r="BE42" s="1453"/>
      <c r="BF42" s="1453"/>
      <c r="BG42" s="1453"/>
      <c r="BH42" s="1453"/>
      <c r="BI42" s="1453"/>
      <c r="BJ42" s="1453"/>
      <c r="BK42" s="1453"/>
      <c r="BL42" s="1453"/>
      <c r="BM42" s="1453"/>
      <c r="BN42" s="1453"/>
      <c r="BO42" s="1453"/>
      <c r="BP42" s="1453"/>
      <c r="BQ42" s="1453"/>
      <c r="BR42" s="1453"/>
      <c r="BS42" s="1453"/>
      <c r="BT42" s="1453"/>
      <c r="BU42" s="1453"/>
      <c r="BV42" s="1453"/>
      <c r="BW42" s="1453"/>
      <c r="BX42" s="1453"/>
      <c r="BY42" s="1453"/>
      <c r="BZ42" s="1453"/>
      <c r="CA42" s="1453"/>
      <c r="CB42" s="1453"/>
      <c r="CC42" s="1453"/>
      <c r="CD42" s="1453"/>
      <c r="CE42" s="1460"/>
      <c r="CF42" s="1460"/>
      <c r="CG42" s="1461"/>
      <c r="CH42" s="1461"/>
      <c r="CI42" s="1461"/>
      <c r="CJ42" s="1461"/>
    </row>
    <row r="43" spans="1:89" s="1088" customFormat="1" ht="14.25" customHeight="1" x14ac:dyDescent="0.25">
      <c r="A43" s="1087"/>
      <c r="B43" s="1894"/>
      <c r="C43" s="1882" t="s">
        <v>642</v>
      </c>
      <c r="D43" s="1882"/>
      <c r="F43" s="1465">
        <f t="shared" si="1"/>
        <v>15.694678373051424</v>
      </c>
      <c r="G43" s="1467">
        <f t="shared" si="3"/>
        <v>0</v>
      </c>
      <c r="H43" s="1467">
        <f t="shared" si="3"/>
        <v>0</v>
      </c>
      <c r="I43" s="1467">
        <f t="shared" si="3"/>
        <v>0</v>
      </c>
      <c r="J43" s="1467">
        <f t="shared" si="3"/>
        <v>10.292286328614944</v>
      </c>
      <c r="K43" s="1467">
        <f t="shared" si="3"/>
        <v>5.190960401361763</v>
      </c>
      <c r="L43" s="1467">
        <f t="shared" si="3"/>
        <v>0.1934241175416592</v>
      </c>
      <c r="M43" s="1467">
        <f t="shared" si="3"/>
        <v>1.800752553305859E-2</v>
      </c>
      <c r="N43" s="1033"/>
      <c r="O43" s="1353"/>
      <c r="P43" s="1458"/>
      <c r="Q43" s="1459"/>
      <c r="R43" s="1458"/>
      <c r="S43" s="1453"/>
      <c r="T43" s="1453"/>
      <c r="U43" s="1453"/>
      <c r="V43" s="1453"/>
      <c r="W43" s="1453"/>
      <c r="X43" s="1453"/>
      <c r="Y43" s="1453"/>
      <c r="Z43" s="1453"/>
      <c r="AA43" s="1453"/>
      <c r="AB43" s="1453"/>
      <c r="AC43" s="1453"/>
      <c r="AD43" s="1453"/>
      <c r="AE43" s="1453"/>
      <c r="AF43" s="1453"/>
      <c r="AG43" s="1453"/>
      <c r="AH43" s="1453"/>
      <c r="AI43" s="1453"/>
      <c r="AJ43" s="1453"/>
      <c r="AK43" s="1453"/>
      <c r="AL43" s="1453"/>
      <c r="AM43" s="1453"/>
      <c r="AN43" s="1453"/>
      <c r="AO43" s="1453"/>
      <c r="AP43" s="1453"/>
      <c r="AQ43" s="1453"/>
      <c r="AR43" s="1453"/>
      <c r="AS43" s="1453"/>
      <c r="AT43" s="1453"/>
      <c r="AU43" s="1453"/>
      <c r="AV43" s="1453"/>
      <c r="AW43" s="1453"/>
      <c r="AX43" s="1453"/>
      <c r="AY43" s="1453"/>
      <c r="AZ43" s="1453"/>
      <c r="BA43" s="1453"/>
      <c r="BB43" s="1453"/>
      <c r="BC43" s="1453"/>
      <c r="BD43" s="1453"/>
      <c r="BE43" s="1453"/>
      <c r="BF43" s="1453"/>
      <c r="BG43" s="1453"/>
      <c r="BH43" s="1453"/>
      <c r="BI43" s="1453"/>
      <c r="BJ43" s="1453"/>
      <c r="BK43" s="1453"/>
      <c r="BL43" s="1453"/>
      <c r="BM43" s="1453"/>
      <c r="BN43" s="1453"/>
      <c r="BO43" s="1453"/>
      <c r="BP43" s="1453"/>
      <c r="BQ43" s="1453"/>
      <c r="BR43" s="1453"/>
      <c r="BS43" s="1453"/>
      <c r="BT43" s="1453"/>
      <c r="BU43" s="1453"/>
      <c r="BV43" s="1453"/>
      <c r="BW43" s="1453"/>
      <c r="BX43" s="1453"/>
      <c r="BY43" s="1453"/>
      <c r="BZ43" s="1453"/>
      <c r="CA43" s="1453"/>
      <c r="CB43" s="1453"/>
      <c r="CC43" s="1453"/>
      <c r="CD43" s="1453"/>
      <c r="CE43" s="1460"/>
      <c r="CF43" s="1460"/>
      <c r="CG43" s="1461"/>
      <c r="CH43" s="1461"/>
      <c r="CI43" s="1461"/>
      <c r="CJ43" s="1461"/>
    </row>
    <row r="44" spans="1:89" s="1088" customFormat="1" ht="14.25" customHeight="1" x14ac:dyDescent="0.45">
      <c r="A44" s="1087"/>
      <c r="B44" s="1894"/>
      <c r="C44" s="1882" t="s">
        <v>644</v>
      </c>
      <c r="D44" s="1882"/>
      <c r="F44" s="1465">
        <f t="shared" si="1"/>
        <v>8.677701128829959</v>
      </c>
      <c r="G44" s="1467">
        <f t="shared" si="3"/>
        <v>0</v>
      </c>
      <c r="H44" s="1467">
        <f t="shared" si="3"/>
        <v>0</v>
      </c>
      <c r="I44" s="1467">
        <f t="shared" si="3"/>
        <v>0</v>
      </c>
      <c r="J44" s="1467">
        <f t="shared" si="3"/>
        <v>0</v>
      </c>
      <c r="K44" s="1467">
        <f t="shared" si="3"/>
        <v>6.6683838021859883</v>
      </c>
      <c r="L44" s="1467">
        <f t="shared" si="3"/>
        <v>1.7982888371259629</v>
      </c>
      <c r="M44" s="1467">
        <f t="shared" si="3"/>
        <v>0.21102848951800751</v>
      </c>
      <c r="N44" s="1033"/>
      <c r="O44" s="1353"/>
      <c r="P44" s="1458"/>
      <c r="Q44" s="1459"/>
      <c r="R44" s="1458"/>
      <c r="S44" s="1453"/>
      <c r="T44" s="1453"/>
      <c r="U44" s="1453"/>
      <c r="V44" s="1469"/>
      <c r="W44" s="1469"/>
      <c r="X44" s="1453"/>
      <c r="Y44" s="1453"/>
      <c r="Z44" s="1453"/>
      <c r="AA44" s="1453"/>
      <c r="AB44" s="1453"/>
      <c r="AC44" s="1453"/>
      <c r="AD44" s="1453"/>
      <c r="AE44" s="1453"/>
      <c r="AF44" s="1469"/>
      <c r="AG44" s="1453"/>
      <c r="AH44" s="1453"/>
      <c r="AI44" s="1453"/>
      <c r="AJ44" s="1453"/>
      <c r="AK44" s="1453"/>
      <c r="AL44" s="1453"/>
      <c r="AM44" s="1453"/>
      <c r="AN44" s="1453"/>
      <c r="AO44" s="1453"/>
      <c r="AP44" s="1453"/>
      <c r="AQ44" s="1453"/>
      <c r="AR44" s="1453"/>
      <c r="AS44" s="1453"/>
      <c r="AT44" s="1453"/>
      <c r="AU44" s="1453"/>
      <c r="AV44" s="1453"/>
      <c r="AW44" s="1453"/>
      <c r="AX44" s="1453"/>
      <c r="AY44" s="1453"/>
      <c r="AZ44" s="1453"/>
      <c r="BA44" s="1453"/>
      <c r="BB44" s="1453"/>
      <c r="BC44" s="1453"/>
      <c r="BD44" s="1453"/>
      <c r="BE44" s="1453"/>
      <c r="BF44" s="1453"/>
      <c r="BG44" s="1453"/>
      <c r="BH44" s="1453"/>
      <c r="BI44" s="1453"/>
      <c r="BJ44" s="1453"/>
      <c r="BK44" s="1453"/>
      <c r="BL44" s="1453"/>
      <c r="BM44" s="1453"/>
      <c r="BN44" s="1453"/>
      <c r="BO44" s="1453"/>
      <c r="BP44" s="1453"/>
      <c r="BQ44" s="1453"/>
      <c r="BR44" s="1453"/>
      <c r="BS44" s="1453"/>
      <c r="BT44" s="1453"/>
      <c r="BU44" s="1453"/>
      <c r="BV44" s="1453"/>
      <c r="BW44" s="1453"/>
      <c r="BX44" s="1453"/>
      <c r="BY44" s="1453"/>
      <c r="BZ44" s="1453"/>
      <c r="CA44" s="1453"/>
      <c r="CB44" s="1453"/>
      <c r="CC44" s="1453"/>
      <c r="CD44" s="1453"/>
      <c r="CE44" s="1460"/>
      <c r="CF44" s="1460"/>
      <c r="CG44" s="1461"/>
      <c r="CH44" s="1461"/>
      <c r="CI44" s="1461"/>
      <c r="CJ44" s="1461"/>
    </row>
    <row r="45" spans="1:89" s="1088" customFormat="1" ht="14.25" customHeight="1" x14ac:dyDescent="0.45">
      <c r="A45" s="1087"/>
      <c r="B45" s="1894"/>
      <c r="C45" s="1882" t="s">
        <v>646</v>
      </c>
      <c r="D45" s="1882"/>
      <c r="F45" s="1465">
        <f t="shared" si="1"/>
        <v>2.887654542196739</v>
      </c>
      <c r="G45" s="1467">
        <f t="shared" si="3"/>
        <v>0</v>
      </c>
      <c r="H45" s="1467">
        <f t="shared" si="3"/>
        <v>0</v>
      </c>
      <c r="I45" s="1467">
        <f t="shared" si="3"/>
        <v>0</v>
      </c>
      <c r="J45" s="1467">
        <f t="shared" si="3"/>
        <v>0</v>
      </c>
      <c r="K45" s="1467">
        <f t="shared" si="3"/>
        <v>0</v>
      </c>
      <c r="L45" s="1467">
        <f t="shared" si="3"/>
        <v>2.2340530370901273</v>
      </c>
      <c r="M45" s="1467">
        <f t="shared" si="3"/>
        <v>0.65360150510661175</v>
      </c>
      <c r="N45" s="1033"/>
      <c r="O45" s="1353"/>
      <c r="P45" s="1458"/>
      <c r="Q45" s="1459"/>
      <c r="R45" s="1458"/>
      <c r="S45" s="1453"/>
      <c r="T45" s="1453"/>
      <c r="U45" s="1453"/>
      <c r="V45" s="1470"/>
      <c r="W45" s="1470"/>
      <c r="X45" s="1453"/>
      <c r="Y45" s="1453"/>
      <c r="Z45" s="1453"/>
      <c r="AA45" s="1453"/>
      <c r="AB45" s="1453"/>
      <c r="AC45" s="1453"/>
      <c r="AD45" s="1453"/>
      <c r="AE45" s="1453"/>
      <c r="AF45" s="1470"/>
      <c r="AG45" s="1453"/>
      <c r="AH45" s="1453"/>
      <c r="AI45" s="1453"/>
      <c r="AJ45" s="1453"/>
      <c r="AK45" s="1453"/>
      <c r="AL45" s="1453"/>
      <c r="AM45" s="1453"/>
      <c r="AN45" s="1453"/>
      <c r="AO45" s="1453"/>
      <c r="AP45" s="1453"/>
      <c r="AQ45" s="1453"/>
      <c r="AR45" s="1453"/>
      <c r="AS45" s="1453"/>
      <c r="AT45" s="1453"/>
      <c r="AU45" s="1453"/>
      <c r="AV45" s="1453"/>
      <c r="AW45" s="1453"/>
      <c r="AX45" s="1453"/>
      <c r="AY45" s="1453"/>
      <c r="AZ45" s="1453"/>
      <c r="BA45" s="1453"/>
      <c r="BB45" s="1453"/>
      <c r="BC45" s="1453"/>
      <c r="BD45" s="1453"/>
      <c r="BE45" s="1453"/>
      <c r="BF45" s="1453"/>
      <c r="BG45" s="1453"/>
      <c r="BH45" s="1453"/>
      <c r="BI45" s="1453"/>
      <c r="BJ45" s="1453"/>
      <c r="BK45" s="1453"/>
      <c r="BL45" s="1453"/>
      <c r="BM45" s="1453"/>
      <c r="BN45" s="1453"/>
      <c r="BO45" s="1453"/>
      <c r="BP45" s="1453"/>
      <c r="BQ45" s="1453"/>
      <c r="BR45" s="1453"/>
      <c r="BS45" s="1453"/>
      <c r="BT45" s="1453"/>
      <c r="BU45" s="1453"/>
      <c r="BV45" s="1453"/>
      <c r="BW45" s="1453"/>
      <c r="BX45" s="1453"/>
      <c r="BY45" s="1453"/>
      <c r="BZ45" s="1453"/>
      <c r="CA45" s="1453"/>
      <c r="CB45" s="1453"/>
      <c r="CC45" s="1453"/>
      <c r="CD45" s="1453"/>
      <c r="CE45" s="1460"/>
      <c r="CF45" s="1460"/>
      <c r="CG45" s="1461"/>
      <c r="CH45" s="1461"/>
      <c r="CI45" s="1461"/>
      <c r="CJ45" s="1461"/>
    </row>
    <row r="46" spans="1:89" s="1088" customFormat="1" ht="14.25" customHeight="1" x14ac:dyDescent="0.45">
      <c r="A46" s="1087"/>
      <c r="B46" s="1894"/>
      <c r="C46" s="1882" t="s">
        <v>635</v>
      </c>
      <c r="D46" s="1882"/>
      <c r="F46" s="1465">
        <f t="shared" si="1"/>
        <v>1.3649883533416951</v>
      </c>
      <c r="G46" s="1467">
        <f t="shared" si="3"/>
        <v>0</v>
      </c>
      <c r="H46" s="1467">
        <f t="shared" si="3"/>
        <v>0</v>
      </c>
      <c r="I46" s="1467">
        <f t="shared" si="3"/>
        <v>0</v>
      </c>
      <c r="J46" s="1467">
        <f t="shared" si="3"/>
        <v>0</v>
      </c>
      <c r="K46" s="1467">
        <f t="shared" si="3"/>
        <v>0</v>
      </c>
      <c r="L46" s="1467">
        <f t="shared" si="3"/>
        <v>0</v>
      </c>
      <c r="M46" s="1467">
        <f t="shared" si="3"/>
        <v>1.3649883533416951</v>
      </c>
      <c r="N46" s="1033"/>
      <c r="O46" s="1353"/>
      <c r="P46" s="1458"/>
      <c r="Q46" s="1459"/>
      <c r="R46" s="1458"/>
      <c r="S46" s="1453"/>
      <c r="T46" s="1453"/>
      <c r="U46" s="1453"/>
      <c r="V46" s="1469"/>
      <c r="W46" s="1469"/>
      <c r="X46" s="1453"/>
      <c r="Y46" s="1453"/>
      <c r="Z46" s="1453"/>
      <c r="AA46" s="1453"/>
      <c r="AB46" s="1453"/>
      <c r="AC46" s="1453"/>
      <c r="AD46" s="1453"/>
      <c r="AE46" s="1453"/>
      <c r="AF46" s="1469"/>
      <c r="AG46" s="1453"/>
      <c r="AH46" s="1453"/>
      <c r="AI46" s="1453"/>
      <c r="AJ46" s="1453"/>
      <c r="AK46" s="1453"/>
      <c r="AL46" s="1453"/>
      <c r="AM46" s="1453"/>
      <c r="AN46" s="1453"/>
      <c r="AO46" s="1453"/>
      <c r="AP46" s="1453"/>
      <c r="AQ46" s="1453"/>
      <c r="AR46" s="1453"/>
      <c r="AS46" s="1453"/>
      <c r="AT46" s="1453"/>
      <c r="AU46" s="1453"/>
      <c r="AV46" s="1453"/>
      <c r="AW46" s="1453"/>
      <c r="AX46" s="1453"/>
      <c r="AY46" s="1453"/>
      <c r="AZ46" s="1453"/>
      <c r="BA46" s="1453"/>
      <c r="BB46" s="1453"/>
      <c r="BC46" s="1453"/>
      <c r="BD46" s="1453"/>
      <c r="BE46" s="1453"/>
      <c r="BF46" s="1453"/>
      <c r="BG46" s="1453"/>
      <c r="BH46" s="1453"/>
      <c r="BI46" s="1453"/>
      <c r="BJ46" s="1453"/>
      <c r="BK46" s="1453"/>
      <c r="BL46" s="1453"/>
      <c r="BM46" s="1453"/>
      <c r="BN46" s="1453"/>
      <c r="BO46" s="1453"/>
      <c r="BP46" s="1453"/>
      <c r="BQ46" s="1453"/>
      <c r="BR46" s="1453"/>
      <c r="BS46" s="1453"/>
      <c r="BT46" s="1453"/>
      <c r="BU46" s="1453"/>
      <c r="BV46" s="1453"/>
      <c r="BW46" s="1453"/>
      <c r="BX46" s="1453"/>
      <c r="BY46" s="1453"/>
      <c r="BZ46" s="1453"/>
      <c r="CA46" s="1453"/>
      <c r="CB46" s="1453"/>
      <c r="CC46" s="1453"/>
      <c r="CD46" s="1453"/>
      <c r="CE46" s="1460"/>
      <c r="CF46" s="1460"/>
      <c r="CG46" s="1461"/>
      <c r="CH46" s="1461"/>
      <c r="CI46" s="1461"/>
      <c r="CJ46" s="1461"/>
    </row>
    <row r="47" spans="1:89" s="1088" customFormat="1" ht="6.75" customHeight="1" x14ac:dyDescent="0.45">
      <c r="A47" s="1087"/>
      <c r="B47" s="1894"/>
      <c r="C47" s="146"/>
      <c r="D47" s="1471"/>
      <c r="F47" s="1462"/>
      <c r="G47" s="1462"/>
      <c r="H47" s="1462"/>
      <c r="I47" s="1463"/>
      <c r="J47" s="1462"/>
      <c r="K47" s="1464"/>
      <c r="L47" s="1464"/>
      <c r="M47" s="1464"/>
      <c r="N47" s="1033"/>
      <c r="O47" s="1353"/>
      <c r="P47" s="1458"/>
      <c r="Q47" s="1459"/>
      <c r="R47" s="1458"/>
      <c r="S47" s="1453"/>
      <c r="T47" s="1453"/>
      <c r="U47" s="1453"/>
      <c r="V47" s="1469"/>
      <c r="W47" s="1469"/>
      <c r="X47" s="1453"/>
      <c r="Y47" s="1453"/>
      <c r="Z47" s="1453"/>
      <c r="AA47" s="1453"/>
      <c r="AB47" s="1453"/>
      <c r="AC47" s="1453"/>
      <c r="AD47" s="1453"/>
      <c r="AE47" s="1453"/>
      <c r="AF47" s="1469"/>
      <c r="AG47" s="1453"/>
      <c r="AH47" s="1453"/>
      <c r="AI47" s="1453"/>
      <c r="AJ47" s="1453"/>
      <c r="AK47" s="1453"/>
      <c r="AL47" s="1453"/>
      <c r="AM47" s="1453"/>
      <c r="AN47" s="1453"/>
      <c r="AO47" s="1453"/>
      <c r="AP47" s="1453"/>
      <c r="AQ47" s="1453"/>
      <c r="AR47" s="1453"/>
      <c r="AS47" s="1453"/>
      <c r="AT47" s="1453"/>
      <c r="AU47" s="1453"/>
      <c r="AV47" s="1453"/>
      <c r="AW47" s="1453"/>
      <c r="AX47" s="1453"/>
      <c r="AY47" s="1453"/>
      <c r="AZ47" s="1453"/>
      <c r="BA47" s="1453"/>
      <c r="BB47" s="1453"/>
      <c r="BC47" s="1453"/>
      <c r="BD47" s="1453"/>
      <c r="BE47" s="1453"/>
      <c r="BF47" s="1453"/>
      <c r="BG47" s="1453"/>
      <c r="BH47" s="1453"/>
      <c r="BI47" s="1453"/>
      <c r="BJ47" s="1453"/>
      <c r="BK47" s="1453"/>
      <c r="BL47" s="1453"/>
      <c r="BM47" s="1453"/>
      <c r="BN47" s="1453"/>
      <c r="BO47" s="1453"/>
      <c r="BP47" s="1453"/>
      <c r="BQ47" s="1453"/>
      <c r="BR47" s="1453"/>
      <c r="BS47" s="1453"/>
      <c r="BT47" s="1453"/>
      <c r="BU47" s="1453"/>
      <c r="BV47" s="1453"/>
      <c r="BW47" s="1453"/>
      <c r="BX47" s="1453"/>
      <c r="BY47" s="1453"/>
      <c r="BZ47" s="1453"/>
      <c r="CA47" s="1453"/>
      <c r="CB47" s="1453"/>
      <c r="CC47" s="1453"/>
      <c r="CD47" s="1453"/>
      <c r="CE47" s="1460"/>
      <c r="CF47" s="1460"/>
      <c r="CG47" s="1461"/>
      <c r="CH47" s="1461"/>
      <c r="CI47" s="1461"/>
      <c r="CJ47" s="1461"/>
    </row>
    <row r="48" spans="1:89" s="1088" customFormat="1" ht="13.5" customHeight="1" x14ac:dyDescent="0.45">
      <c r="A48" s="1087"/>
      <c r="B48" s="1894"/>
      <c r="C48" s="1344" t="s">
        <v>650</v>
      </c>
      <c r="D48" s="1449"/>
      <c r="F48" s="1465">
        <f t="shared" ref="F48:M49" si="4">+F30/$F30*100</f>
        <v>100</v>
      </c>
      <c r="G48" s="1465">
        <f t="shared" si="4"/>
        <v>5.0187690378068446</v>
      </c>
      <c r="H48" s="1465">
        <f t="shared" si="4"/>
        <v>25.313563877441318</v>
      </c>
      <c r="I48" s="1465">
        <f t="shared" si="4"/>
        <v>28.995296541838378</v>
      </c>
      <c r="J48" s="1465">
        <f t="shared" si="4"/>
        <v>21.366197814011826</v>
      </c>
      <c r="K48" s="1465">
        <f t="shared" si="4"/>
        <v>12.736964701666368</v>
      </c>
      <c r="L48" s="1465">
        <f t="shared" si="4"/>
        <v>4.3067998566565135</v>
      </c>
      <c r="M48" s="1465">
        <f t="shared" si="4"/>
        <v>2.2624081705787491</v>
      </c>
      <c r="N48" s="1033"/>
      <c r="O48" s="1353"/>
      <c r="P48" s="1458"/>
      <c r="Q48" s="1459"/>
      <c r="R48" s="1458"/>
      <c r="S48" s="1453"/>
      <c r="T48" s="1453"/>
      <c r="U48" s="1453"/>
      <c r="V48" s="1469"/>
      <c r="W48" s="1469"/>
      <c r="X48" s="1453"/>
      <c r="Y48" s="1453"/>
      <c r="Z48" s="1453"/>
      <c r="AA48" s="1453"/>
      <c r="AB48" s="1453"/>
      <c r="AC48" s="1453"/>
      <c r="AD48" s="1453"/>
      <c r="AE48" s="1453"/>
      <c r="AF48" s="1469"/>
      <c r="AG48" s="1453"/>
      <c r="AH48" s="1453"/>
      <c r="AI48" s="1453"/>
      <c r="AJ48" s="1453"/>
      <c r="AK48" s="1453"/>
      <c r="AL48" s="1453"/>
      <c r="AM48" s="1453"/>
      <c r="AN48" s="1453"/>
      <c r="AO48" s="1453"/>
      <c r="AP48" s="1453"/>
      <c r="AQ48" s="1453"/>
      <c r="AR48" s="1453"/>
      <c r="AS48" s="1453"/>
      <c r="AT48" s="1453"/>
      <c r="AU48" s="1453"/>
      <c r="AV48" s="1453"/>
      <c r="AW48" s="1453"/>
      <c r="AX48" s="1453"/>
      <c r="AY48" s="1453"/>
      <c r="AZ48" s="1453"/>
      <c r="BA48" s="1453"/>
      <c r="BB48" s="1453"/>
      <c r="BC48" s="1453"/>
      <c r="BD48" s="1453"/>
      <c r="BE48" s="1453"/>
      <c r="BF48" s="1453"/>
      <c r="BG48" s="1453"/>
      <c r="BH48" s="1453"/>
      <c r="BI48" s="1453"/>
      <c r="BJ48" s="1453"/>
      <c r="BK48" s="1453"/>
      <c r="BL48" s="1453"/>
      <c r="BM48" s="1453"/>
      <c r="BN48" s="1453"/>
      <c r="BO48" s="1453"/>
      <c r="BP48" s="1453"/>
      <c r="BQ48" s="1453"/>
      <c r="BR48" s="1453"/>
      <c r="BS48" s="1453"/>
      <c r="BT48" s="1453"/>
      <c r="BU48" s="1453"/>
      <c r="BV48" s="1453"/>
      <c r="BW48" s="1453"/>
      <c r="BX48" s="1453"/>
      <c r="BY48" s="1453"/>
      <c r="BZ48" s="1453"/>
      <c r="CA48" s="1453"/>
      <c r="CB48" s="1453"/>
      <c r="CC48" s="1453"/>
      <c r="CD48" s="1453"/>
      <c r="CE48" s="1460"/>
      <c r="CF48" s="1460"/>
      <c r="CG48" s="1461"/>
      <c r="CH48" s="1461"/>
      <c r="CI48" s="1461"/>
      <c r="CJ48" s="1461"/>
    </row>
    <row r="49" spans="1:88" s="1088" customFormat="1" ht="14.25" customHeight="1" x14ac:dyDescent="0.45">
      <c r="A49" s="1087"/>
      <c r="B49" s="1894"/>
      <c r="C49" s="1882" t="s">
        <v>638</v>
      </c>
      <c r="D49" s="1882"/>
      <c r="F49" s="1465">
        <f t="shared" si="4"/>
        <v>100</v>
      </c>
      <c r="G49" s="1472">
        <f t="shared" si="4"/>
        <v>23.37115918145977</v>
      </c>
      <c r="H49" s="1467">
        <f t="shared" si="4"/>
        <v>61.382381776841399</v>
      </c>
      <c r="I49" s="1467">
        <f t="shared" si="4"/>
        <v>13.67028932601848</v>
      </c>
      <c r="J49" s="1467">
        <f t="shared" si="4"/>
        <v>1.3081207367696448</v>
      </c>
      <c r="K49" s="1467">
        <f t="shared" si="4"/>
        <v>0.1883643797325768</v>
      </c>
      <c r="L49" s="1467">
        <f t="shared" si="4"/>
        <v>5.8407559607000559E-2</v>
      </c>
      <c r="M49" s="1467">
        <f t="shared" si="4"/>
        <v>2.1277039571121634E-2</v>
      </c>
      <c r="N49" s="1033"/>
      <c r="O49" s="1353"/>
      <c r="P49" s="1458"/>
      <c r="Q49" s="1459"/>
      <c r="R49" s="1458"/>
      <c r="S49" s="1453"/>
      <c r="T49" s="1453"/>
      <c r="U49" s="1453"/>
      <c r="V49" s="1470"/>
      <c r="W49" s="1470"/>
      <c r="X49" s="1453"/>
      <c r="Y49" s="1453"/>
      <c r="Z49" s="1453"/>
      <c r="AA49" s="1453"/>
      <c r="AB49" s="1453"/>
      <c r="AC49" s="1453"/>
      <c r="AD49" s="1453"/>
      <c r="AE49" s="1453"/>
      <c r="AF49" s="1470"/>
      <c r="AG49" s="1453"/>
      <c r="AH49" s="1453"/>
      <c r="AI49" s="1453"/>
      <c r="AJ49" s="1453"/>
      <c r="AK49" s="1453"/>
      <c r="AL49" s="1453"/>
      <c r="AM49" s="1453"/>
      <c r="AN49" s="1453"/>
      <c r="AO49" s="1453"/>
      <c r="AP49" s="1453"/>
      <c r="AQ49" s="1453"/>
      <c r="AR49" s="1453"/>
      <c r="AS49" s="1453"/>
      <c r="AT49" s="1453"/>
      <c r="AU49" s="1453"/>
      <c r="AV49" s="1453"/>
      <c r="AW49" s="1453"/>
      <c r="AX49" s="1453"/>
      <c r="AY49" s="1453"/>
      <c r="AZ49" s="1453"/>
      <c r="BA49" s="1453"/>
      <c r="BB49" s="1453"/>
      <c r="BC49" s="1453"/>
      <c r="BD49" s="1453"/>
      <c r="BE49" s="1453"/>
      <c r="BF49" s="1453"/>
      <c r="BG49" s="1453"/>
      <c r="BH49" s="1453"/>
      <c r="BI49" s="1453"/>
      <c r="BJ49" s="1453"/>
      <c r="BK49" s="1453"/>
      <c r="BL49" s="1453"/>
      <c r="BM49" s="1453"/>
      <c r="BN49" s="1453"/>
      <c r="BO49" s="1453"/>
      <c r="BP49" s="1453"/>
      <c r="BQ49" s="1453"/>
      <c r="BR49" s="1453"/>
      <c r="BS49" s="1453"/>
      <c r="BT49" s="1453"/>
      <c r="BU49" s="1453"/>
      <c r="BV49" s="1453"/>
      <c r="BW49" s="1453"/>
      <c r="BX49" s="1453"/>
      <c r="BY49" s="1453"/>
      <c r="BZ49" s="1453"/>
      <c r="CA49" s="1453"/>
      <c r="CB49" s="1453"/>
      <c r="CC49" s="1453"/>
      <c r="CD49" s="1453"/>
      <c r="CE49" s="1460"/>
      <c r="CF49" s="1460"/>
      <c r="CG49" s="1461"/>
      <c r="CH49" s="1461"/>
      <c r="CI49" s="1461"/>
      <c r="CJ49" s="1461"/>
    </row>
    <row r="50" spans="1:88" s="1088" customFormat="1" ht="14.25" customHeight="1" x14ac:dyDescent="0.45">
      <c r="A50" s="1354"/>
      <c r="B50" s="1894"/>
      <c r="C50" s="1883" t="s">
        <v>663</v>
      </c>
      <c r="D50" s="1883"/>
      <c r="F50" s="1600">
        <f>+IFERROR(F32/$F32*100,"-")</f>
        <v>100</v>
      </c>
      <c r="G50" s="1601">
        <f t="shared" ref="G50:M50" si="5">IFERROR(+G32/$F32*100,"-")</f>
        <v>0</v>
      </c>
      <c r="H50" s="1472">
        <f t="shared" si="5"/>
        <v>38.036247200005619</v>
      </c>
      <c r="I50" s="1467">
        <f t="shared" si="5"/>
        <v>51.940791090575864</v>
      </c>
      <c r="J50" s="1467">
        <f t="shared" si="5"/>
        <v>9.0331505291023859</v>
      </c>
      <c r="K50" s="1467">
        <f t="shared" si="5"/>
        <v>0.87886469444073845</v>
      </c>
      <c r="L50" s="1467">
        <f t="shared" si="5"/>
        <v>9.8868767159840165E-2</v>
      </c>
      <c r="M50" s="1467">
        <f t="shared" si="5"/>
        <v>1.2077718715548658E-2</v>
      </c>
      <c r="N50" s="1033"/>
      <c r="O50" s="1353"/>
      <c r="P50" s="1458"/>
      <c r="Q50" s="1459"/>
      <c r="R50" s="1458"/>
      <c r="S50" s="1453"/>
      <c r="T50" s="1453"/>
      <c r="U50" s="1453"/>
      <c r="V50" s="1470"/>
      <c r="W50" s="1470"/>
      <c r="X50" s="1453"/>
      <c r="Y50" s="1453"/>
      <c r="Z50" s="1453"/>
      <c r="AA50" s="1453"/>
      <c r="AB50" s="1453"/>
      <c r="AC50" s="1453"/>
      <c r="AD50" s="1453"/>
      <c r="AE50" s="1453"/>
      <c r="AF50" s="1470"/>
      <c r="AG50" s="1453"/>
      <c r="AH50" s="1453"/>
      <c r="AI50" s="1453"/>
      <c r="AJ50" s="1453"/>
      <c r="AK50" s="1453"/>
      <c r="AL50" s="1453"/>
      <c r="AM50" s="1453"/>
      <c r="AN50" s="1453"/>
      <c r="AO50" s="1453"/>
      <c r="AP50" s="1453"/>
      <c r="AQ50" s="1453"/>
      <c r="AR50" s="1453"/>
      <c r="AS50" s="1453"/>
      <c r="AT50" s="1453"/>
      <c r="AU50" s="1453"/>
      <c r="AV50" s="1453"/>
      <c r="AW50" s="1453"/>
      <c r="AX50" s="1453"/>
      <c r="AY50" s="1453"/>
      <c r="AZ50" s="1453"/>
      <c r="BA50" s="1453"/>
      <c r="BB50" s="1453"/>
      <c r="BC50" s="1453"/>
      <c r="BD50" s="1453"/>
      <c r="BE50" s="1453"/>
      <c r="BF50" s="1453"/>
      <c r="BG50" s="1453"/>
      <c r="BH50" s="1453"/>
      <c r="BI50" s="1453"/>
      <c r="BJ50" s="1453"/>
      <c r="BK50" s="1453"/>
      <c r="BL50" s="1453"/>
      <c r="BM50" s="1453"/>
      <c r="BN50" s="1453"/>
      <c r="BO50" s="1453"/>
      <c r="BP50" s="1453"/>
      <c r="BQ50" s="1453"/>
      <c r="BR50" s="1453"/>
      <c r="BS50" s="1453"/>
      <c r="BT50" s="1453"/>
      <c r="BU50" s="1453"/>
      <c r="BV50" s="1453"/>
      <c r="BW50" s="1453"/>
      <c r="BX50" s="1453"/>
      <c r="BY50" s="1453"/>
      <c r="BZ50" s="1453"/>
      <c r="CA50" s="1453"/>
      <c r="CB50" s="1453"/>
      <c r="CC50" s="1453"/>
      <c r="CD50" s="1453"/>
      <c r="CE50" s="1460"/>
      <c r="CF50" s="1460"/>
      <c r="CG50" s="1461"/>
      <c r="CH50" s="1461"/>
      <c r="CI50" s="1461"/>
      <c r="CJ50" s="1461"/>
    </row>
    <row r="51" spans="1:88" s="1088" customFormat="1" ht="14.25" customHeight="1" x14ac:dyDescent="0.45">
      <c r="A51" s="1354"/>
      <c r="B51" s="1894"/>
      <c r="C51" s="1882" t="s">
        <v>640</v>
      </c>
      <c r="D51" s="1882"/>
      <c r="F51" s="1600">
        <f t="shared" ref="F51:F55" si="6">+IFERROR(F33/$F33*100,"-")</f>
        <v>100</v>
      </c>
      <c r="G51" s="1601">
        <f t="shared" ref="G51:M55" si="7">IFERROR(+G33/$F33*100,"-")</f>
        <v>0</v>
      </c>
      <c r="H51" s="1601">
        <f t="shared" si="7"/>
        <v>0</v>
      </c>
      <c r="I51" s="1472">
        <f t="shared" si="7"/>
        <v>52.723110989475771</v>
      </c>
      <c r="J51" s="1467">
        <f t="shared" si="7"/>
        <v>43.943472744010151</v>
      </c>
      <c r="K51" s="1467">
        <f t="shared" si="7"/>
        <v>3.0928271091981192</v>
      </c>
      <c r="L51" s="1467">
        <f t="shared" si="7"/>
        <v>0.20525962232229492</v>
      </c>
      <c r="M51" s="1467">
        <f t="shared" si="7"/>
        <v>3.5329534993655612E-2</v>
      </c>
      <c r="N51" s="1033"/>
      <c r="O51" s="1353"/>
      <c r="P51" s="1458"/>
      <c r="Q51" s="1459"/>
      <c r="R51" s="1458"/>
      <c r="S51" s="1453"/>
      <c r="T51" s="1453"/>
      <c r="U51" s="1453"/>
      <c r="V51" s="1470"/>
      <c r="W51" s="1470"/>
      <c r="X51" s="1470"/>
      <c r="Y51" s="1470"/>
      <c r="Z51" s="1470"/>
      <c r="AA51" s="1470"/>
      <c r="AB51" s="1470"/>
      <c r="AC51" s="1470"/>
      <c r="AD51" s="1470"/>
      <c r="AE51" s="1470"/>
      <c r="AF51" s="1470"/>
      <c r="AG51" s="1453"/>
      <c r="AH51" s="1453"/>
      <c r="AI51" s="1453"/>
      <c r="AJ51" s="1453"/>
      <c r="AK51" s="1453"/>
      <c r="AL51" s="1453"/>
      <c r="AM51" s="1453"/>
      <c r="AN51" s="1453"/>
      <c r="AO51" s="1453"/>
      <c r="AP51" s="1453"/>
      <c r="AQ51" s="1453"/>
      <c r="AR51" s="1453"/>
      <c r="AS51" s="1453"/>
      <c r="AT51" s="1453"/>
      <c r="AU51" s="1453"/>
      <c r="AV51" s="1453"/>
      <c r="AW51" s="1453"/>
      <c r="AX51" s="1453"/>
      <c r="AY51" s="1453"/>
      <c r="AZ51" s="1453"/>
      <c r="BA51" s="1453"/>
      <c r="BB51" s="1453"/>
      <c r="BC51" s="1453"/>
      <c r="BD51" s="1453"/>
      <c r="BE51" s="1453"/>
      <c r="BF51" s="1453"/>
      <c r="BG51" s="1453"/>
      <c r="BH51" s="1453"/>
      <c r="BI51" s="1453"/>
      <c r="BJ51" s="1453"/>
      <c r="BK51" s="1453"/>
      <c r="BL51" s="1453"/>
      <c r="BM51" s="1453"/>
      <c r="BN51" s="1453"/>
      <c r="BO51" s="1453"/>
      <c r="BP51" s="1453"/>
      <c r="BQ51" s="1453"/>
      <c r="BR51" s="1453"/>
      <c r="BS51" s="1453"/>
      <c r="BT51" s="1453"/>
      <c r="BU51" s="1453"/>
      <c r="BV51" s="1453"/>
      <c r="BW51" s="1453"/>
      <c r="BX51" s="1453"/>
      <c r="BY51" s="1453"/>
      <c r="BZ51" s="1453"/>
      <c r="CA51" s="1453"/>
      <c r="CB51" s="1453"/>
      <c r="CC51" s="1453"/>
      <c r="CD51" s="1453"/>
      <c r="CE51" s="1460"/>
      <c r="CF51" s="1460"/>
      <c r="CG51" s="1461"/>
      <c r="CH51" s="1461"/>
      <c r="CI51" s="1461"/>
      <c r="CJ51" s="1461"/>
    </row>
    <row r="52" spans="1:88" s="1088" customFormat="1" ht="14.25" customHeight="1" x14ac:dyDescent="0.45">
      <c r="A52" s="1354"/>
      <c r="B52" s="1894"/>
      <c r="C52" s="1882" t="s">
        <v>642</v>
      </c>
      <c r="D52" s="1882"/>
      <c r="F52" s="1600">
        <f t="shared" si="6"/>
        <v>100</v>
      </c>
      <c r="G52" s="1601">
        <f t="shared" si="7"/>
        <v>0</v>
      </c>
      <c r="H52" s="1601">
        <f t="shared" si="7"/>
        <v>0</v>
      </c>
      <c r="I52" s="1467">
        <f t="shared" si="7"/>
        <v>0</v>
      </c>
      <c r="J52" s="1472">
        <f t="shared" si="7"/>
        <v>65.578192072335369</v>
      </c>
      <c r="K52" s="1467">
        <f t="shared" si="7"/>
        <v>33.074652936341224</v>
      </c>
      <c r="L52" s="1467">
        <f t="shared" si="7"/>
        <v>1.2324184857064573</v>
      </c>
      <c r="M52" s="1467">
        <f t="shared" si="7"/>
        <v>0.11473650561695133</v>
      </c>
      <c r="N52" s="1033"/>
      <c r="O52" s="1353"/>
      <c r="P52" s="1458"/>
      <c r="Q52" s="1459"/>
      <c r="R52" s="1458"/>
      <c r="S52" s="1453"/>
      <c r="T52" s="1453"/>
      <c r="U52" s="1453"/>
      <c r="V52" s="1470"/>
      <c r="W52" s="1470"/>
      <c r="X52" s="1470"/>
      <c r="Y52" s="1470"/>
      <c r="Z52" s="1470"/>
      <c r="AA52" s="1470"/>
      <c r="AB52" s="1470"/>
      <c r="AC52" s="1470"/>
      <c r="AD52" s="1470"/>
      <c r="AE52" s="1470"/>
      <c r="AF52" s="1470"/>
      <c r="AG52" s="1453"/>
      <c r="AH52" s="1453"/>
      <c r="AI52" s="1453"/>
      <c r="AJ52" s="1453"/>
      <c r="AK52" s="1453"/>
      <c r="AL52" s="1453"/>
      <c r="AM52" s="1453"/>
      <c r="AN52" s="1453"/>
      <c r="AO52" s="1453"/>
      <c r="AP52" s="1453"/>
      <c r="AQ52" s="1453"/>
      <c r="AR52" s="1453"/>
      <c r="AS52" s="1453"/>
      <c r="AT52" s="1453"/>
      <c r="AU52" s="1453"/>
      <c r="AV52" s="1453"/>
      <c r="AW52" s="1453"/>
      <c r="AX52" s="1453"/>
      <c r="AY52" s="1453"/>
      <c r="AZ52" s="1453"/>
      <c r="BA52" s="1453"/>
      <c r="BB52" s="1453"/>
      <c r="BC52" s="1453"/>
      <c r="BD52" s="1453"/>
      <c r="BE52" s="1453"/>
      <c r="BF52" s="1453"/>
      <c r="BG52" s="1453"/>
      <c r="BH52" s="1453"/>
      <c r="BI52" s="1453"/>
      <c r="BJ52" s="1453"/>
      <c r="BK52" s="1453"/>
      <c r="BL52" s="1453"/>
      <c r="BM52" s="1453"/>
      <c r="BN52" s="1453"/>
      <c r="BO52" s="1453"/>
      <c r="BP52" s="1453"/>
      <c r="BQ52" s="1453"/>
      <c r="BR52" s="1453"/>
      <c r="BS52" s="1453"/>
      <c r="BT52" s="1453"/>
      <c r="BU52" s="1453"/>
      <c r="BV52" s="1453"/>
      <c r="BW52" s="1453"/>
      <c r="BX52" s="1453"/>
      <c r="BY52" s="1453"/>
      <c r="BZ52" s="1453"/>
      <c r="CA52" s="1453"/>
      <c r="CB52" s="1453"/>
      <c r="CC52" s="1453"/>
      <c r="CD52" s="1453"/>
      <c r="CE52" s="1460"/>
      <c r="CF52" s="1460"/>
      <c r="CG52" s="1461"/>
      <c r="CH52" s="1461"/>
      <c r="CI52" s="1461"/>
      <c r="CJ52" s="1461"/>
    </row>
    <row r="53" spans="1:88" s="1088" customFormat="1" ht="14.25" customHeight="1" x14ac:dyDescent="0.45">
      <c r="A53" s="1354"/>
      <c r="B53" s="1894"/>
      <c r="C53" s="1882" t="s">
        <v>644</v>
      </c>
      <c r="D53" s="1882"/>
      <c r="F53" s="1600">
        <f t="shared" si="6"/>
        <v>100</v>
      </c>
      <c r="G53" s="1601">
        <f t="shared" si="7"/>
        <v>0</v>
      </c>
      <c r="H53" s="1601">
        <f t="shared" si="7"/>
        <v>0</v>
      </c>
      <c r="I53" s="1467">
        <f t="shared" si="7"/>
        <v>0</v>
      </c>
      <c r="J53" s="1467">
        <f t="shared" si="7"/>
        <v>0</v>
      </c>
      <c r="K53" s="1472">
        <f t="shared" si="7"/>
        <v>76.845050355924243</v>
      </c>
      <c r="L53" s="1467">
        <f t="shared" si="7"/>
        <v>20.723101780395517</v>
      </c>
      <c r="M53" s="1467">
        <f t="shared" si="7"/>
        <v>2.431847863680241</v>
      </c>
      <c r="N53" s="1110"/>
      <c r="O53" s="1353"/>
      <c r="P53" s="1458"/>
      <c r="Q53" s="1459"/>
      <c r="R53" s="1458"/>
      <c r="S53" s="1453"/>
      <c r="T53" s="1453"/>
      <c r="U53" s="1453"/>
      <c r="V53" s="1470"/>
      <c r="W53" s="1470"/>
      <c r="X53" s="1470"/>
      <c r="Y53" s="1470"/>
      <c r="Z53" s="1470"/>
      <c r="AA53" s="1470"/>
      <c r="AB53" s="1470"/>
      <c r="AC53" s="1470"/>
      <c r="AD53" s="1470"/>
      <c r="AE53" s="1470"/>
      <c r="AF53" s="1470"/>
      <c r="AG53" s="1453"/>
      <c r="AH53" s="1453"/>
      <c r="AI53" s="1453"/>
      <c r="AJ53" s="1453"/>
      <c r="AK53" s="1453"/>
      <c r="AL53" s="1453"/>
      <c r="AM53" s="1453"/>
      <c r="AN53" s="1453"/>
      <c r="AO53" s="1453"/>
      <c r="AP53" s="1453"/>
      <c r="AQ53" s="1453"/>
      <c r="AR53" s="1453"/>
      <c r="AS53" s="1453"/>
      <c r="AT53" s="1453"/>
      <c r="AU53" s="1453"/>
      <c r="AV53" s="1453"/>
      <c r="AW53" s="1453"/>
      <c r="AX53" s="1453"/>
      <c r="AY53" s="1453"/>
      <c r="AZ53" s="1453"/>
      <c r="BA53" s="1453"/>
      <c r="BB53" s="1453"/>
      <c r="BC53" s="1453"/>
      <c r="BD53" s="1453"/>
      <c r="BE53" s="1453"/>
      <c r="BF53" s="1453"/>
      <c r="BG53" s="1453"/>
      <c r="BH53" s="1453"/>
      <c r="BI53" s="1453"/>
      <c r="BJ53" s="1453"/>
      <c r="BK53" s="1453"/>
      <c r="BL53" s="1453"/>
      <c r="BM53" s="1453"/>
      <c r="BN53" s="1453"/>
      <c r="BO53" s="1453"/>
      <c r="BP53" s="1453"/>
      <c r="BQ53" s="1453"/>
      <c r="BR53" s="1453"/>
      <c r="BS53" s="1453"/>
      <c r="BT53" s="1453"/>
      <c r="BU53" s="1453"/>
      <c r="BV53" s="1453"/>
      <c r="BW53" s="1453"/>
      <c r="BX53" s="1453"/>
      <c r="BY53" s="1453"/>
      <c r="BZ53" s="1453"/>
      <c r="CA53" s="1453"/>
      <c r="CB53" s="1453"/>
      <c r="CC53" s="1453"/>
      <c r="CD53" s="1453"/>
      <c r="CE53" s="1460"/>
      <c r="CF53" s="1460"/>
      <c r="CG53" s="1461"/>
      <c r="CH53" s="1461"/>
      <c r="CI53" s="1461"/>
      <c r="CJ53" s="1461"/>
    </row>
    <row r="54" spans="1:88" s="1088" customFormat="1" ht="14.25" customHeight="1" x14ac:dyDescent="0.45">
      <c r="A54" s="1354"/>
      <c r="B54" s="1894"/>
      <c r="C54" s="1882" t="s">
        <v>646</v>
      </c>
      <c r="D54" s="1882"/>
      <c r="F54" s="1600">
        <f t="shared" si="6"/>
        <v>100</v>
      </c>
      <c r="G54" s="1601">
        <f t="shared" si="7"/>
        <v>0</v>
      </c>
      <c r="H54" s="1601">
        <f t="shared" si="7"/>
        <v>0</v>
      </c>
      <c r="I54" s="1467">
        <f t="shared" si="7"/>
        <v>0</v>
      </c>
      <c r="J54" s="1467">
        <f t="shared" si="7"/>
        <v>0</v>
      </c>
      <c r="K54" s="1467">
        <f t="shared" si="7"/>
        <v>0</v>
      </c>
      <c r="L54" s="1472">
        <f t="shared" si="7"/>
        <v>77.365661454455207</v>
      </c>
      <c r="M54" s="1467">
        <f t="shared" si="7"/>
        <v>22.6343385455448</v>
      </c>
      <c r="N54" s="1111"/>
      <c r="O54" s="1353"/>
      <c r="P54" s="1458"/>
      <c r="Q54" s="1459"/>
      <c r="R54" s="1458"/>
      <c r="S54" s="1453"/>
      <c r="T54" s="1453"/>
      <c r="U54" s="1453"/>
      <c r="V54" s="1470"/>
      <c r="W54" s="1470"/>
      <c r="X54" s="1470"/>
      <c r="Y54" s="1470"/>
      <c r="Z54" s="1470"/>
      <c r="AA54" s="1470"/>
      <c r="AB54" s="1470"/>
      <c r="AC54" s="1470"/>
      <c r="AD54" s="1470"/>
      <c r="AE54" s="1470"/>
      <c r="AF54" s="1470"/>
      <c r="AG54" s="1453"/>
      <c r="AH54" s="1453"/>
      <c r="AI54" s="1453"/>
      <c r="AJ54" s="1453"/>
      <c r="AK54" s="1453"/>
      <c r="AL54" s="1453"/>
      <c r="AM54" s="1453"/>
      <c r="AN54" s="1453"/>
      <c r="AO54" s="1453"/>
      <c r="AP54" s="1453"/>
      <c r="AQ54" s="1453"/>
      <c r="AR54" s="1453"/>
      <c r="AS54" s="1453"/>
      <c r="AT54" s="1453"/>
      <c r="AU54" s="1453"/>
      <c r="AV54" s="1453"/>
      <c r="AW54" s="1453"/>
      <c r="AX54" s="1453"/>
      <c r="AY54" s="1453"/>
      <c r="AZ54" s="1453"/>
      <c r="BA54" s="1453"/>
      <c r="BB54" s="1453"/>
      <c r="BC54" s="1453"/>
      <c r="BD54" s="1453"/>
      <c r="BE54" s="1453"/>
      <c r="BF54" s="1453"/>
      <c r="BG54" s="1453"/>
      <c r="BH54" s="1453"/>
      <c r="BI54" s="1453"/>
      <c r="BJ54" s="1453"/>
      <c r="BK54" s="1453"/>
      <c r="BL54" s="1453"/>
      <c r="BM54" s="1453"/>
      <c r="BN54" s="1453"/>
      <c r="BO54" s="1453"/>
      <c r="BP54" s="1453"/>
      <c r="BQ54" s="1453"/>
      <c r="BR54" s="1453"/>
      <c r="BS54" s="1453"/>
      <c r="BT54" s="1453"/>
      <c r="BU54" s="1453"/>
      <c r="BV54" s="1453"/>
      <c r="BW54" s="1453"/>
      <c r="BX54" s="1453"/>
      <c r="BY54" s="1453"/>
      <c r="BZ54" s="1453"/>
      <c r="CA54" s="1453"/>
      <c r="CB54" s="1453"/>
      <c r="CC54" s="1453"/>
      <c r="CD54" s="1453"/>
      <c r="CE54" s="1460"/>
      <c r="CF54" s="1460"/>
      <c r="CG54" s="1461"/>
      <c r="CH54" s="1461"/>
      <c r="CI54" s="1461"/>
      <c r="CJ54" s="1461"/>
    </row>
    <row r="55" spans="1:88" s="1088" customFormat="1" ht="14.25" customHeight="1" x14ac:dyDescent="0.45">
      <c r="A55" s="1354"/>
      <c r="B55" s="1895"/>
      <c r="C55" s="1882" t="s">
        <v>635</v>
      </c>
      <c r="D55" s="1882"/>
      <c r="F55" s="1600">
        <f t="shared" si="6"/>
        <v>100</v>
      </c>
      <c r="G55" s="1601">
        <f t="shared" si="7"/>
        <v>0</v>
      </c>
      <c r="H55" s="1601">
        <f t="shared" si="7"/>
        <v>0</v>
      </c>
      <c r="I55" s="1467">
        <f t="shared" si="7"/>
        <v>0</v>
      </c>
      <c r="J55" s="1467">
        <f t="shared" si="7"/>
        <v>0</v>
      </c>
      <c r="K55" s="1467">
        <f t="shared" si="7"/>
        <v>0</v>
      </c>
      <c r="L55" s="1467">
        <f t="shared" si="7"/>
        <v>0</v>
      </c>
      <c r="M55" s="1472">
        <f t="shared" si="7"/>
        <v>100</v>
      </c>
      <c r="N55" s="1033"/>
      <c r="O55" s="1353"/>
      <c r="P55" s="1458"/>
      <c r="Q55" s="1458"/>
      <c r="R55" s="1458"/>
      <c r="S55" s="1453"/>
      <c r="T55" s="1453"/>
      <c r="U55" s="1453"/>
      <c r="V55" s="1470"/>
      <c r="W55" s="1470"/>
      <c r="X55" s="1470"/>
      <c r="Y55" s="1470"/>
      <c r="Z55" s="1470"/>
      <c r="AA55" s="1470"/>
      <c r="AB55" s="1470"/>
      <c r="AC55" s="1470"/>
      <c r="AD55" s="1470"/>
      <c r="AE55" s="1470"/>
      <c r="AF55" s="1470"/>
      <c r="AG55" s="1453"/>
      <c r="AH55" s="1453"/>
      <c r="AI55" s="1453"/>
      <c r="AJ55" s="1453"/>
      <c r="AK55" s="1453"/>
      <c r="AL55" s="1453"/>
      <c r="AM55" s="1453"/>
      <c r="AN55" s="1453"/>
      <c r="AO55" s="1453"/>
      <c r="AP55" s="1453"/>
      <c r="AQ55" s="1453"/>
      <c r="AR55" s="1453"/>
      <c r="AS55" s="1453"/>
      <c r="AT55" s="1453"/>
      <c r="AU55" s="1453"/>
      <c r="AV55" s="1453"/>
      <c r="AW55" s="1453"/>
      <c r="AX55" s="1453"/>
      <c r="AY55" s="1453"/>
      <c r="AZ55" s="1453"/>
      <c r="BA55" s="1453"/>
      <c r="BB55" s="1453"/>
      <c r="BC55" s="1453"/>
      <c r="BD55" s="1453"/>
      <c r="BE55" s="1453"/>
      <c r="BF55" s="1453"/>
      <c r="BG55" s="1453"/>
      <c r="BH55" s="1453"/>
      <c r="BI55" s="1453"/>
      <c r="BJ55" s="1453"/>
      <c r="BK55" s="1453"/>
      <c r="BL55" s="1453"/>
      <c r="BM55" s="1453"/>
      <c r="BN55" s="1453"/>
      <c r="BO55" s="1453"/>
      <c r="BP55" s="1453"/>
      <c r="BQ55" s="1453"/>
      <c r="BR55" s="1453"/>
      <c r="BS55" s="1453"/>
      <c r="BT55" s="1453"/>
      <c r="BU55" s="1453"/>
      <c r="BV55" s="1453"/>
      <c r="BW55" s="1453"/>
      <c r="BX55" s="1453"/>
      <c r="BY55" s="1453"/>
      <c r="BZ55" s="1453"/>
      <c r="CA55" s="1453"/>
      <c r="CB55" s="1453"/>
      <c r="CC55" s="1453"/>
      <c r="CD55" s="1453"/>
      <c r="CE55" s="1460"/>
      <c r="CF55" s="1460"/>
    </row>
    <row r="56" spans="1:88" s="1088" customFormat="1" ht="3.75" customHeight="1" x14ac:dyDescent="0.45">
      <c r="A56" s="1354"/>
      <c r="B56" s="1355"/>
      <c r="C56" s="1351"/>
      <c r="D56" s="1473"/>
      <c r="E56" s="1391"/>
      <c r="F56" s="1391"/>
      <c r="G56" s="1391"/>
      <c r="H56" s="1474"/>
      <c r="I56" s="1391"/>
      <c r="J56" s="1391"/>
      <c r="K56" s="1391"/>
      <c r="L56" s="1391"/>
      <c r="M56" s="1602"/>
      <c r="N56" s="1033"/>
      <c r="O56" s="1353"/>
      <c r="P56" s="1458"/>
      <c r="Q56" s="1458"/>
      <c r="R56" s="1458"/>
      <c r="S56" s="1453"/>
      <c r="T56" s="1453"/>
      <c r="U56" s="1453"/>
      <c r="V56" s="1470"/>
      <c r="W56" s="1470"/>
      <c r="X56" s="1470"/>
      <c r="Y56" s="1470"/>
      <c r="Z56" s="1470"/>
      <c r="AA56" s="1470"/>
      <c r="AB56" s="1470"/>
      <c r="AC56" s="1470"/>
      <c r="AD56" s="1470"/>
      <c r="AE56" s="1470"/>
      <c r="AF56" s="1470"/>
      <c r="AG56" s="1453"/>
      <c r="AH56" s="1453"/>
      <c r="AI56" s="1453"/>
      <c r="AJ56" s="1453"/>
      <c r="AK56" s="1453"/>
      <c r="AL56" s="1453"/>
      <c r="AM56" s="1453"/>
      <c r="AN56" s="1453"/>
      <c r="AO56" s="1453"/>
      <c r="AP56" s="1453"/>
      <c r="AQ56" s="1453"/>
      <c r="AR56" s="1453"/>
      <c r="AS56" s="1453"/>
      <c r="AT56" s="1453"/>
      <c r="AU56" s="1453"/>
      <c r="AV56" s="1453"/>
      <c r="AW56" s="1453"/>
      <c r="AX56" s="1453"/>
      <c r="AY56" s="1453"/>
      <c r="AZ56" s="1453"/>
      <c r="BA56" s="1453"/>
      <c r="BB56" s="1453"/>
      <c r="BC56" s="1453"/>
      <c r="BD56" s="1453"/>
      <c r="BE56" s="1453"/>
      <c r="BF56" s="1453"/>
      <c r="BG56" s="1453"/>
      <c r="BH56" s="1453"/>
      <c r="BI56" s="1453"/>
      <c r="BJ56" s="1453"/>
      <c r="BK56" s="1453"/>
      <c r="BL56" s="1453"/>
      <c r="BM56" s="1453"/>
      <c r="BN56" s="1453"/>
      <c r="BO56" s="1453"/>
      <c r="BP56" s="1453"/>
      <c r="BQ56" s="1453"/>
      <c r="BR56" s="1453"/>
      <c r="BS56" s="1453"/>
      <c r="BT56" s="1453"/>
      <c r="BU56" s="1453"/>
      <c r="BV56" s="1453"/>
      <c r="BW56" s="1453"/>
      <c r="BX56" s="1453"/>
      <c r="BY56" s="1453"/>
      <c r="BZ56" s="1453"/>
      <c r="CA56" s="1453"/>
      <c r="CB56" s="1453"/>
      <c r="CC56" s="1453"/>
      <c r="CD56" s="1453"/>
      <c r="CE56" s="1460"/>
      <c r="CF56" s="1460"/>
    </row>
    <row r="57" spans="1:88" s="1487" customFormat="1" ht="12" customHeight="1" x14ac:dyDescent="0.45">
      <c r="A57" s="1475"/>
      <c r="B57" s="1476"/>
      <c r="C57" s="1477" t="s">
        <v>651</v>
      </c>
      <c r="D57" s="1478"/>
      <c r="E57" s="1479" t="s">
        <v>652</v>
      </c>
      <c r="F57" s="1478"/>
      <c r="G57" s="1480" t="s">
        <v>653</v>
      </c>
      <c r="H57" s="1481"/>
      <c r="I57" s="1481"/>
      <c r="J57" s="1478"/>
      <c r="K57" s="1478"/>
      <c r="L57" s="1478"/>
      <c r="M57" s="1482"/>
      <c r="N57" s="1483"/>
      <c r="O57" s="1353"/>
      <c r="P57" s="1484"/>
      <c r="Q57" s="1484"/>
      <c r="R57" s="1484"/>
      <c r="S57" s="1485"/>
      <c r="T57" s="1485"/>
      <c r="U57" s="1485"/>
      <c r="V57" s="1485"/>
      <c r="W57" s="1485"/>
      <c r="X57" s="1470"/>
      <c r="Y57" s="1470"/>
      <c r="Z57" s="1470"/>
      <c r="AA57" s="1470"/>
      <c r="AB57" s="1470"/>
      <c r="AC57" s="1470"/>
      <c r="AD57" s="1470"/>
      <c r="AE57" s="1470"/>
      <c r="AF57" s="1485"/>
      <c r="AG57" s="1485"/>
      <c r="AH57" s="1485"/>
      <c r="AI57" s="1485"/>
      <c r="AJ57" s="1485"/>
      <c r="AK57" s="1485"/>
      <c r="AL57" s="1485"/>
      <c r="AM57" s="1485"/>
      <c r="AN57" s="1485"/>
      <c r="AO57" s="1485"/>
      <c r="AP57" s="1485"/>
      <c r="AQ57" s="1485"/>
      <c r="AR57" s="1485"/>
      <c r="AS57" s="1485"/>
      <c r="AT57" s="1485"/>
      <c r="AU57" s="1485"/>
      <c r="AV57" s="1485"/>
      <c r="AW57" s="1485"/>
      <c r="AX57" s="1485"/>
      <c r="AY57" s="1485"/>
      <c r="AZ57" s="1485"/>
      <c r="BA57" s="1485"/>
      <c r="BB57" s="1485"/>
      <c r="BC57" s="1485"/>
      <c r="BD57" s="1485"/>
      <c r="BE57" s="1485"/>
      <c r="BF57" s="1485"/>
      <c r="BG57" s="1485"/>
      <c r="BH57" s="1485"/>
      <c r="BI57" s="1485"/>
      <c r="BJ57" s="1485"/>
      <c r="BK57" s="1485"/>
      <c r="BL57" s="1485"/>
      <c r="BM57" s="1485"/>
      <c r="BN57" s="1485"/>
      <c r="BO57" s="1485"/>
      <c r="BP57" s="1485"/>
      <c r="BQ57" s="1485"/>
      <c r="BR57" s="1485"/>
      <c r="BS57" s="1485"/>
      <c r="BT57" s="1485"/>
      <c r="BU57" s="1485"/>
      <c r="BV57" s="1485"/>
      <c r="BW57" s="1485"/>
      <c r="BX57" s="1485"/>
      <c r="BY57" s="1485"/>
      <c r="BZ57" s="1485"/>
      <c r="CA57" s="1485"/>
      <c r="CB57" s="1485"/>
      <c r="CC57" s="1485"/>
      <c r="CD57" s="1485"/>
      <c r="CE57" s="1486"/>
      <c r="CF57" s="1486"/>
    </row>
    <row r="58" spans="1:88" ht="13.5" customHeight="1" x14ac:dyDescent="0.45">
      <c r="A58" s="1340"/>
      <c r="B58" s="1340"/>
      <c r="C58" s="1477" t="s">
        <v>654</v>
      </c>
      <c r="D58" s="1356"/>
      <c r="E58" s="1391"/>
      <c r="F58" s="1391"/>
      <c r="G58" s="1488" t="s">
        <v>416</v>
      </c>
      <c r="H58" s="1391"/>
      <c r="I58" s="1488" t="s">
        <v>486</v>
      </c>
      <c r="J58" s="1489"/>
      <c r="K58" s="1489"/>
      <c r="L58" s="1489"/>
      <c r="M58" s="1391"/>
      <c r="N58" s="1033"/>
      <c r="O58" s="1340"/>
      <c r="X58" s="1470"/>
      <c r="Y58" s="1470"/>
      <c r="Z58" s="1470"/>
      <c r="AA58" s="1470"/>
      <c r="AB58" s="1470"/>
      <c r="AC58" s="1470"/>
      <c r="AD58" s="1470"/>
      <c r="AE58" s="1470"/>
    </row>
    <row r="59" spans="1:88" ht="18" customHeight="1" x14ac:dyDescent="0.45">
      <c r="A59" s="1340"/>
      <c r="B59" s="1340"/>
      <c r="C59" s="1884" t="s">
        <v>665</v>
      </c>
      <c r="D59" s="1884"/>
      <c r="E59" s="1884"/>
      <c r="F59" s="1884"/>
      <c r="G59" s="1884"/>
      <c r="H59" s="1884"/>
      <c r="I59" s="1884"/>
      <c r="J59" s="1884"/>
      <c r="K59" s="1884"/>
      <c r="L59" s="1884"/>
      <c r="M59" s="1884"/>
      <c r="N59" s="1033"/>
      <c r="O59" s="1340"/>
      <c r="X59" s="1470"/>
      <c r="Y59" s="1470"/>
      <c r="Z59" s="1470"/>
      <c r="AA59" s="1470"/>
      <c r="AB59" s="1470"/>
      <c r="AC59" s="1470"/>
      <c r="AD59" s="1470"/>
      <c r="AE59" s="1470"/>
    </row>
    <row r="60" spans="1:88" ht="9.75" customHeight="1" x14ac:dyDescent="0.45">
      <c r="A60" s="1340"/>
      <c r="B60" s="1340"/>
      <c r="C60" s="1490" t="s">
        <v>611</v>
      </c>
      <c r="D60" s="1356"/>
      <c r="E60" s="1357"/>
      <c r="F60" s="1357"/>
      <c r="G60" s="1357"/>
      <c r="H60" s="1357"/>
      <c r="I60" s="1491"/>
      <c r="J60" s="1491"/>
      <c r="K60" s="1491"/>
      <c r="L60" s="1491"/>
      <c r="M60" s="1491"/>
      <c r="N60" s="1033"/>
      <c r="O60" s="1340"/>
      <c r="X60" s="1470"/>
      <c r="Y60" s="1470"/>
      <c r="Z60" s="1470"/>
      <c r="AA60" s="1470"/>
      <c r="AB60" s="1470"/>
      <c r="AC60" s="1470"/>
      <c r="AD60" s="1470"/>
      <c r="AE60" s="1470"/>
    </row>
    <row r="61" spans="1:88" ht="13.5" customHeight="1" x14ac:dyDescent="0.45">
      <c r="A61" s="1340"/>
      <c r="B61" s="1340"/>
      <c r="C61" s="1490"/>
      <c r="D61" s="1356"/>
      <c r="E61" s="1357"/>
      <c r="F61" s="1357"/>
      <c r="G61" s="1357"/>
      <c r="H61" s="1357"/>
      <c r="J61" s="1358"/>
      <c r="K61" s="1492"/>
      <c r="L61" s="1881">
        <v>44378</v>
      </c>
      <c r="M61" s="1881"/>
      <c r="N61" s="1089">
        <v>13</v>
      </c>
      <c r="O61" s="1340"/>
      <c r="X61" s="1470"/>
      <c r="Y61" s="1470"/>
      <c r="Z61" s="1470"/>
      <c r="AA61" s="1470"/>
      <c r="AB61" s="1470"/>
      <c r="AC61" s="1470"/>
      <c r="AD61" s="1470"/>
      <c r="AE61" s="1470"/>
    </row>
    <row r="62" spans="1:88" ht="16" x14ac:dyDescent="0.45">
      <c r="X62" s="1470"/>
      <c r="Y62" s="1470"/>
      <c r="Z62" s="1470"/>
      <c r="AA62" s="1470"/>
      <c r="AB62" s="1470"/>
      <c r="AC62" s="1470"/>
      <c r="AD62" s="1470"/>
      <c r="AE62" s="1470"/>
    </row>
    <row r="63" spans="1:88" ht="16" x14ac:dyDescent="0.45">
      <c r="X63" s="1470"/>
      <c r="Y63" s="1470"/>
      <c r="Z63" s="1470"/>
      <c r="AA63" s="1470"/>
      <c r="AB63" s="1470"/>
      <c r="AC63" s="1470"/>
      <c r="AD63" s="1470"/>
      <c r="AE63" s="1470"/>
    </row>
    <row r="64" spans="1:88" ht="16" x14ac:dyDescent="0.45">
      <c r="X64" s="1470"/>
      <c r="Y64" s="1470"/>
      <c r="Z64" s="1470"/>
      <c r="AA64" s="1470"/>
      <c r="AB64" s="1470"/>
      <c r="AC64" s="1470"/>
      <c r="AD64" s="1470"/>
      <c r="AE64" s="1470"/>
    </row>
    <row r="65" spans="24:31" ht="16" x14ac:dyDescent="0.45">
      <c r="X65" s="1470"/>
      <c r="Y65" s="1470"/>
      <c r="Z65" s="1470"/>
      <c r="AA65" s="1470"/>
      <c r="AB65" s="1470"/>
      <c r="AC65" s="1470"/>
      <c r="AD65" s="1470"/>
      <c r="AE65" s="1470"/>
    </row>
    <row r="66" spans="24:31" ht="16" x14ac:dyDescent="0.45">
      <c r="X66" s="1470"/>
      <c r="Y66" s="1470"/>
      <c r="Z66" s="1470"/>
      <c r="AA66" s="1470"/>
      <c r="AB66" s="1470"/>
      <c r="AC66" s="1470"/>
      <c r="AD66" s="1470"/>
      <c r="AE66" s="1470"/>
    </row>
    <row r="67" spans="24:31" ht="16" x14ac:dyDescent="0.45">
      <c r="X67" s="1470"/>
      <c r="Y67" s="1470"/>
      <c r="Z67" s="1470"/>
      <c r="AA67" s="1470"/>
      <c r="AB67" s="1470"/>
      <c r="AC67" s="1470"/>
      <c r="AD67" s="1470"/>
      <c r="AE67" s="1470"/>
    </row>
  </sheetData>
  <mergeCells count="28">
    <mergeCell ref="C43:D43"/>
    <mergeCell ref="B1:E1"/>
    <mergeCell ref="E26:M26"/>
    <mergeCell ref="C28:D28"/>
    <mergeCell ref="C29:D29"/>
    <mergeCell ref="B30:B55"/>
    <mergeCell ref="C31:D31"/>
    <mergeCell ref="C32:D32"/>
    <mergeCell ref="C33:D33"/>
    <mergeCell ref="C34:D34"/>
    <mergeCell ref="C35:D35"/>
    <mergeCell ref="C36:D36"/>
    <mergeCell ref="C37:D37"/>
    <mergeCell ref="C40:D40"/>
    <mergeCell ref="C41:D41"/>
    <mergeCell ref="C42:D42"/>
    <mergeCell ref="L61:M61"/>
    <mergeCell ref="C44:D44"/>
    <mergeCell ref="C45:D45"/>
    <mergeCell ref="C46:D46"/>
    <mergeCell ref="C49:D49"/>
    <mergeCell ref="C50:D50"/>
    <mergeCell ref="C51:D51"/>
    <mergeCell ref="C52:D52"/>
    <mergeCell ref="C53:D53"/>
    <mergeCell ref="C54:D54"/>
    <mergeCell ref="C55:D55"/>
    <mergeCell ref="C59:M59"/>
  </mergeCells>
  <conditionalFormatting sqref="G40:M46">
    <cfRule type="top10" dxfId="4432" priority="1" rank="5"/>
  </conditionalFormatting>
  <hyperlinks>
    <hyperlink ref="I58" r:id="rId1"/>
  </hyperlinks>
  <printOptions horizontalCentered="1"/>
  <pageMargins left="0.15748031496062992" right="0.15748031496062992" top="0.19685039370078741" bottom="0.19685039370078741" header="0" footer="0"/>
  <pageSetup paperSize="9"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50177" r:id="rId5" name="Drop Down 1">
              <controlPr defaultSize="0" autoLine="0" autoPict="0">
                <anchor moveWithCells="1">
                  <from>
                    <xdr:col>3</xdr:col>
                    <xdr:colOff>69850</xdr:colOff>
                    <xdr:row>27</xdr:row>
                    <xdr:rowOff>146050</xdr:rowOff>
                  </from>
                  <to>
                    <xdr:col>3</xdr:col>
                    <xdr:colOff>1257300</xdr:colOff>
                    <xdr:row>27</xdr:row>
                    <xdr:rowOff>342900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5E5C"/>
  </sheetPr>
  <dimension ref="A1:AE57"/>
  <sheetViews>
    <sheetView showGridLines="0" zoomScaleNormal="100" workbookViewId="0"/>
  </sheetViews>
  <sheetFormatPr defaultColWidth="9.26953125" defaultRowHeight="12.5" x14ac:dyDescent="0.25"/>
  <cols>
    <col min="1" max="1" width="1" style="96" customWidth="1"/>
    <col min="2" max="2" width="2.54296875" style="96" customWidth="1"/>
    <col min="3" max="3" width="1" style="96" customWidth="1"/>
    <col min="4" max="4" width="18.26953125" style="96" customWidth="1"/>
    <col min="5" max="5" width="0.54296875" style="96" customWidth="1"/>
    <col min="6" max="6" width="9.7265625" style="96" customWidth="1"/>
    <col min="7" max="7" width="9" style="96" customWidth="1"/>
    <col min="8" max="8" width="9.7265625" style="96" customWidth="1"/>
    <col min="9" max="9" width="9.453125" style="96" customWidth="1"/>
    <col min="10" max="10" width="9" style="96" customWidth="1"/>
    <col min="11" max="11" width="10" style="96" customWidth="1"/>
    <col min="12" max="13" width="9.26953125" style="96" customWidth="1"/>
    <col min="14" max="14" width="2.54296875" style="96" customWidth="1"/>
    <col min="15" max="15" width="1" style="96" customWidth="1"/>
    <col min="16" max="16" width="9.26953125" style="96"/>
    <col min="17" max="17" width="10.1796875" style="96" bestFit="1" customWidth="1"/>
    <col min="18" max="16384" width="9.26953125" style="96"/>
  </cols>
  <sheetData>
    <row r="1" spans="1:15" ht="13.5" customHeight="1" x14ac:dyDescent="0.25">
      <c r="A1" s="95"/>
      <c r="B1" s="182"/>
      <c r="C1" s="182"/>
      <c r="D1" s="182"/>
      <c r="E1" s="174"/>
      <c r="F1" s="174"/>
      <c r="G1" s="174"/>
      <c r="H1" s="174"/>
      <c r="I1" s="174"/>
      <c r="J1" s="174"/>
      <c r="K1" s="1909" t="s">
        <v>296</v>
      </c>
      <c r="L1" s="1909"/>
      <c r="M1" s="1909"/>
      <c r="N1" s="1909"/>
      <c r="O1" s="95"/>
    </row>
    <row r="2" spans="1:15" ht="6" customHeight="1" x14ac:dyDescent="0.3">
      <c r="A2" s="95"/>
      <c r="B2" s="183"/>
      <c r="C2" s="313"/>
      <c r="D2" s="313"/>
      <c r="E2" s="173"/>
      <c r="F2" s="173"/>
      <c r="G2" s="173"/>
      <c r="H2" s="173"/>
      <c r="I2" s="173"/>
      <c r="J2" s="173"/>
      <c r="K2" s="173"/>
      <c r="L2" s="173"/>
      <c r="M2" s="97"/>
      <c r="N2" s="97"/>
      <c r="O2" s="95"/>
    </row>
    <row r="3" spans="1:15" ht="13.5" customHeight="1" thickBot="1" x14ac:dyDescent="0.3">
      <c r="A3" s="95"/>
      <c r="B3" s="184"/>
      <c r="C3" s="98"/>
      <c r="D3" s="98"/>
      <c r="E3" s="98"/>
      <c r="F3" s="97"/>
      <c r="G3" s="97"/>
      <c r="H3" s="97"/>
      <c r="I3" s="97"/>
      <c r="J3" s="97"/>
      <c r="K3" s="473"/>
      <c r="L3" s="473"/>
      <c r="M3" s="473" t="s">
        <v>68</v>
      </c>
      <c r="N3" s="473"/>
      <c r="O3" s="473"/>
    </row>
    <row r="4" spans="1:15" ht="15" customHeight="1" thickBot="1" x14ac:dyDescent="0.3">
      <c r="A4" s="95"/>
      <c r="B4" s="184"/>
      <c r="C4" s="938" t="s">
        <v>439</v>
      </c>
      <c r="D4" s="196"/>
      <c r="E4" s="196"/>
      <c r="F4" s="196"/>
      <c r="G4" s="196"/>
      <c r="H4" s="196"/>
      <c r="I4" s="196"/>
      <c r="J4" s="196"/>
      <c r="K4" s="196"/>
      <c r="L4" s="196"/>
      <c r="M4" s="197"/>
      <c r="N4" s="473"/>
      <c r="O4" s="473"/>
    </row>
    <row r="5" spans="1:15" ht="7.5" customHeight="1" x14ac:dyDescent="0.25">
      <c r="A5" s="95"/>
      <c r="B5" s="184"/>
      <c r="C5" s="1910" t="s">
        <v>83</v>
      </c>
      <c r="D5" s="1910"/>
      <c r="E5" s="97"/>
      <c r="F5" s="11"/>
      <c r="G5" s="97"/>
      <c r="H5" s="97"/>
      <c r="I5" s="97"/>
      <c r="J5" s="97"/>
      <c r="K5" s="473"/>
      <c r="L5" s="473"/>
      <c r="M5" s="473"/>
      <c r="N5" s="473"/>
      <c r="O5" s="473"/>
    </row>
    <row r="6" spans="1:15" ht="13.5" customHeight="1" x14ac:dyDescent="0.25">
      <c r="A6" s="95"/>
      <c r="B6" s="184"/>
      <c r="C6" s="1911"/>
      <c r="D6" s="1911"/>
      <c r="E6" s="47">
        <v>1999</v>
      </c>
      <c r="F6" s="48">
        <v>2014</v>
      </c>
      <c r="G6" s="48">
        <v>2015</v>
      </c>
      <c r="H6" s="48">
        <v>2016</v>
      </c>
      <c r="I6" s="48">
        <v>2017</v>
      </c>
      <c r="J6" s="48">
        <v>2018</v>
      </c>
      <c r="K6" s="48">
        <v>2019</v>
      </c>
      <c r="L6" s="48">
        <v>2020</v>
      </c>
      <c r="M6" s="48">
        <v>2021</v>
      </c>
      <c r="N6" s="473"/>
      <c r="O6" s="473"/>
    </row>
    <row r="7" spans="1:15" ht="2.25" customHeight="1" x14ac:dyDescent="0.25">
      <c r="A7" s="95"/>
      <c r="B7" s="184"/>
      <c r="C7" s="49"/>
      <c r="D7" s="49"/>
      <c r="E7" s="11"/>
      <c r="F7" s="11"/>
      <c r="G7" s="11"/>
      <c r="H7" s="11"/>
      <c r="I7" s="11"/>
      <c r="J7" s="11"/>
      <c r="K7" s="11"/>
      <c r="L7" s="11"/>
      <c r="M7" s="11"/>
      <c r="N7" s="473"/>
      <c r="O7" s="473"/>
    </row>
    <row r="8" spans="1:15" ht="30" customHeight="1" x14ac:dyDescent="0.25">
      <c r="A8" s="95"/>
      <c r="B8" s="184"/>
      <c r="C8" s="1914" t="s">
        <v>274</v>
      </c>
      <c r="D8" s="1914"/>
      <c r="E8" s="939"/>
      <c r="F8" s="870">
        <v>505</v>
      </c>
      <c r="G8" s="870">
        <v>505</v>
      </c>
      <c r="H8" s="870">
        <v>530</v>
      </c>
      <c r="I8" s="870">
        <v>557</v>
      </c>
      <c r="J8" s="870">
        <v>580</v>
      </c>
      <c r="K8" s="870">
        <v>600</v>
      </c>
      <c r="L8" s="870">
        <v>635</v>
      </c>
      <c r="M8" s="870">
        <v>665</v>
      </c>
      <c r="N8" s="154"/>
      <c r="O8" s="154"/>
    </row>
    <row r="9" spans="1:15" ht="31.5" customHeight="1" x14ac:dyDescent="0.25">
      <c r="A9" s="95"/>
      <c r="B9" s="186"/>
      <c r="C9" s="153" t="s">
        <v>264</v>
      </c>
      <c r="D9" s="153"/>
      <c r="E9" s="151"/>
      <c r="F9" s="151" t="s">
        <v>442</v>
      </c>
      <c r="G9" s="151" t="s">
        <v>311</v>
      </c>
      <c r="H9" s="151" t="s">
        <v>391</v>
      </c>
      <c r="I9" s="151" t="s">
        <v>430</v>
      </c>
      <c r="J9" s="151" t="s">
        <v>440</v>
      </c>
      <c r="K9" s="151" t="s">
        <v>456</v>
      </c>
      <c r="L9" s="151" t="s">
        <v>462</v>
      </c>
      <c r="M9" s="151" t="s">
        <v>600</v>
      </c>
      <c r="N9" s="152"/>
      <c r="O9" s="152"/>
    </row>
    <row r="10" spans="1:15" s="101" customFormat="1" ht="18" customHeight="1" x14ac:dyDescent="0.25">
      <c r="A10" s="99"/>
      <c r="B10" s="185"/>
      <c r="C10" s="102" t="s">
        <v>263</v>
      </c>
      <c r="D10" s="102"/>
      <c r="E10" s="151"/>
      <c r="F10" s="151" t="s">
        <v>458</v>
      </c>
      <c r="G10" s="151" t="s">
        <v>311</v>
      </c>
      <c r="H10" s="151" t="s">
        <v>390</v>
      </c>
      <c r="I10" s="151" t="s">
        <v>429</v>
      </c>
      <c r="J10" s="151" t="s">
        <v>441</v>
      </c>
      <c r="K10" s="151" t="s">
        <v>457</v>
      </c>
      <c r="L10" s="151" t="s">
        <v>461</v>
      </c>
      <c r="M10" s="151" t="s">
        <v>599</v>
      </c>
      <c r="N10" s="151"/>
      <c r="O10" s="151"/>
    </row>
    <row r="11" spans="1:15" ht="20.25" customHeight="1" thickBot="1" x14ac:dyDescent="0.3">
      <c r="A11" s="95"/>
      <c r="B11" s="184"/>
      <c r="C11" s="475" t="s">
        <v>312</v>
      </c>
      <c r="D11" s="474"/>
      <c r="E11" s="97"/>
      <c r="F11" s="97"/>
      <c r="G11" s="97"/>
      <c r="H11" s="97"/>
      <c r="I11" s="97"/>
      <c r="J11" s="97"/>
      <c r="K11" s="97"/>
      <c r="L11" s="97"/>
      <c r="M11" s="473"/>
      <c r="N11" s="97"/>
      <c r="O11" s="95"/>
    </row>
    <row r="12" spans="1:15" s="101" customFormat="1" ht="13.5" customHeight="1" thickBot="1" x14ac:dyDescent="0.3">
      <c r="A12" s="99"/>
      <c r="B12" s="185"/>
      <c r="C12" s="938" t="s">
        <v>262</v>
      </c>
      <c r="D12" s="937"/>
      <c r="E12" s="194"/>
      <c r="F12" s="194"/>
      <c r="G12" s="194"/>
      <c r="H12" s="194"/>
      <c r="I12" s="194"/>
      <c r="J12" s="194"/>
      <c r="K12" s="194"/>
      <c r="L12" s="194"/>
      <c r="M12" s="195"/>
      <c r="N12" s="97"/>
      <c r="O12" s="95"/>
    </row>
    <row r="13" spans="1:15" ht="7.5" customHeight="1" x14ac:dyDescent="0.25">
      <c r="A13" s="95"/>
      <c r="B13" s="184"/>
      <c r="C13" s="1912" t="s">
        <v>259</v>
      </c>
      <c r="D13" s="1912"/>
      <c r="E13" s="103"/>
      <c r="F13" s="103"/>
      <c r="G13" s="104"/>
      <c r="H13" s="104"/>
      <c r="I13" s="104"/>
      <c r="J13" s="104"/>
      <c r="K13" s="104"/>
      <c r="L13" s="104"/>
      <c r="M13" s="104"/>
      <c r="N13" s="97"/>
      <c r="O13" s="95"/>
    </row>
    <row r="14" spans="1:15" ht="13.5" customHeight="1" x14ac:dyDescent="0.25">
      <c r="A14" s="95"/>
      <c r="B14" s="184"/>
      <c r="C14" s="1913"/>
      <c r="D14" s="1913"/>
      <c r="E14" s="103"/>
      <c r="F14" s="103"/>
      <c r="G14" s="1915">
        <v>2016</v>
      </c>
      <c r="H14" s="1915"/>
      <c r="I14" s="1915">
        <v>2017</v>
      </c>
      <c r="J14" s="1915"/>
      <c r="K14" s="1915">
        <v>2018</v>
      </c>
      <c r="L14" s="1915"/>
      <c r="M14" s="1062">
        <v>2019</v>
      </c>
      <c r="N14" s="1042"/>
      <c r="O14" s="95"/>
    </row>
    <row r="15" spans="1:15" ht="12.75" customHeight="1" x14ac:dyDescent="0.25">
      <c r="A15" s="95"/>
      <c r="B15" s="184"/>
      <c r="C15" s="103"/>
      <c r="D15" s="103"/>
      <c r="E15" s="103"/>
      <c r="F15" s="103"/>
      <c r="G15" s="1040" t="s">
        <v>460</v>
      </c>
      <c r="H15" s="1041" t="s">
        <v>448</v>
      </c>
      <c r="I15" s="1014" t="s">
        <v>85</v>
      </c>
      <c r="J15" s="942" t="s">
        <v>84</v>
      </c>
      <c r="K15" s="1014" t="s">
        <v>85</v>
      </c>
      <c r="L15" s="942" t="s">
        <v>84</v>
      </c>
      <c r="M15" s="1014" t="s">
        <v>85</v>
      </c>
      <c r="N15" s="97"/>
      <c r="O15" s="95"/>
    </row>
    <row r="16" spans="1:15" ht="4.5" customHeight="1" x14ac:dyDescent="0.25">
      <c r="A16" s="95"/>
      <c r="B16" s="184"/>
      <c r="C16" s="103"/>
      <c r="D16" s="103"/>
      <c r="E16" s="103"/>
      <c r="F16" s="103"/>
      <c r="G16" s="897"/>
      <c r="H16" s="897"/>
      <c r="I16" s="898"/>
      <c r="J16" s="316"/>
      <c r="K16" s="898"/>
      <c r="L16" s="316"/>
      <c r="M16" s="898"/>
      <c r="N16" s="104"/>
      <c r="O16" s="95"/>
    </row>
    <row r="17" spans="1:20" ht="15" customHeight="1" x14ac:dyDescent="0.25">
      <c r="A17" s="95"/>
      <c r="B17" s="184"/>
      <c r="C17" s="167" t="s">
        <v>273</v>
      </c>
      <c r="D17" s="193"/>
      <c r="E17" s="190"/>
      <c r="F17" s="190"/>
      <c r="G17" s="469">
        <v>957.61</v>
      </c>
      <c r="H17" s="469">
        <v>961.31</v>
      </c>
      <c r="I17" s="817">
        <v>970.88</v>
      </c>
      <c r="J17" s="469">
        <v>972.47</v>
      </c>
      <c r="K17" s="817">
        <v>977.16</v>
      </c>
      <c r="L17" s="469">
        <v>983.04</v>
      </c>
      <c r="M17" s="817">
        <v>992.54</v>
      </c>
      <c r="N17" s="104"/>
      <c r="O17" s="95"/>
    </row>
    <row r="18" spans="1:20" ht="13.5" customHeight="1" x14ac:dyDescent="0.25">
      <c r="A18" s="95"/>
      <c r="B18" s="184"/>
      <c r="C18" s="477" t="s">
        <v>70</v>
      </c>
      <c r="D18" s="105"/>
      <c r="E18" s="103"/>
      <c r="F18" s="103"/>
      <c r="G18" s="470">
        <v>1038.3599999999999</v>
      </c>
      <c r="H18" s="470">
        <v>1045.1300000000001</v>
      </c>
      <c r="I18" s="818">
        <v>1050.32</v>
      </c>
      <c r="J18" s="470">
        <v>1052.02</v>
      </c>
      <c r="K18" s="818">
        <v>1051.69</v>
      </c>
      <c r="L18" s="470">
        <v>1059.48</v>
      </c>
      <c r="M18" s="818">
        <v>1067.45</v>
      </c>
      <c r="N18" s="104"/>
      <c r="O18" s="95"/>
    </row>
    <row r="19" spans="1:20" ht="13.5" customHeight="1" x14ac:dyDescent="0.25">
      <c r="A19" s="95"/>
      <c r="B19" s="184"/>
      <c r="C19" s="477" t="s">
        <v>69</v>
      </c>
      <c r="D19" s="105"/>
      <c r="E19" s="103"/>
      <c r="F19" s="103"/>
      <c r="G19" s="470">
        <v>860.34</v>
      </c>
      <c r="H19" s="470">
        <v>861.16</v>
      </c>
      <c r="I19" s="818">
        <v>876.77</v>
      </c>
      <c r="J19" s="470">
        <v>876.6</v>
      </c>
      <c r="K19" s="818">
        <v>889.45</v>
      </c>
      <c r="L19" s="470">
        <v>894.42</v>
      </c>
      <c r="M19" s="818">
        <v>904.53</v>
      </c>
      <c r="N19" s="104"/>
      <c r="O19" s="95"/>
    </row>
    <row r="20" spans="1:20" ht="6.75" customHeight="1" x14ac:dyDescent="0.25">
      <c r="A20" s="95"/>
      <c r="B20" s="184"/>
      <c r="C20" s="134"/>
      <c r="D20" s="105"/>
      <c r="E20" s="103"/>
      <c r="F20" s="103"/>
      <c r="G20" s="478"/>
      <c r="H20" s="478"/>
      <c r="I20" s="819"/>
      <c r="J20" s="478"/>
      <c r="K20" s="819"/>
      <c r="L20" s="478"/>
      <c r="M20" s="819"/>
      <c r="N20" s="104"/>
      <c r="O20" s="95"/>
    </row>
    <row r="21" spans="1:20" ht="15" customHeight="1" x14ac:dyDescent="0.25">
      <c r="A21" s="95"/>
      <c r="B21" s="184"/>
      <c r="C21" s="167" t="s">
        <v>272</v>
      </c>
      <c r="D21" s="193"/>
      <c r="E21" s="190"/>
      <c r="F21" s="190"/>
      <c r="G21" s="469">
        <v>1138.73</v>
      </c>
      <c r="H21" s="469">
        <v>1144.6099999999999</v>
      </c>
      <c r="I21" s="823">
        <v>1148.29</v>
      </c>
      <c r="J21" s="469">
        <v>1150.6199999999999</v>
      </c>
      <c r="K21" s="823">
        <v>1166.8599999999999</v>
      </c>
      <c r="L21" s="469">
        <v>1170.6300000000001</v>
      </c>
      <c r="M21" s="823">
        <v>1188.04</v>
      </c>
      <c r="N21" s="104"/>
      <c r="O21" s="95"/>
    </row>
    <row r="22" spans="1:20" s="107" customFormat="1" ht="13.5" customHeight="1" x14ac:dyDescent="0.25">
      <c r="A22" s="106"/>
      <c r="B22" s="187"/>
      <c r="C22" s="477" t="s">
        <v>70</v>
      </c>
      <c r="D22" s="105"/>
      <c r="E22" s="103"/>
      <c r="F22" s="103"/>
      <c r="G22" s="470">
        <v>1259.46</v>
      </c>
      <c r="H22" s="470">
        <v>1271.24</v>
      </c>
      <c r="I22" s="816">
        <v>1265.28</v>
      </c>
      <c r="J22" s="470">
        <v>1266.32</v>
      </c>
      <c r="K22" s="816">
        <v>1279</v>
      </c>
      <c r="L22" s="470">
        <v>1285.4100000000001</v>
      </c>
      <c r="M22" s="816">
        <v>1300.95</v>
      </c>
      <c r="N22" s="103"/>
      <c r="O22" s="106"/>
      <c r="P22" s="96"/>
      <c r="Q22" s="96"/>
      <c r="R22" s="96"/>
      <c r="S22" s="96"/>
      <c r="T22" s="96"/>
    </row>
    <row r="23" spans="1:20" s="107" customFormat="1" ht="13.5" customHeight="1" x14ac:dyDescent="0.25">
      <c r="A23" s="106"/>
      <c r="B23" s="187"/>
      <c r="C23" s="477" t="s">
        <v>69</v>
      </c>
      <c r="D23" s="105"/>
      <c r="E23" s="103"/>
      <c r="F23" s="103"/>
      <c r="G23" s="470">
        <v>993.28</v>
      </c>
      <c r="H23" s="470">
        <v>993.3</v>
      </c>
      <c r="I23" s="818">
        <v>1009.68</v>
      </c>
      <c r="J23" s="470">
        <v>1011.17</v>
      </c>
      <c r="K23" s="818">
        <v>1034.9000000000001</v>
      </c>
      <c r="L23" s="470">
        <v>1037.57</v>
      </c>
      <c r="M23" s="818">
        <v>1055.43</v>
      </c>
      <c r="N23" s="103"/>
      <c r="O23" s="106"/>
      <c r="P23" s="96"/>
      <c r="Q23" s="96"/>
      <c r="R23" s="96"/>
      <c r="S23" s="96"/>
      <c r="T23" s="96"/>
    </row>
    <row r="24" spans="1:20" ht="15" customHeight="1" x14ac:dyDescent="0.25">
      <c r="A24" s="95"/>
      <c r="B24" s="184"/>
      <c r="C24" s="871" t="s">
        <v>422</v>
      </c>
      <c r="E24" s="103"/>
      <c r="F24" s="103"/>
      <c r="G24" s="896">
        <v>0.78865545551268001</v>
      </c>
      <c r="H24" s="896">
        <v>0.78136307856895626</v>
      </c>
      <c r="I24" s="940">
        <v>0.79798937784522006</v>
      </c>
      <c r="J24" s="896">
        <v>0.79851064501863667</v>
      </c>
      <c r="K24" s="940">
        <v>0.8091477716966381</v>
      </c>
      <c r="L24" s="896">
        <v>0.8071899238375303</v>
      </c>
      <c r="M24" s="940">
        <v>0.81127637495676241</v>
      </c>
      <c r="N24" s="104"/>
      <c r="O24" s="95"/>
    </row>
    <row r="25" spans="1:20" ht="15" customHeight="1" x14ac:dyDescent="0.25">
      <c r="A25" s="95"/>
      <c r="B25" s="184"/>
      <c r="C25" s="167" t="s">
        <v>271</v>
      </c>
      <c r="D25" s="193"/>
      <c r="E25" s="190"/>
      <c r="F25" s="190"/>
      <c r="G25" s="471">
        <v>84.094561485163297</v>
      </c>
      <c r="H25" s="471">
        <v>83.985811761211252</v>
      </c>
      <c r="I25" s="820">
        <v>84.550070104241954</v>
      </c>
      <c r="J25" s="471">
        <v>84.51704298552086</v>
      </c>
      <c r="K25" s="820">
        <v>83.742694067840191</v>
      </c>
      <c r="L25" s="471">
        <v>83.975295353783849</v>
      </c>
      <c r="M25" s="820">
        <v>83.544325106898754</v>
      </c>
      <c r="N25" s="104"/>
      <c r="O25" s="95"/>
      <c r="S25" s="96" t="s">
        <v>33</v>
      </c>
    </row>
    <row r="26" spans="1:20" ht="13.5" customHeight="1" x14ac:dyDescent="0.25">
      <c r="A26" s="95"/>
      <c r="B26" s="184"/>
      <c r="C26" s="477" t="s">
        <v>70</v>
      </c>
      <c r="D26" s="105"/>
      <c r="E26" s="103"/>
      <c r="F26" s="103"/>
      <c r="G26" s="647">
        <v>82.444857319803717</v>
      </c>
      <c r="H26" s="647">
        <v>82.213429407507647</v>
      </c>
      <c r="I26" s="821">
        <v>83.010875063227104</v>
      </c>
      <c r="J26" s="647">
        <v>83.076947375071072</v>
      </c>
      <c r="K26" s="821">
        <v>82.227521501172802</v>
      </c>
      <c r="L26" s="647">
        <v>82.423506896632205</v>
      </c>
      <c r="M26" s="821">
        <v>82.051577693224189</v>
      </c>
      <c r="N26" s="104"/>
      <c r="O26" s="95"/>
    </row>
    <row r="27" spans="1:20" ht="13.5" customHeight="1" x14ac:dyDescent="0.25">
      <c r="A27" s="95"/>
      <c r="B27" s="184"/>
      <c r="C27" s="477" t="s">
        <v>69</v>
      </c>
      <c r="D27" s="105"/>
      <c r="E27" s="103"/>
      <c r="F27" s="103"/>
      <c r="G27" s="647">
        <v>86.616059922680421</v>
      </c>
      <c r="H27" s="647">
        <v>86.696869022450414</v>
      </c>
      <c r="I27" s="821">
        <v>86.836423421281992</v>
      </c>
      <c r="J27" s="647">
        <v>86.69165422233651</v>
      </c>
      <c r="K27" s="821">
        <v>85.945501980867718</v>
      </c>
      <c r="L27" s="647">
        <v>86.203340497508606</v>
      </c>
      <c r="M27" s="821">
        <v>85.702509877490684</v>
      </c>
      <c r="N27" s="104"/>
      <c r="O27" s="95"/>
    </row>
    <row r="28" spans="1:20" ht="6.75" customHeight="1" x14ac:dyDescent="0.25">
      <c r="A28" s="95"/>
      <c r="B28" s="184"/>
      <c r="C28" s="134"/>
      <c r="D28" s="105"/>
      <c r="E28" s="103"/>
      <c r="F28" s="103"/>
      <c r="G28" s="472"/>
      <c r="H28" s="472"/>
      <c r="I28" s="822"/>
      <c r="J28" s="472"/>
      <c r="K28" s="822"/>
      <c r="L28" s="472"/>
      <c r="M28" s="822"/>
      <c r="N28" s="104"/>
      <c r="O28" s="95"/>
    </row>
    <row r="29" spans="1:20" ht="23.25" customHeight="1" x14ac:dyDescent="0.25">
      <c r="A29" s="95"/>
      <c r="B29" s="184"/>
      <c r="C29" s="1896" t="s">
        <v>270</v>
      </c>
      <c r="D29" s="1896"/>
      <c r="E29" s="1896"/>
      <c r="F29" s="1896"/>
      <c r="G29" s="469">
        <v>25.3</v>
      </c>
      <c r="H29" s="469">
        <v>23.3</v>
      </c>
      <c r="I29" s="817">
        <v>25.7</v>
      </c>
      <c r="J29" s="469">
        <v>21.6</v>
      </c>
      <c r="K29" s="817">
        <v>25.6</v>
      </c>
      <c r="L29" s="469">
        <v>22.1</v>
      </c>
      <c r="M29" s="817">
        <v>25.6</v>
      </c>
      <c r="N29" s="104"/>
      <c r="O29" s="95"/>
    </row>
    <row r="30" spans="1:20" ht="13.5" customHeight="1" x14ac:dyDescent="0.25">
      <c r="A30" s="106"/>
      <c r="B30" s="187"/>
      <c r="C30" s="477" t="s">
        <v>261</v>
      </c>
      <c r="D30" s="105"/>
      <c r="E30" s="103"/>
      <c r="F30" s="103"/>
      <c r="G30" s="470">
        <v>19.7</v>
      </c>
      <c r="H30" s="470">
        <v>18.5</v>
      </c>
      <c r="I30" s="816">
        <v>21.2</v>
      </c>
      <c r="J30" s="470">
        <v>17.2</v>
      </c>
      <c r="K30" s="816">
        <v>21.6</v>
      </c>
      <c r="L30" s="470">
        <v>17.899999999999999</v>
      </c>
      <c r="M30" s="816">
        <v>21</v>
      </c>
      <c r="O30" s="95"/>
    </row>
    <row r="31" spans="1:20" ht="13.5" customHeight="1" x14ac:dyDescent="0.25">
      <c r="A31" s="95"/>
      <c r="B31" s="184"/>
      <c r="C31" s="477" t="s">
        <v>260</v>
      </c>
      <c r="D31" s="105"/>
      <c r="E31" s="103"/>
      <c r="F31" s="103"/>
      <c r="G31" s="470">
        <v>32</v>
      </c>
      <c r="H31" s="470">
        <v>28.9</v>
      </c>
      <c r="I31" s="816">
        <v>30.9</v>
      </c>
      <c r="J31" s="470">
        <v>26.8</v>
      </c>
      <c r="K31" s="816">
        <v>26.8</v>
      </c>
      <c r="L31" s="470">
        <v>26.8</v>
      </c>
      <c r="M31" s="816">
        <v>31</v>
      </c>
      <c r="N31" s="104"/>
      <c r="O31" s="95"/>
    </row>
    <row r="32" spans="1:20" ht="15" customHeight="1" thickBot="1" x14ac:dyDescent="0.3">
      <c r="A32" s="95"/>
      <c r="B32" s="184"/>
      <c r="C32" s="134"/>
      <c r="D32" s="105"/>
      <c r="E32" s="103"/>
      <c r="F32" s="103"/>
      <c r="G32" s="1007"/>
      <c r="H32" s="1906"/>
      <c r="I32" s="1906"/>
      <c r="J32" s="1906"/>
      <c r="K32" s="1906"/>
      <c r="L32" s="1907"/>
      <c r="M32" s="1907"/>
      <c r="N32" s="104"/>
      <c r="O32" s="95"/>
    </row>
    <row r="33" spans="1:31" ht="30.75" customHeight="1" thickBot="1" x14ac:dyDescent="0.35">
      <c r="A33" s="95"/>
      <c r="B33" s="184"/>
      <c r="C33" s="1898" t="s">
        <v>438</v>
      </c>
      <c r="D33" s="1899"/>
      <c r="E33" s="1899"/>
      <c r="F33" s="1899"/>
      <c r="G33" s="1899"/>
      <c r="H33" s="1899"/>
      <c r="I33" s="1899"/>
      <c r="J33" s="1899"/>
      <c r="K33" s="1899"/>
      <c r="L33" s="1899"/>
      <c r="M33" s="1900"/>
      <c r="N33" s="145"/>
      <c r="O33" s="95"/>
      <c r="P33" s="1059"/>
      <c r="Q33" s="1060"/>
    </row>
    <row r="34" spans="1:31" ht="7.5" customHeight="1" x14ac:dyDescent="0.25">
      <c r="A34" s="95"/>
      <c r="B34" s="184"/>
      <c r="C34" s="1901" t="s">
        <v>259</v>
      </c>
      <c r="D34" s="1901"/>
      <c r="E34" s="148"/>
      <c r="F34" s="147"/>
      <c r="G34" s="108"/>
      <c r="H34" s="108"/>
      <c r="I34" s="108"/>
      <c r="J34" s="108"/>
      <c r="K34" s="108"/>
      <c r="L34" s="108"/>
      <c r="M34" s="108"/>
      <c r="N34" s="145"/>
      <c r="O34" s="95"/>
      <c r="P34" s="101"/>
      <c r="Q34" s="101"/>
      <c r="R34" s="101"/>
      <c r="S34" s="101"/>
      <c r="T34" s="101"/>
      <c r="U34" s="101"/>
      <c r="V34" s="101"/>
      <c r="W34" s="101"/>
      <c r="X34" s="101"/>
      <c r="Y34" s="101"/>
      <c r="Z34" s="101"/>
      <c r="AA34" s="101"/>
      <c r="AC34" s="101"/>
      <c r="AD34" s="101"/>
      <c r="AE34" s="101"/>
    </row>
    <row r="35" spans="1:31" ht="36" customHeight="1" x14ac:dyDescent="0.25">
      <c r="A35" s="95"/>
      <c r="B35" s="184"/>
      <c r="C35" s="1902"/>
      <c r="D35" s="1902"/>
      <c r="E35" s="150"/>
      <c r="F35" s="150"/>
      <c r="G35" s="150"/>
      <c r="H35" s="1903" t="s">
        <v>258</v>
      </c>
      <c r="I35" s="1904"/>
      <c r="J35" s="1903" t="s">
        <v>257</v>
      </c>
      <c r="K35" s="1904"/>
      <c r="L35" s="1903" t="s">
        <v>256</v>
      </c>
      <c r="M35" s="1905"/>
      <c r="N35" s="145"/>
      <c r="O35" s="95"/>
    </row>
    <row r="36" spans="1:31" s="101" customFormat="1" ht="22.5" customHeight="1" x14ac:dyDescent="0.25">
      <c r="A36" s="99"/>
      <c r="B36" s="185"/>
      <c r="C36" s="150"/>
      <c r="D36" s="150"/>
      <c r="E36" s="150"/>
      <c r="F36" s="150"/>
      <c r="G36" s="150"/>
      <c r="H36" s="891" t="s">
        <v>459</v>
      </c>
      <c r="I36" s="1015" t="s">
        <v>464</v>
      </c>
      <c r="J36" s="1043" t="s">
        <v>459</v>
      </c>
      <c r="K36" s="891" t="s">
        <v>465</v>
      </c>
      <c r="L36" s="1043" t="s">
        <v>459</v>
      </c>
      <c r="M36" s="891" t="s">
        <v>465</v>
      </c>
      <c r="N36" s="149"/>
      <c r="O36" s="99"/>
      <c r="R36" s="96"/>
      <c r="S36" s="96"/>
      <c r="T36" s="96"/>
      <c r="U36" s="96"/>
      <c r="V36" s="96"/>
      <c r="W36" s="96"/>
      <c r="X36" s="96"/>
      <c r="Y36" s="96"/>
      <c r="Z36" s="96"/>
      <c r="AA36" s="96"/>
      <c r="AC36" s="96"/>
      <c r="AD36" s="96"/>
      <c r="AE36" s="96"/>
    </row>
    <row r="37" spans="1:31" ht="15" customHeight="1" x14ac:dyDescent="0.25">
      <c r="A37" s="95"/>
      <c r="B37" s="184"/>
      <c r="C37" s="167" t="s">
        <v>66</v>
      </c>
      <c r="D37" s="189"/>
      <c r="E37" s="190"/>
      <c r="F37" s="191"/>
      <c r="G37" s="192"/>
      <c r="H37" s="945">
        <v>983.03816634008172</v>
      </c>
      <c r="I37" s="945">
        <v>992.54</v>
      </c>
      <c r="J37" s="1044">
        <v>1170.6300000000001</v>
      </c>
      <c r="K37" s="1045">
        <v>1188.06</v>
      </c>
      <c r="L37" s="944">
        <v>22.1</v>
      </c>
      <c r="M37" s="945">
        <v>25.6</v>
      </c>
      <c r="N37" s="145"/>
      <c r="O37" s="95"/>
      <c r="P37" s="872"/>
      <c r="Q37" s="872"/>
      <c r="R37" s="208"/>
      <c r="S37" s="208"/>
      <c r="T37" s="208"/>
      <c r="U37" s="208"/>
      <c r="V37" s="208"/>
      <c r="W37" s="208"/>
      <c r="X37" s="208"/>
      <c r="Y37" s="208"/>
      <c r="Z37" s="208"/>
      <c r="AA37" s="208"/>
      <c r="AC37" s="208"/>
      <c r="AD37" s="208"/>
      <c r="AE37" s="208"/>
    </row>
    <row r="38" spans="1:31" ht="13.5" customHeight="1" x14ac:dyDescent="0.25">
      <c r="A38" s="95"/>
      <c r="B38" s="184"/>
      <c r="C38" s="60" t="s">
        <v>255</v>
      </c>
      <c r="D38" s="156"/>
      <c r="E38" s="156"/>
      <c r="F38" s="156"/>
      <c r="G38" s="156"/>
      <c r="H38" s="899">
        <v>1114.7350196493351</v>
      </c>
      <c r="I38" s="899">
        <v>1167.71</v>
      </c>
      <c r="J38" s="1046">
        <v>1476.28</v>
      </c>
      <c r="K38" s="1047">
        <v>1549.73</v>
      </c>
      <c r="L38" s="943">
        <v>9.9</v>
      </c>
      <c r="M38" s="899">
        <v>18.600000000000001</v>
      </c>
      <c r="N38" s="814"/>
      <c r="O38" s="730"/>
      <c r="P38" s="872"/>
      <c r="Q38" s="872"/>
      <c r="R38" s="208"/>
      <c r="S38" s="208"/>
      <c r="T38" s="208"/>
      <c r="U38" s="208"/>
      <c r="V38" s="208"/>
      <c r="W38" s="208"/>
      <c r="X38" s="208"/>
      <c r="Y38" s="208"/>
      <c r="Z38" s="208"/>
      <c r="AA38" s="208"/>
      <c r="AC38" s="208"/>
      <c r="AD38" s="208"/>
      <c r="AE38" s="208"/>
    </row>
    <row r="39" spans="1:31" ht="13.5" customHeight="1" x14ac:dyDescent="0.25">
      <c r="A39" s="95"/>
      <c r="B39" s="184"/>
      <c r="C39" s="60" t="s">
        <v>254</v>
      </c>
      <c r="D39" s="156"/>
      <c r="E39" s="156"/>
      <c r="F39" s="156"/>
      <c r="G39" s="156"/>
      <c r="H39" s="899">
        <v>933.52625324517476</v>
      </c>
      <c r="I39" s="899">
        <v>939.39</v>
      </c>
      <c r="J39" s="1046">
        <v>1099.28</v>
      </c>
      <c r="K39" s="1047">
        <v>1107.3</v>
      </c>
      <c r="L39" s="943">
        <v>25.8</v>
      </c>
      <c r="M39" s="899">
        <v>28.1</v>
      </c>
      <c r="N39" s="814"/>
      <c r="O39" s="730"/>
      <c r="P39" s="872"/>
      <c r="Q39" s="872"/>
      <c r="R39" s="208"/>
      <c r="S39" s="208"/>
      <c r="T39" s="208"/>
      <c r="U39" s="208"/>
      <c r="V39" s="208"/>
      <c r="W39" s="208"/>
      <c r="X39" s="208"/>
      <c r="Y39" s="208"/>
      <c r="Z39" s="208"/>
      <c r="AA39" s="208"/>
      <c r="AC39" s="208"/>
      <c r="AD39" s="208"/>
      <c r="AE39" s="208"/>
    </row>
    <row r="40" spans="1:31" ht="13.5" customHeight="1" x14ac:dyDescent="0.25">
      <c r="A40" s="95"/>
      <c r="B40" s="184"/>
      <c r="C40" s="60" t="s">
        <v>253</v>
      </c>
      <c r="D40" s="146"/>
      <c r="E40" s="146"/>
      <c r="F40" s="146"/>
      <c r="G40" s="146"/>
      <c r="H40" s="899">
        <v>2031.3500335516856</v>
      </c>
      <c r="I40" s="899">
        <v>2107.15</v>
      </c>
      <c r="J40" s="1046">
        <v>2938.3</v>
      </c>
      <c r="K40" s="1047">
        <v>2929.33</v>
      </c>
      <c r="L40" s="943">
        <v>0.3</v>
      </c>
      <c r="M40" s="899">
        <v>0.2</v>
      </c>
      <c r="N40" s="814"/>
      <c r="O40" s="730"/>
      <c r="P40" s="872"/>
      <c r="Q40" s="872"/>
      <c r="R40" s="208"/>
      <c r="S40" s="208"/>
      <c r="T40" s="208"/>
      <c r="U40" s="208"/>
      <c r="V40" s="208"/>
      <c r="W40" s="208"/>
      <c r="X40" s="208"/>
      <c r="Y40" s="208"/>
      <c r="Z40" s="208"/>
      <c r="AA40" s="208"/>
      <c r="AC40" s="208"/>
      <c r="AD40" s="208"/>
      <c r="AE40" s="208"/>
    </row>
    <row r="41" spans="1:31" ht="13.5" customHeight="1" x14ac:dyDescent="0.25">
      <c r="A41" s="95"/>
      <c r="B41" s="184"/>
      <c r="C41" s="60" t="s">
        <v>252</v>
      </c>
      <c r="D41" s="146"/>
      <c r="E41" s="146"/>
      <c r="F41" s="146"/>
      <c r="G41" s="146"/>
      <c r="H41" s="899">
        <v>919.35866827503025</v>
      </c>
      <c r="I41" s="899">
        <v>935.04</v>
      </c>
      <c r="J41" s="1046">
        <v>1148.44</v>
      </c>
      <c r="K41" s="1047">
        <v>1154.31</v>
      </c>
      <c r="L41" s="943">
        <v>21.6</v>
      </c>
      <c r="M41" s="899">
        <v>26</v>
      </c>
      <c r="N41" s="814"/>
      <c r="O41" s="730"/>
      <c r="P41" s="872"/>
      <c r="Q41" s="872"/>
      <c r="R41" s="208"/>
      <c r="S41" s="208"/>
      <c r="T41" s="208"/>
      <c r="U41" s="208"/>
      <c r="V41" s="208"/>
      <c r="W41" s="208"/>
      <c r="X41" s="208"/>
      <c r="Y41" s="208"/>
      <c r="Z41" s="208"/>
      <c r="AA41" s="208"/>
      <c r="AC41" s="208"/>
      <c r="AD41" s="208"/>
      <c r="AE41" s="208"/>
    </row>
    <row r="42" spans="1:31" ht="13.5" customHeight="1" x14ac:dyDescent="0.25">
      <c r="A42" s="95"/>
      <c r="B42" s="184"/>
      <c r="C42" s="60" t="s">
        <v>251</v>
      </c>
      <c r="D42" s="146"/>
      <c r="E42" s="146"/>
      <c r="F42" s="146"/>
      <c r="G42" s="146"/>
      <c r="H42" s="899">
        <v>869.38429954262301</v>
      </c>
      <c r="I42" s="899">
        <v>869.56</v>
      </c>
      <c r="J42" s="1046">
        <v>1017.45</v>
      </c>
      <c r="K42" s="1047">
        <v>998.58</v>
      </c>
      <c r="L42" s="943">
        <v>23.7</v>
      </c>
      <c r="M42" s="899">
        <v>32.299999999999997</v>
      </c>
      <c r="N42" s="814"/>
      <c r="O42" s="730"/>
      <c r="P42" s="872"/>
      <c r="Q42" s="872"/>
      <c r="R42" s="208"/>
      <c r="S42" s="208"/>
      <c r="T42" s="208"/>
      <c r="U42" s="208"/>
      <c r="V42" s="208"/>
      <c r="W42" s="208"/>
      <c r="X42" s="208"/>
      <c r="Y42" s="208"/>
      <c r="Z42" s="208"/>
      <c r="AA42" s="208"/>
      <c r="AC42" s="208"/>
      <c r="AD42" s="208"/>
      <c r="AE42" s="208"/>
    </row>
    <row r="43" spans="1:31" ht="13.5" customHeight="1" x14ac:dyDescent="0.25">
      <c r="A43" s="95"/>
      <c r="B43" s="184"/>
      <c r="C43" s="60" t="s">
        <v>308</v>
      </c>
      <c r="D43" s="146"/>
      <c r="E43" s="146"/>
      <c r="F43" s="146"/>
      <c r="G43" s="146"/>
      <c r="H43" s="899">
        <v>944.23928985466148</v>
      </c>
      <c r="I43" s="899">
        <v>936.84</v>
      </c>
      <c r="J43" s="1046">
        <v>1116.0899999999999</v>
      </c>
      <c r="K43" s="1047">
        <v>1118.3499999999999</v>
      </c>
      <c r="L43" s="943">
        <v>21.5</v>
      </c>
      <c r="M43" s="899">
        <v>26.7</v>
      </c>
      <c r="N43" s="814"/>
      <c r="O43" s="730"/>
      <c r="P43" s="872"/>
      <c r="Q43" s="872"/>
      <c r="R43" s="208"/>
      <c r="S43" s="208"/>
      <c r="T43" s="208"/>
      <c r="U43" s="208"/>
      <c r="V43" s="208"/>
      <c r="W43" s="208"/>
      <c r="X43" s="208"/>
      <c r="Y43" s="208"/>
      <c r="Z43" s="208"/>
      <c r="AA43" s="208"/>
      <c r="AC43" s="208"/>
      <c r="AD43" s="208"/>
      <c r="AE43" s="208"/>
    </row>
    <row r="44" spans="1:31" ht="13.5" customHeight="1" x14ac:dyDescent="0.25">
      <c r="A44" s="95"/>
      <c r="B44" s="184"/>
      <c r="C44" s="60" t="s">
        <v>250</v>
      </c>
      <c r="D44" s="60"/>
      <c r="E44" s="60"/>
      <c r="F44" s="60"/>
      <c r="G44" s="60"/>
      <c r="H44" s="899">
        <v>1048.1024217454606</v>
      </c>
      <c r="I44" s="899">
        <v>1172.31</v>
      </c>
      <c r="J44" s="1046">
        <v>1469.72</v>
      </c>
      <c r="K44" s="1047">
        <v>1624.27</v>
      </c>
      <c r="L44" s="943">
        <v>14.2</v>
      </c>
      <c r="M44" s="899">
        <v>12.6</v>
      </c>
      <c r="N44" s="814"/>
      <c r="O44" s="730"/>
      <c r="P44" s="872"/>
      <c r="Q44" s="872"/>
      <c r="R44" s="208"/>
      <c r="S44" s="208"/>
      <c r="T44" s="208"/>
      <c r="U44" s="208"/>
      <c r="V44" s="208"/>
      <c r="W44" s="208"/>
      <c r="X44" s="208"/>
      <c r="Y44" s="208"/>
      <c r="Z44" s="208"/>
      <c r="AA44" s="208"/>
      <c r="AC44" s="208"/>
      <c r="AD44" s="208"/>
      <c r="AE44" s="208"/>
    </row>
    <row r="45" spans="1:31" ht="13.5" customHeight="1" x14ac:dyDescent="0.25">
      <c r="A45" s="95"/>
      <c r="B45" s="184"/>
      <c r="C45" s="60" t="s">
        <v>249</v>
      </c>
      <c r="D45" s="146"/>
      <c r="E45" s="146"/>
      <c r="F45" s="146"/>
      <c r="G45" s="146"/>
      <c r="H45" s="899">
        <v>750.49526844641082</v>
      </c>
      <c r="I45" s="899">
        <v>739.28</v>
      </c>
      <c r="J45" s="1046">
        <v>817.72</v>
      </c>
      <c r="K45" s="1047">
        <v>811.93</v>
      </c>
      <c r="L45" s="943">
        <v>32.5</v>
      </c>
      <c r="M45" s="899">
        <v>39.200000000000003</v>
      </c>
      <c r="N45" s="814"/>
      <c r="O45" s="730"/>
      <c r="P45" s="872"/>
      <c r="Q45" s="872"/>
      <c r="R45" s="208"/>
      <c r="S45" s="208"/>
      <c r="T45" s="208"/>
      <c r="U45" s="208"/>
      <c r="V45" s="208"/>
      <c r="W45" s="208"/>
      <c r="X45" s="208"/>
      <c r="Y45" s="208"/>
      <c r="Z45" s="208"/>
      <c r="AA45" s="208"/>
      <c r="AC45" s="208"/>
      <c r="AD45" s="208"/>
      <c r="AE45" s="208"/>
    </row>
    <row r="46" spans="1:31" ht="13.5" customHeight="1" x14ac:dyDescent="0.25">
      <c r="A46" s="95"/>
      <c r="B46" s="184"/>
      <c r="C46" s="60" t="s">
        <v>248</v>
      </c>
      <c r="D46" s="146"/>
      <c r="E46" s="146"/>
      <c r="F46" s="146"/>
      <c r="G46" s="146"/>
      <c r="H46" s="899">
        <v>1551.1826078297402</v>
      </c>
      <c r="I46" s="899">
        <v>1534.48</v>
      </c>
      <c r="J46" s="1046">
        <v>1856.12</v>
      </c>
      <c r="K46" s="1047">
        <v>1838.54</v>
      </c>
      <c r="L46" s="943">
        <v>4.7</v>
      </c>
      <c r="M46" s="899">
        <v>8.5</v>
      </c>
      <c r="N46" s="814"/>
      <c r="O46" s="730"/>
      <c r="P46" s="872"/>
      <c r="Q46" s="872"/>
      <c r="R46" s="208"/>
      <c r="S46" s="208"/>
      <c r="T46" s="208"/>
      <c r="U46" s="208"/>
      <c r="V46" s="208"/>
      <c r="W46" s="208"/>
      <c r="X46" s="208"/>
      <c r="Y46" s="208"/>
      <c r="Z46" s="208"/>
      <c r="AA46" s="208"/>
      <c r="AC46" s="208"/>
      <c r="AD46" s="208"/>
      <c r="AE46" s="208"/>
    </row>
    <row r="47" spans="1:31" ht="13.5" customHeight="1" x14ac:dyDescent="0.25">
      <c r="A47" s="95"/>
      <c r="B47" s="184"/>
      <c r="C47" s="60" t="s">
        <v>247</v>
      </c>
      <c r="D47" s="146"/>
      <c r="E47" s="146"/>
      <c r="F47" s="146"/>
      <c r="G47" s="146"/>
      <c r="H47" s="899">
        <v>1618.9767898804316</v>
      </c>
      <c r="I47" s="899">
        <v>1586.42</v>
      </c>
      <c r="J47" s="1046">
        <v>2306.67</v>
      </c>
      <c r="K47" s="1047">
        <v>2297.29</v>
      </c>
      <c r="L47" s="943">
        <v>1.6</v>
      </c>
      <c r="M47" s="899">
        <v>1.9</v>
      </c>
      <c r="N47" s="814"/>
      <c r="O47" s="730"/>
      <c r="P47" s="872"/>
      <c r="Q47" s="872"/>
      <c r="R47" s="208"/>
      <c r="S47" s="208"/>
      <c r="T47" s="208"/>
      <c r="U47" s="208"/>
      <c r="V47" s="208"/>
      <c r="W47" s="208"/>
      <c r="X47" s="208"/>
      <c r="Y47" s="208"/>
      <c r="Z47" s="208"/>
      <c r="AA47" s="208"/>
      <c r="AC47" s="208"/>
      <c r="AD47" s="208"/>
      <c r="AE47" s="208"/>
    </row>
    <row r="48" spans="1:31" ht="13.5" customHeight="1" x14ac:dyDescent="0.25">
      <c r="A48" s="95"/>
      <c r="B48" s="184"/>
      <c r="C48" s="60" t="s">
        <v>246</v>
      </c>
      <c r="D48" s="146"/>
      <c r="E48" s="146"/>
      <c r="F48" s="146"/>
      <c r="G48" s="146"/>
      <c r="H48" s="899">
        <v>1090.6844588744589</v>
      </c>
      <c r="I48" s="899">
        <v>1098.8699999999999</v>
      </c>
      <c r="J48" s="1046">
        <v>1221.68</v>
      </c>
      <c r="K48" s="1047">
        <v>1253.17</v>
      </c>
      <c r="L48" s="943">
        <v>19.7</v>
      </c>
      <c r="M48" s="899">
        <v>29.2</v>
      </c>
      <c r="N48" s="814"/>
      <c r="O48" s="730"/>
      <c r="P48" s="872"/>
      <c r="Q48" s="872"/>
      <c r="R48" s="208"/>
      <c r="S48" s="208"/>
      <c r="T48" s="208"/>
      <c r="U48" s="208"/>
      <c r="V48" s="208"/>
      <c r="W48" s="208"/>
      <c r="X48" s="208"/>
      <c r="Y48" s="208"/>
      <c r="Z48" s="208"/>
      <c r="AA48" s="208"/>
      <c r="AC48" s="208"/>
      <c r="AD48" s="208"/>
      <c r="AE48" s="208"/>
    </row>
    <row r="49" spans="1:31" ht="13.5" customHeight="1" x14ac:dyDescent="0.25">
      <c r="A49" s="95"/>
      <c r="B49" s="184"/>
      <c r="C49" s="60" t="s">
        <v>245</v>
      </c>
      <c r="D49" s="146"/>
      <c r="E49" s="146"/>
      <c r="F49" s="146"/>
      <c r="G49" s="146"/>
      <c r="H49" s="899">
        <v>1310.426693663554</v>
      </c>
      <c r="I49" s="899">
        <v>1289.73</v>
      </c>
      <c r="J49" s="1046">
        <v>1481.62</v>
      </c>
      <c r="K49" s="1047">
        <v>1469.01</v>
      </c>
      <c r="L49" s="943">
        <v>8.1999999999999993</v>
      </c>
      <c r="M49" s="899">
        <v>12.4</v>
      </c>
      <c r="N49" s="814"/>
      <c r="O49" s="730"/>
      <c r="P49" s="872"/>
      <c r="Q49" s="872"/>
      <c r="R49" s="208"/>
      <c r="S49" s="208"/>
      <c r="T49" s="208"/>
      <c r="U49" s="208"/>
      <c r="V49" s="208"/>
      <c r="W49" s="208"/>
      <c r="X49" s="208"/>
      <c r="Y49" s="208"/>
      <c r="Z49" s="208"/>
      <c r="AA49" s="208"/>
      <c r="AC49" s="208"/>
      <c r="AD49" s="208"/>
      <c r="AE49" s="208"/>
    </row>
    <row r="50" spans="1:31" ht="13.5" customHeight="1" x14ac:dyDescent="0.25">
      <c r="A50" s="95"/>
      <c r="B50" s="184"/>
      <c r="C50" s="60" t="s">
        <v>244</v>
      </c>
      <c r="D50" s="146"/>
      <c r="E50" s="146"/>
      <c r="F50" s="146"/>
      <c r="G50" s="146"/>
      <c r="H50" s="899">
        <v>817.58472431762243</v>
      </c>
      <c r="I50" s="899">
        <v>841.81</v>
      </c>
      <c r="J50" s="1046">
        <v>973.97</v>
      </c>
      <c r="K50" s="1047">
        <v>1008.76</v>
      </c>
      <c r="L50" s="943">
        <v>28.1</v>
      </c>
      <c r="M50" s="899">
        <v>26.5</v>
      </c>
      <c r="N50" s="814"/>
      <c r="O50" s="730"/>
      <c r="P50" s="872"/>
      <c r="Q50" s="872"/>
      <c r="R50" s="208"/>
      <c r="S50" s="208"/>
      <c r="T50" s="208"/>
      <c r="U50" s="208"/>
      <c r="V50" s="208"/>
      <c r="W50" s="208"/>
      <c r="X50" s="208"/>
      <c r="Y50" s="208"/>
      <c r="Z50" s="208"/>
      <c r="AA50" s="208"/>
      <c r="AC50" s="208"/>
      <c r="AD50" s="208"/>
      <c r="AE50" s="208"/>
    </row>
    <row r="51" spans="1:31" ht="13.5" customHeight="1" x14ac:dyDescent="0.25">
      <c r="A51" s="95"/>
      <c r="B51" s="184"/>
      <c r="C51" s="60" t="s">
        <v>243</v>
      </c>
      <c r="D51" s="146"/>
      <c r="E51" s="146"/>
      <c r="F51" s="146"/>
      <c r="G51" s="146"/>
      <c r="H51" s="899">
        <v>1184.2347951643831</v>
      </c>
      <c r="I51" s="899">
        <v>1192.78</v>
      </c>
      <c r="J51" s="1046">
        <v>1284.45</v>
      </c>
      <c r="K51" s="1047">
        <v>1292.5899999999999</v>
      </c>
      <c r="L51" s="943">
        <v>9</v>
      </c>
      <c r="M51" s="899">
        <v>12.4</v>
      </c>
      <c r="N51" s="814"/>
      <c r="O51" s="730"/>
      <c r="P51" s="872"/>
      <c r="Q51" s="872"/>
      <c r="R51" s="208"/>
      <c r="S51" s="208"/>
      <c r="T51" s="208"/>
      <c r="U51" s="208"/>
      <c r="V51" s="208"/>
      <c r="W51" s="208"/>
      <c r="X51" s="208"/>
      <c r="Y51" s="208"/>
      <c r="Z51" s="208"/>
      <c r="AA51" s="208"/>
      <c r="AC51" s="208"/>
      <c r="AD51" s="208"/>
      <c r="AE51" s="208"/>
    </row>
    <row r="52" spans="1:31" ht="13.5" customHeight="1" x14ac:dyDescent="0.25">
      <c r="A52" s="95"/>
      <c r="B52" s="184"/>
      <c r="C52" s="60" t="s">
        <v>242</v>
      </c>
      <c r="D52" s="146"/>
      <c r="E52" s="146"/>
      <c r="F52" s="146"/>
      <c r="G52" s="146"/>
      <c r="H52" s="899">
        <v>830.88080357695924</v>
      </c>
      <c r="I52" s="899">
        <v>837.07</v>
      </c>
      <c r="J52" s="1046">
        <v>931.04</v>
      </c>
      <c r="K52" s="1047">
        <v>946.07</v>
      </c>
      <c r="L52" s="943">
        <v>24.6</v>
      </c>
      <c r="M52" s="899">
        <v>31.1</v>
      </c>
      <c r="N52" s="814"/>
      <c r="O52" s="730"/>
      <c r="P52" s="872"/>
      <c r="Q52" s="872"/>
      <c r="R52" s="208"/>
      <c r="S52" s="208"/>
      <c r="T52" s="208"/>
      <c r="U52" s="208"/>
      <c r="V52" s="208"/>
      <c r="W52" s="208"/>
      <c r="X52" s="208"/>
      <c r="Y52" s="208"/>
      <c r="Z52" s="208"/>
      <c r="AA52" s="208"/>
      <c r="AC52" s="208"/>
      <c r="AD52" s="208"/>
      <c r="AE52" s="208"/>
    </row>
    <row r="53" spans="1:31" ht="13.5" customHeight="1" x14ac:dyDescent="0.25">
      <c r="A53" s="95"/>
      <c r="B53" s="184"/>
      <c r="C53" s="60" t="s">
        <v>241</v>
      </c>
      <c r="D53" s="146"/>
      <c r="E53" s="146"/>
      <c r="F53" s="146"/>
      <c r="G53" s="146"/>
      <c r="H53" s="899">
        <v>1508.4741629491641</v>
      </c>
      <c r="I53" s="899">
        <v>1503.32</v>
      </c>
      <c r="J53" s="1046">
        <v>1702.52</v>
      </c>
      <c r="K53" s="1047">
        <v>1715.27</v>
      </c>
      <c r="L53" s="943">
        <v>15.6</v>
      </c>
      <c r="M53" s="899">
        <v>21.3</v>
      </c>
      <c r="N53" s="814"/>
      <c r="O53" s="730"/>
      <c r="P53" s="872"/>
      <c r="Q53" s="872"/>
      <c r="R53" s="208"/>
      <c r="S53" s="208"/>
      <c r="T53" s="208"/>
      <c r="U53" s="208"/>
      <c r="V53" s="208"/>
      <c r="W53" s="208"/>
      <c r="X53" s="208"/>
      <c r="Y53" s="208"/>
      <c r="Z53" s="208"/>
      <c r="AA53" s="208"/>
      <c r="AC53" s="208"/>
      <c r="AD53" s="208"/>
      <c r="AE53" s="208"/>
    </row>
    <row r="54" spans="1:31" ht="13.5" customHeight="1" x14ac:dyDescent="0.25">
      <c r="A54" s="95"/>
      <c r="B54" s="184"/>
      <c r="C54" s="60" t="s">
        <v>106</v>
      </c>
      <c r="D54" s="146"/>
      <c r="E54" s="146"/>
      <c r="F54" s="146"/>
      <c r="G54" s="146"/>
      <c r="H54" s="899">
        <v>980.64540419032858</v>
      </c>
      <c r="I54" s="899">
        <v>1032.79</v>
      </c>
      <c r="J54" s="1046">
        <v>1112.47</v>
      </c>
      <c r="K54" s="1047">
        <v>1158.4100000000001</v>
      </c>
      <c r="L54" s="943">
        <v>29.7</v>
      </c>
      <c r="M54" s="899">
        <v>32.5</v>
      </c>
      <c r="N54" s="814"/>
      <c r="O54" s="730"/>
      <c r="P54" s="872"/>
      <c r="Q54" s="872"/>
      <c r="R54" s="208"/>
      <c r="S54" s="208"/>
      <c r="T54" s="208"/>
      <c r="U54" s="208"/>
      <c r="V54" s="208"/>
      <c r="W54" s="208"/>
      <c r="X54" s="208"/>
      <c r="Y54" s="208"/>
      <c r="Z54" s="208"/>
      <c r="AA54" s="208"/>
      <c r="AC54" s="208"/>
      <c r="AD54" s="208"/>
      <c r="AE54" s="208"/>
    </row>
    <row r="55" spans="1:31" ht="13.5" customHeight="1" x14ac:dyDescent="0.25">
      <c r="A55" s="95"/>
      <c r="B55" s="184"/>
      <c r="C55" s="144" t="s">
        <v>466</v>
      </c>
      <c r="D55" s="97"/>
      <c r="E55" s="98"/>
      <c r="F55" s="143"/>
      <c r="G55" s="109"/>
      <c r="H55" s="903"/>
      <c r="J55" s="903"/>
      <c r="K55" s="903"/>
      <c r="L55" s="903"/>
      <c r="M55" s="903"/>
      <c r="N55" s="903"/>
      <c r="O55" s="95"/>
      <c r="P55" s="872"/>
      <c r="Q55" s="872"/>
      <c r="R55" s="208"/>
      <c r="S55" s="208"/>
    </row>
    <row r="56" spans="1:31" ht="13.5" customHeight="1" x14ac:dyDescent="0.25">
      <c r="A56" s="95"/>
      <c r="B56" s="184"/>
      <c r="C56" s="1908" t="s">
        <v>468</v>
      </c>
      <c r="D56" s="1908"/>
      <c r="E56" s="1908"/>
      <c r="F56" s="1908"/>
      <c r="G56" s="1908"/>
      <c r="H56" s="1908"/>
      <c r="I56" s="1908"/>
      <c r="J56" s="1908"/>
      <c r="K56" s="1908"/>
      <c r="L56" s="1908"/>
      <c r="M56" s="1908"/>
      <c r="N56" s="1908"/>
      <c r="O56" s="95"/>
      <c r="Q56" s="208"/>
      <c r="R56" s="208"/>
      <c r="S56" s="208"/>
    </row>
    <row r="57" spans="1:31" ht="13.5" customHeight="1" x14ac:dyDescent="0.25">
      <c r="A57" s="95"/>
      <c r="B57" s="188">
        <v>14</v>
      </c>
      <c r="C57" s="1897">
        <v>44378</v>
      </c>
      <c r="D57" s="1897"/>
      <c r="E57" s="97"/>
      <c r="F57" s="97"/>
      <c r="G57" s="97"/>
      <c r="H57" s="97"/>
      <c r="I57" s="97"/>
      <c r="J57" s="97"/>
      <c r="K57" s="97"/>
      <c r="L57" s="97"/>
      <c r="M57" s="97"/>
      <c r="O57" s="95"/>
    </row>
  </sheetData>
  <mergeCells count="18">
    <mergeCell ref="K1:N1"/>
    <mergeCell ref="C5:D6"/>
    <mergeCell ref="C13:D14"/>
    <mergeCell ref="C8:D8"/>
    <mergeCell ref="G14:H14"/>
    <mergeCell ref="I14:J14"/>
    <mergeCell ref="K14:L14"/>
    <mergeCell ref="C29:F29"/>
    <mergeCell ref="C57:D57"/>
    <mergeCell ref="C33:M33"/>
    <mergeCell ref="C34:D35"/>
    <mergeCell ref="H35:I35"/>
    <mergeCell ref="J35:K35"/>
    <mergeCell ref="L35:M35"/>
    <mergeCell ref="H32:I32"/>
    <mergeCell ref="J32:K32"/>
    <mergeCell ref="L32:M32"/>
    <mergeCell ref="C56:N5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rgb="FF005E5C"/>
    <pageSetUpPr fitToPage="1"/>
  </sheetPr>
  <dimension ref="A1:M49"/>
  <sheetViews>
    <sheetView showGridLines="0" zoomScaleNormal="100" workbookViewId="0"/>
  </sheetViews>
  <sheetFormatPr defaultColWidth="9.26953125" defaultRowHeight="12.5" x14ac:dyDescent="0.25"/>
  <cols>
    <col min="1" max="1" width="1" style="57" customWidth="1"/>
    <col min="2" max="2" width="2.54296875" style="57" customWidth="1"/>
    <col min="3" max="3" width="2.26953125" style="57" customWidth="1"/>
    <col min="4" max="4" width="39.26953125" style="57" customWidth="1"/>
    <col min="5" max="5" width="10.453125" style="57" customWidth="1"/>
    <col min="6" max="7" width="10.26953125" style="57" customWidth="1"/>
    <col min="8" max="8" width="10.453125" style="57" customWidth="1"/>
    <col min="9" max="9" width="10.26953125" style="57" customWidth="1"/>
    <col min="10" max="10" width="2.54296875" style="57" customWidth="1"/>
    <col min="11" max="11" width="1" style="57" customWidth="1"/>
    <col min="12" max="16384" width="9.26953125" style="57"/>
  </cols>
  <sheetData>
    <row r="1" spans="1:13" ht="13.5" customHeight="1" x14ac:dyDescent="0.25">
      <c r="A1" s="2"/>
      <c r="B1" s="1931" t="s">
        <v>293</v>
      </c>
      <c r="C1" s="1931"/>
      <c r="D1" s="1931"/>
      <c r="E1" s="166"/>
      <c r="F1" s="166"/>
      <c r="G1" s="166"/>
      <c r="H1" s="166"/>
      <c r="I1" s="166"/>
      <c r="J1" s="199"/>
      <c r="K1" s="2"/>
    </row>
    <row r="2" spans="1:13" ht="6" customHeight="1" x14ac:dyDescent="0.25">
      <c r="A2" s="2"/>
      <c r="B2" s="1849"/>
      <c r="C2" s="1849"/>
      <c r="D2" s="1849"/>
      <c r="E2" s="4"/>
      <c r="F2" s="4"/>
      <c r="G2" s="4"/>
      <c r="H2" s="4"/>
      <c r="I2" s="4"/>
      <c r="J2" s="434"/>
      <c r="K2" s="2"/>
    </row>
    <row r="3" spans="1:13" ht="13.5" customHeight="1" thickBot="1" x14ac:dyDescent="0.3">
      <c r="A3" s="2"/>
      <c r="B3" s="4"/>
      <c r="C3" s="4"/>
      <c r="D3" s="4"/>
      <c r="E3" s="602"/>
      <c r="F3" s="602"/>
      <c r="G3" s="602"/>
      <c r="H3" s="602"/>
      <c r="I3" s="602" t="s">
        <v>68</v>
      </c>
      <c r="J3" s="164"/>
      <c r="K3" s="2"/>
    </row>
    <row r="4" spans="1:13" s="7" customFormat="1" ht="13.5" customHeight="1" thickBot="1" x14ac:dyDescent="0.3">
      <c r="A4" s="6"/>
      <c r="B4" s="14"/>
      <c r="C4" s="1918" t="s">
        <v>595</v>
      </c>
      <c r="D4" s="1919"/>
      <c r="E4" s="1919"/>
      <c r="F4" s="1919"/>
      <c r="G4" s="1919"/>
      <c r="H4" s="1919"/>
      <c r="I4" s="1920"/>
      <c r="J4" s="164"/>
      <c r="K4" s="6"/>
      <c r="L4" s="1932"/>
      <c r="M4" s="1932"/>
    </row>
    <row r="5" spans="1:13" ht="4.5" customHeight="1" x14ac:dyDescent="0.25">
      <c r="A5" s="2"/>
      <c r="B5" s="4"/>
      <c r="C5" s="1921" t="s">
        <v>83</v>
      </c>
      <c r="D5" s="1922"/>
      <c r="E5" s="1055"/>
      <c r="F5" s="1055"/>
      <c r="G5" s="1055"/>
      <c r="H5" s="1055"/>
      <c r="I5" s="1055"/>
      <c r="J5" s="164"/>
      <c r="K5" s="2"/>
      <c r="L5" s="1932"/>
      <c r="M5" s="1932"/>
    </row>
    <row r="6" spans="1:13" ht="13.5" customHeight="1" x14ac:dyDescent="0.25">
      <c r="A6" s="2"/>
      <c r="B6" s="4"/>
      <c r="C6" s="1921"/>
      <c r="D6" s="1922"/>
      <c r="E6" s="1933" t="s">
        <v>315</v>
      </c>
      <c r="F6" s="1933"/>
      <c r="G6" s="1934"/>
      <c r="H6" s="1936" t="s">
        <v>593</v>
      </c>
      <c r="I6" s="1936"/>
      <c r="J6" s="164"/>
      <c r="K6" s="2"/>
      <c r="L6" s="1932"/>
      <c r="M6" s="1932"/>
    </row>
    <row r="7" spans="1:13" ht="13.5" customHeight="1" x14ac:dyDescent="0.25">
      <c r="A7" s="2"/>
      <c r="B7" s="4"/>
      <c r="C7" s="1922"/>
      <c r="D7" s="1922"/>
      <c r="E7" s="1613">
        <v>2020</v>
      </c>
      <c r="F7" s="1929">
        <v>2021</v>
      </c>
      <c r="G7" s="1930"/>
      <c r="H7" s="1937" t="s">
        <v>594</v>
      </c>
      <c r="I7" s="1939" t="s">
        <v>88</v>
      </c>
      <c r="J7" s="164"/>
      <c r="K7" s="2"/>
      <c r="L7" s="1932"/>
      <c r="M7" s="1932"/>
    </row>
    <row r="8" spans="1:13" ht="13.5" customHeight="1" x14ac:dyDescent="0.25">
      <c r="A8" s="2"/>
      <c r="B8" s="4"/>
      <c r="C8" s="436"/>
      <c r="D8" s="436"/>
      <c r="E8" s="1052" t="s">
        <v>99</v>
      </c>
      <c r="F8" s="1078" t="s">
        <v>91</v>
      </c>
      <c r="G8" s="1620" t="s">
        <v>99</v>
      </c>
      <c r="H8" s="1938"/>
      <c r="I8" s="1940"/>
      <c r="J8" s="164"/>
      <c r="K8" s="2"/>
      <c r="L8" s="1932"/>
      <c r="M8" s="1932"/>
    </row>
    <row r="9" spans="1:13" s="439" customFormat="1" ht="23.25" customHeight="1" x14ac:dyDescent="0.25">
      <c r="A9" s="437"/>
      <c r="B9" s="438"/>
      <c r="C9" s="1917" t="s">
        <v>66</v>
      </c>
      <c r="D9" s="1917"/>
      <c r="E9" s="1621">
        <v>5.6</v>
      </c>
      <c r="F9" s="1621">
        <v>6</v>
      </c>
      <c r="G9" s="1621">
        <v>5.9</v>
      </c>
      <c r="H9" s="1622">
        <v>-1.6666666666666607</v>
      </c>
      <c r="I9" s="1622">
        <v>5.3571428571428603</v>
      </c>
      <c r="J9" s="500"/>
      <c r="K9" s="437"/>
      <c r="L9" s="1932"/>
      <c r="M9" s="1932"/>
    </row>
    <row r="10" spans="1:13" ht="18.75" customHeight="1" x14ac:dyDescent="0.25">
      <c r="A10" s="2"/>
      <c r="B10" s="4"/>
      <c r="C10" s="156" t="s">
        <v>684</v>
      </c>
      <c r="D10" s="13"/>
      <c r="E10" s="836">
        <v>11</v>
      </c>
      <c r="F10" s="836">
        <v>12</v>
      </c>
      <c r="G10" s="836">
        <v>11.6</v>
      </c>
      <c r="H10" s="835">
        <v>-3.3333333333333326</v>
      </c>
      <c r="I10" s="835">
        <v>5.4545454545454453</v>
      </c>
      <c r="J10" s="500"/>
      <c r="K10" s="2"/>
      <c r="L10" s="1932"/>
      <c r="M10" s="1932"/>
    </row>
    <row r="11" spans="1:13" ht="18.75" customHeight="1" x14ac:dyDescent="0.25">
      <c r="A11" s="2"/>
      <c r="B11" s="4"/>
      <c r="C11" s="156" t="s">
        <v>233</v>
      </c>
      <c r="D11" s="20"/>
      <c r="E11" s="836">
        <v>7.6</v>
      </c>
      <c r="F11" s="836">
        <v>7.9</v>
      </c>
      <c r="G11" s="836">
        <v>8</v>
      </c>
      <c r="H11" s="835">
        <v>1.2658227848101111</v>
      </c>
      <c r="I11" s="835">
        <v>5.2631578947368363</v>
      </c>
      <c r="J11" s="500"/>
      <c r="K11" s="2"/>
      <c r="L11" s="1932"/>
      <c r="M11" s="1932"/>
    </row>
    <row r="12" spans="1:13" ht="18.75" customHeight="1" x14ac:dyDescent="0.25">
      <c r="A12" s="2"/>
      <c r="B12" s="4"/>
      <c r="C12" s="156" t="s">
        <v>234</v>
      </c>
      <c r="D12" s="20"/>
      <c r="E12" s="836">
        <v>4.8</v>
      </c>
      <c r="F12" s="836">
        <v>5</v>
      </c>
      <c r="G12" s="836">
        <v>5</v>
      </c>
      <c r="H12" s="835">
        <v>0</v>
      </c>
      <c r="I12" s="835">
        <v>4.1666666666666741</v>
      </c>
      <c r="J12" s="500"/>
      <c r="K12" s="2"/>
    </row>
    <row r="13" spans="1:13" ht="18.75" customHeight="1" x14ac:dyDescent="0.25">
      <c r="A13" s="2"/>
      <c r="B13" s="4"/>
      <c r="C13" s="156" t="s">
        <v>82</v>
      </c>
      <c r="D13" s="13"/>
      <c r="E13" s="836">
        <v>4.7</v>
      </c>
      <c r="F13" s="836">
        <v>5</v>
      </c>
      <c r="G13" s="836">
        <v>4.9000000000000004</v>
      </c>
      <c r="H13" s="1598">
        <v>-1.9999999999999907</v>
      </c>
      <c r="I13" s="1598">
        <v>4.2553191489361764</v>
      </c>
      <c r="J13" s="435"/>
      <c r="K13" s="2"/>
    </row>
    <row r="14" spans="1:13" ht="18.75" customHeight="1" x14ac:dyDescent="0.25">
      <c r="A14" s="2"/>
      <c r="B14" s="4"/>
      <c r="C14" s="156" t="s">
        <v>235</v>
      </c>
      <c r="D14" s="20"/>
      <c r="E14" s="836">
        <v>5</v>
      </c>
      <c r="F14" s="836">
        <v>5.2</v>
      </c>
      <c r="G14" s="836">
        <v>5.3</v>
      </c>
      <c r="H14" s="1598">
        <v>1.9230769230769162</v>
      </c>
      <c r="I14" s="1598">
        <v>6.0000000000000053</v>
      </c>
      <c r="J14" s="435"/>
      <c r="K14" s="2"/>
    </row>
    <row r="15" spans="1:13" ht="18.75" customHeight="1" x14ac:dyDescent="0.25">
      <c r="A15" s="2"/>
      <c r="B15" s="4"/>
      <c r="C15" s="156" t="s">
        <v>81</v>
      </c>
      <c r="D15" s="20"/>
      <c r="E15" s="836">
        <v>4.9000000000000004</v>
      </c>
      <c r="F15" s="836">
        <v>5.3</v>
      </c>
      <c r="G15" s="836">
        <v>5.3</v>
      </c>
      <c r="H15" s="1598">
        <v>0</v>
      </c>
      <c r="I15" s="1598">
        <v>8.1632653061224367</v>
      </c>
      <c r="J15" s="435"/>
      <c r="K15" s="2"/>
    </row>
    <row r="16" spans="1:13" ht="18.75" customHeight="1" x14ac:dyDescent="0.25">
      <c r="A16" s="2"/>
      <c r="B16" s="4"/>
      <c r="C16" s="156" t="s">
        <v>236</v>
      </c>
      <c r="D16" s="20"/>
      <c r="E16" s="836">
        <v>5</v>
      </c>
      <c r="F16" s="836">
        <v>5.3</v>
      </c>
      <c r="G16" s="836">
        <v>5.4</v>
      </c>
      <c r="H16" s="1598">
        <v>1.8867924528301883</v>
      </c>
      <c r="I16" s="1598">
        <v>8.0000000000000071</v>
      </c>
      <c r="J16" s="435"/>
      <c r="K16" s="2"/>
    </row>
    <row r="17" spans="1:11" ht="18.75" customHeight="1" x14ac:dyDescent="0.25">
      <c r="A17" s="2"/>
      <c r="B17" s="4"/>
      <c r="C17" s="156" t="s">
        <v>80</v>
      </c>
      <c r="D17" s="20"/>
      <c r="E17" s="836">
        <v>4.8</v>
      </c>
      <c r="F17" s="836">
        <v>5</v>
      </c>
      <c r="G17" s="836">
        <v>5</v>
      </c>
      <c r="H17" s="1598">
        <v>0</v>
      </c>
      <c r="I17" s="1598">
        <v>4.1666666666666741</v>
      </c>
      <c r="J17" s="435"/>
      <c r="K17" s="2"/>
    </row>
    <row r="18" spans="1:11" ht="18.75" customHeight="1" x14ac:dyDescent="0.25">
      <c r="A18" s="2"/>
      <c r="B18" s="4"/>
      <c r="C18" s="156" t="s">
        <v>79</v>
      </c>
      <c r="D18" s="20"/>
      <c r="E18" s="836">
        <v>5.2</v>
      </c>
      <c r="F18" s="836">
        <v>5.4</v>
      </c>
      <c r="G18" s="836">
        <v>5.4</v>
      </c>
      <c r="H18" s="1598">
        <v>0</v>
      </c>
      <c r="I18" s="1598">
        <v>3.8461538461538547</v>
      </c>
      <c r="J18" s="435"/>
      <c r="K18" s="2"/>
    </row>
    <row r="19" spans="1:11" ht="18.75" customHeight="1" x14ac:dyDescent="0.25">
      <c r="A19" s="2"/>
      <c r="B19" s="4"/>
      <c r="C19" s="156" t="s">
        <v>591</v>
      </c>
      <c r="D19" s="20"/>
      <c r="E19" s="836">
        <v>4.8</v>
      </c>
      <c r="F19" s="836">
        <v>5</v>
      </c>
      <c r="G19" s="836">
        <v>5</v>
      </c>
      <c r="H19" s="1598">
        <v>0</v>
      </c>
      <c r="I19" s="1598">
        <v>4.1666666666666741</v>
      </c>
      <c r="J19" s="435"/>
      <c r="K19" s="2"/>
    </row>
    <row r="20" spans="1:11" ht="18.75" customHeight="1" x14ac:dyDescent="0.25">
      <c r="A20" s="2"/>
      <c r="B20" s="4"/>
      <c r="C20" s="156" t="s">
        <v>78</v>
      </c>
      <c r="D20" s="13"/>
      <c r="E20" s="836">
        <v>5.4</v>
      </c>
      <c r="F20" s="836">
        <v>5.8</v>
      </c>
      <c r="G20" s="836">
        <v>5.7</v>
      </c>
      <c r="H20" s="1598">
        <v>-1.7241379310344751</v>
      </c>
      <c r="I20" s="1598">
        <v>5.555555555555558</v>
      </c>
      <c r="J20" s="435"/>
      <c r="K20" s="2"/>
    </row>
    <row r="21" spans="1:11" ht="18.75" customHeight="1" x14ac:dyDescent="0.25">
      <c r="A21" s="2"/>
      <c r="B21" s="4"/>
      <c r="C21" s="156" t="s">
        <v>592</v>
      </c>
      <c r="D21" s="20"/>
      <c r="E21" s="836">
        <v>5.3</v>
      </c>
      <c r="F21" s="836">
        <v>5.6</v>
      </c>
      <c r="G21" s="836">
        <v>5.6</v>
      </c>
      <c r="H21" s="1598">
        <v>0</v>
      </c>
      <c r="I21" s="1598">
        <v>5.6603773584905648</v>
      </c>
      <c r="J21" s="435"/>
      <c r="K21" s="2"/>
    </row>
    <row r="22" spans="1:11" ht="18.75" customHeight="1" x14ac:dyDescent="0.25">
      <c r="A22" s="2"/>
      <c r="B22" s="4"/>
      <c r="C22" s="156" t="s">
        <v>239</v>
      </c>
      <c r="D22" s="20"/>
      <c r="E22" s="836">
        <v>5.4</v>
      </c>
      <c r="F22" s="836">
        <v>5.6</v>
      </c>
      <c r="G22" s="836">
        <v>5.7</v>
      </c>
      <c r="H22" s="1598">
        <v>1.7857142857143016</v>
      </c>
      <c r="I22" s="1598">
        <v>5.555555555555558</v>
      </c>
      <c r="J22" s="435"/>
      <c r="K22" s="2"/>
    </row>
    <row r="23" spans="1:11" ht="18.75" customHeight="1" x14ac:dyDescent="0.25">
      <c r="A23" s="2"/>
      <c r="B23" s="4"/>
      <c r="C23" s="156" t="s">
        <v>304</v>
      </c>
      <c r="D23" s="20"/>
      <c r="E23" s="836">
        <v>5.5</v>
      </c>
      <c r="F23" s="836">
        <v>5.7</v>
      </c>
      <c r="G23" s="836">
        <v>5.8</v>
      </c>
      <c r="H23" s="1598">
        <v>1.754385964912264</v>
      </c>
      <c r="I23" s="1598">
        <v>5.4545454545454453</v>
      </c>
      <c r="J23" s="435"/>
      <c r="K23" s="2"/>
    </row>
    <row r="24" spans="1:11" ht="18.75" customHeight="1" x14ac:dyDescent="0.25">
      <c r="A24" s="2"/>
      <c r="B24" s="4"/>
      <c r="C24" s="156" t="s">
        <v>305</v>
      </c>
      <c r="D24" s="20"/>
      <c r="E24" s="836">
        <v>4.5999999999999996</v>
      </c>
      <c r="F24" s="836">
        <v>4.9000000000000004</v>
      </c>
      <c r="G24" s="836">
        <v>4.9000000000000004</v>
      </c>
      <c r="H24" s="1598">
        <v>0</v>
      </c>
      <c r="I24" s="1598">
        <v>6.5217391304347894</v>
      </c>
      <c r="J24" s="435"/>
      <c r="K24" s="2"/>
    </row>
    <row r="25" spans="1:11" ht="8.25" customHeight="1" thickBot="1" x14ac:dyDescent="0.3">
      <c r="A25" s="2"/>
      <c r="B25" s="4"/>
      <c r="C25" s="1056"/>
      <c r="D25" s="1056"/>
      <c r="E25" s="440"/>
      <c r="F25" s="440"/>
      <c r="G25" s="440"/>
      <c r="H25" s="440"/>
      <c r="I25" s="440"/>
      <c r="J25" s="435"/>
      <c r="K25" s="2"/>
    </row>
    <row r="26" spans="1:11" s="7" customFormat="1" ht="13.5" customHeight="1" thickBot="1" x14ac:dyDescent="0.3">
      <c r="A26" s="6"/>
      <c r="B26" s="14"/>
      <c r="C26" s="1918" t="s">
        <v>596</v>
      </c>
      <c r="D26" s="1919"/>
      <c r="E26" s="1919"/>
      <c r="F26" s="1919"/>
      <c r="G26" s="1919"/>
      <c r="H26" s="1919"/>
      <c r="I26" s="1920"/>
      <c r="J26" s="435"/>
      <c r="K26" s="6"/>
    </row>
    <row r="27" spans="1:11" ht="4.5" customHeight="1" x14ac:dyDescent="0.25">
      <c r="A27" s="2"/>
      <c r="B27" s="4"/>
      <c r="C27" s="1921" t="s">
        <v>83</v>
      </c>
      <c r="D27" s="1922"/>
      <c r="E27" s="1056"/>
      <c r="F27" s="1056"/>
      <c r="G27" s="1056"/>
      <c r="H27" s="1056"/>
      <c r="I27" s="1056"/>
      <c r="J27" s="435"/>
      <c r="K27" s="2"/>
    </row>
    <row r="28" spans="1:11" ht="13.5" customHeight="1" x14ac:dyDescent="0.25">
      <c r="A28" s="2"/>
      <c r="B28" s="4"/>
      <c r="C28" s="1921"/>
      <c r="D28" s="1922"/>
      <c r="E28" s="1933" t="s">
        <v>321</v>
      </c>
      <c r="F28" s="1933"/>
      <c r="G28" s="1933"/>
      <c r="H28" s="1935" t="s">
        <v>593</v>
      </c>
      <c r="I28" s="1925"/>
      <c r="J28" s="164"/>
      <c r="K28" s="2"/>
    </row>
    <row r="29" spans="1:11" ht="13.5" customHeight="1" x14ac:dyDescent="0.25">
      <c r="A29" s="2"/>
      <c r="B29" s="4"/>
      <c r="C29" s="1922"/>
      <c r="D29" s="1922"/>
      <c r="E29" s="1613">
        <v>2020</v>
      </c>
      <c r="F29" s="1929">
        <v>2021</v>
      </c>
      <c r="G29" s="1930"/>
      <c r="H29" s="1923" t="s">
        <v>594</v>
      </c>
      <c r="I29" s="1925" t="s">
        <v>88</v>
      </c>
      <c r="J29" s="164"/>
      <c r="K29" s="2"/>
    </row>
    <row r="30" spans="1:11" ht="13.5" customHeight="1" x14ac:dyDescent="0.25">
      <c r="A30" s="2"/>
      <c r="B30" s="4"/>
      <c r="C30" s="436"/>
      <c r="D30" s="436"/>
      <c r="E30" s="1052" t="s">
        <v>99</v>
      </c>
      <c r="F30" s="1078" t="s">
        <v>91</v>
      </c>
      <c r="G30" s="1620" t="s">
        <v>99</v>
      </c>
      <c r="H30" s="1924"/>
      <c r="I30" s="1926"/>
      <c r="J30" s="164"/>
      <c r="K30" s="2"/>
    </row>
    <row r="31" spans="1:11" s="439" customFormat="1" ht="23.25" customHeight="1" x14ac:dyDescent="0.25">
      <c r="A31" s="437"/>
      <c r="B31" s="438"/>
      <c r="C31" s="1917" t="s">
        <v>66</v>
      </c>
      <c r="D31" s="1917"/>
      <c r="E31" s="834">
        <v>974.5</v>
      </c>
      <c r="F31" s="834">
        <v>1035.0999999999999</v>
      </c>
      <c r="G31" s="834">
        <v>1029.3</v>
      </c>
      <c r="H31" s="834">
        <v>-0.6</v>
      </c>
      <c r="I31" s="834">
        <v>5.6</v>
      </c>
      <c r="J31" s="500"/>
      <c r="K31" s="437"/>
    </row>
    <row r="32" spans="1:11" ht="18.75" customHeight="1" x14ac:dyDescent="0.25">
      <c r="A32" s="2"/>
      <c r="B32" s="4"/>
      <c r="C32" s="156" t="s">
        <v>684</v>
      </c>
      <c r="D32" s="13"/>
      <c r="E32" s="835">
        <v>1893.4</v>
      </c>
      <c r="F32" s="835">
        <v>2056.1999999999998</v>
      </c>
      <c r="G32" s="835">
        <v>1989</v>
      </c>
      <c r="H32" s="835">
        <v>-3.3</v>
      </c>
      <c r="I32" s="835">
        <v>5.0999999999999996</v>
      </c>
      <c r="J32" s="500"/>
      <c r="K32" s="2"/>
    </row>
    <row r="33" spans="1:11" ht="18.75" customHeight="1" x14ac:dyDescent="0.25">
      <c r="A33" s="2"/>
      <c r="B33" s="4"/>
      <c r="C33" s="156" t="s">
        <v>233</v>
      </c>
      <c r="D33" s="20"/>
      <c r="E33" s="835">
        <v>1318.7</v>
      </c>
      <c r="F33" s="835">
        <v>1362.5</v>
      </c>
      <c r="G33" s="835">
        <v>1383.8</v>
      </c>
      <c r="H33" s="835">
        <v>1.6</v>
      </c>
      <c r="I33" s="835">
        <v>4.9000000000000004</v>
      </c>
      <c r="J33" s="500"/>
      <c r="K33" s="2"/>
    </row>
    <row r="34" spans="1:11" ht="18.75" customHeight="1" x14ac:dyDescent="0.25">
      <c r="A34" s="2"/>
      <c r="B34" s="4"/>
      <c r="C34" s="156" t="s">
        <v>234</v>
      </c>
      <c r="D34" s="20"/>
      <c r="E34" s="835">
        <v>833.7</v>
      </c>
      <c r="F34" s="835">
        <v>874</v>
      </c>
      <c r="G34" s="835">
        <v>874.3</v>
      </c>
      <c r="H34" s="835">
        <v>0</v>
      </c>
      <c r="I34" s="835">
        <v>4.9000000000000004</v>
      </c>
      <c r="J34" s="500"/>
      <c r="K34" s="2"/>
    </row>
    <row r="35" spans="1:11" ht="18.75" customHeight="1" x14ac:dyDescent="0.25">
      <c r="A35" s="2"/>
      <c r="B35" s="4"/>
      <c r="C35" s="156" t="s">
        <v>82</v>
      </c>
      <c r="D35" s="13"/>
      <c r="E35" s="835">
        <v>809.9</v>
      </c>
      <c r="F35" s="835">
        <v>861.3</v>
      </c>
      <c r="G35" s="835">
        <v>856.9</v>
      </c>
      <c r="H35" s="835">
        <v>-0.5</v>
      </c>
      <c r="I35" s="835">
        <v>5.8</v>
      </c>
      <c r="J35" s="435"/>
      <c r="K35" s="2"/>
    </row>
    <row r="36" spans="1:11" ht="18.75" customHeight="1" x14ac:dyDescent="0.25">
      <c r="A36" s="2"/>
      <c r="B36" s="4"/>
      <c r="C36" s="156" t="s">
        <v>235</v>
      </c>
      <c r="D36" s="20"/>
      <c r="E36" s="835">
        <v>865.4</v>
      </c>
      <c r="F36" s="835">
        <v>902.6</v>
      </c>
      <c r="G36" s="835">
        <v>910.2</v>
      </c>
      <c r="H36" s="835">
        <v>0.8</v>
      </c>
      <c r="I36" s="835">
        <v>5.2</v>
      </c>
      <c r="J36" s="435"/>
      <c r="K36" s="2"/>
    </row>
    <row r="37" spans="1:11" ht="18.75" customHeight="1" x14ac:dyDescent="0.25">
      <c r="A37" s="2"/>
      <c r="B37" s="4"/>
      <c r="C37" s="156" t="s">
        <v>81</v>
      </c>
      <c r="D37" s="20"/>
      <c r="E37" s="835">
        <v>854</v>
      </c>
      <c r="F37" s="835">
        <v>921.1</v>
      </c>
      <c r="G37" s="835">
        <v>916.8</v>
      </c>
      <c r="H37" s="835">
        <v>-0.5</v>
      </c>
      <c r="I37" s="835">
        <v>7.3</v>
      </c>
      <c r="J37" s="435"/>
      <c r="K37" s="2"/>
    </row>
    <row r="38" spans="1:11" ht="18.75" customHeight="1" x14ac:dyDescent="0.25">
      <c r="A38" s="2"/>
      <c r="B38" s="4"/>
      <c r="C38" s="156" t="s">
        <v>236</v>
      </c>
      <c r="D38" s="20"/>
      <c r="E38" s="835">
        <v>873.2</v>
      </c>
      <c r="F38" s="835">
        <v>923.3</v>
      </c>
      <c r="G38" s="835">
        <v>930.4</v>
      </c>
      <c r="H38" s="835">
        <v>0.8</v>
      </c>
      <c r="I38" s="835">
        <v>6.5</v>
      </c>
      <c r="J38" s="435"/>
      <c r="K38" s="2"/>
    </row>
    <row r="39" spans="1:11" ht="18.75" customHeight="1" x14ac:dyDescent="0.25">
      <c r="A39" s="2"/>
      <c r="B39" s="4"/>
      <c r="C39" s="156" t="s">
        <v>80</v>
      </c>
      <c r="D39" s="20"/>
      <c r="E39" s="835">
        <v>824.6</v>
      </c>
      <c r="F39" s="835">
        <v>864.9</v>
      </c>
      <c r="G39" s="835">
        <v>864.7</v>
      </c>
      <c r="H39" s="835">
        <v>0</v>
      </c>
      <c r="I39" s="835">
        <v>4.9000000000000004</v>
      </c>
      <c r="J39" s="435"/>
      <c r="K39" s="2"/>
    </row>
    <row r="40" spans="1:11" ht="18.75" customHeight="1" x14ac:dyDescent="0.25">
      <c r="A40" s="2"/>
      <c r="B40" s="4"/>
      <c r="C40" s="156" t="s">
        <v>79</v>
      </c>
      <c r="D40" s="20"/>
      <c r="E40" s="835">
        <v>894.4</v>
      </c>
      <c r="F40" s="835">
        <v>941.3</v>
      </c>
      <c r="G40" s="835">
        <v>943.9</v>
      </c>
      <c r="H40" s="835">
        <v>0.3</v>
      </c>
      <c r="I40" s="835">
        <v>5.5</v>
      </c>
      <c r="J40" s="435"/>
      <c r="K40" s="2"/>
    </row>
    <row r="41" spans="1:11" ht="18.75" customHeight="1" x14ac:dyDescent="0.25">
      <c r="A41" s="2"/>
      <c r="B41" s="4"/>
      <c r="C41" s="156" t="s">
        <v>237</v>
      </c>
      <c r="D41" s="20"/>
      <c r="E41" s="835">
        <v>823.5</v>
      </c>
      <c r="F41" s="835">
        <v>865.6</v>
      </c>
      <c r="G41" s="835">
        <v>867.8</v>
      </c>
      <c r="H41" s="835">
        <v>0.3</v>
      </c>
      <c r="I41" s="835">
        <v>5.4</v>
      </c>
      <c r="J41" s="435"/>
      <c r="K41" s="2"/>
    </row>
    <row r="42" spans="1:11" ht="18.75" customHeight="1" x14ac:dyDescent="0.25">
      <c r="A42" s="2"/>
      <c r="B42" s="4"/>
      <c r="C42" s="156" t="s">
        <v>78</v>
      </c>
      <c r="D42" s="13"/>
      <c r="E42" s="835">
        <v>932</v>
      </c>
      <c r="F42" s="835">
        <v>998.7</v>
      </c>
      <c r="G42" s="835">
        <v>995.9</v>
      </c>
      <c r="H42" s="835">
        <v>-0.3</v>
      </c>
      <c r="I42" s="835">
        <v>6.9</v>
      </c>
      <c r="J42" s="435"/>
      <c r="K42" s="2"/>
    </row>
    <row r="43" spans="1:11" ht="18.75" customHeight="1" x14ac:dyDescent="0.25">
      <c r="A43" s="2"/>
      <c r="B43" s="4"/>
      <c r="C43" s="156" t="s">
        <v>238</v>
      </c>
      <c r="D43" s="20"/>
      <c r="E43" s="835">
        <v>915.8</v>
      </c>
      <c r="F43" s="835">
        <v>974.5</v>
      </c>
      <c r="G43" s="835">
        <v>972.9</v>
      </c>
      <c r="H43" s="835">
        <v>-0.2</v>
      </c>
      <c r="I43" s="835">
        <v>6.2</v>
      </c>
      <c r="J43" s="435"/>
      <c r="K43" s="2"/>
    </row>
    <row r="44" spans="1:11" ht="18.75" customHeight="1" x14ac:dyDescent="0.25">
      <c r="A44" s="2"/>
      <c r="B44" s="4"/>
      <c r="C44" s="156" t="s">
        <v>239</v>
      </c>
      <c r="D44" s="20"/>
      <c r="E44" s="835">
        <v>939</v>
      </c>
      <c r="F44" s="835">
        <v>978.1</v>
      </c>
      <c r="G44" s="835">
        <v>992.6</v>
      </c>
      <c r="H44" s="835">
        <v>1.5</v>
      </c>
      <c r="I44" s="835">
        <v>5.7</v>
      </c>
      <c r="J44" s="435"/>
      <c r="K44" s="2"/>
    </row>
    <row r="45" spans="1:11" ht="18.75" customHeight="1" x14ac:dyDescent="0.25">
      <c r="A45" s="2"/>
      <c r="B45" s="4"/>
      <c r="C45" s="156" t="s">
        <v>304</v>
      </c>
      <c r="D45" s="20"/>
      <c r="E45" s="835">
        <v>956.3</v>
      </c>
      <c r="F45" s="835">
        <v>985.6</v>
      </c>
      <c r="G45" s="835">
        <v>1002.2</v>
      </c>
      <c r="H45" s="835">
        <v>1.7</v>
      </c>
      <c r="I45" s="835">
        <v>4.8</v>
      </c>
      <c r="J45" s="435"/>
      <c r="K45" s="2"/>
    </row>
    <row r="46" spans="1:11" ht="18.75" customHeight="1" x14ac:dyDescent="0.25">
      <c r="A46" s="2"/>
      <c r="B46" s="4"/>
      <c r="C46" s="156" t="s">
        <v>305</v>
      </c>
      <c r="D46" s="20"/>
      <c r="E46" s="835">
        <v>802.4</v>
      </c>
      <c r="F46" s="835">
        <v>841.6</v>
      </c>
      <c r="G46" s="835">
        <v>843.5</v>
      </c>
      <c r="H46" s="835">
        <v>0.2</v>
      </c>
      <c r="I46" s="835">
        <v>5.0999999999999996</v>
      </c>
      <c r="J46" s="435"/>
      <c r="K46" s="2"/>
    </row>
    <row r="47" spans="1:11" s="441" customFormat="1" ht="47.25" customHeight="1" x14ac:dyDescent="0.25">
      <c r="A47" s="601"/>
      <c r="B47" s="601"/>
      <c r="C47" s="1927" t="s">
        <v>752</v>
      </c>
      <c r="D47" s="1928"/>
      <c r="E47" s="1928"/>
      <c r="F47" s="1928"/>
      <c r="G47" s="1928"/>
      <c r="H47" s="1928"/>
      <c r="I47" s="1928"/>
      <c r="J47" s="501"/>
      <c r="K47" s="601"/>
    </row>
    <row r="48" spans="1:11" ht="13.5" customHeight="1" x14ac:dyDescent="0.25">
      <c r="A48" s="2"/>
      <c r="B48" s="4"/>
      <c r="C48" s="40" t="s">
        <v>469</v>
      </c>
      <c r="D48" s="1055"/>
      <c r="E48" s="1055"/>
      <c r="G48" s="903"/>
      <c r="H48" s="1055"/>
      <c r="I48" s="1055"/>
      <c r="J48" s="435"/>
      <c r="K48" s="2"/>
    </row>
    <row r="49" spans="1:11" ht="13.5" customHeight="1" x14ac:dyDescent="0.25">
      <c r="A49" s="2"/>
      <c r="B49" s="2"/>
      <c r="C49" s="2"/>
      <c r="D49" s="601"/>
      <c r="E49" s="4"/>
      <c r="F49" s="4"/>
      <c r="G49" s="4"/>
      <c r="H49" s="1916">
        <v>44378</v>
      </c>
      <c r="I49" s="1916"/>
      <c r="J49" s="198">
        <v>15</v>
      </c>
      <c r="K49" s="2"/>
    </row>
  </sheetData>
  <mergeCells count="21">
    <mergeCell ref="L4:M11"/>
    <mergeCell ref="E6:G6"/>
    <mergeCell ref="E28:G28"/>
    <mergeCell ref="H28:I28"/>
    <mergeCell ref="H6:I6"/>
    <mergeCell ref="H7:H8"/>
    <mergeCell ref="I7:I8"/>
    <mergeCell ref="B1:D1"/>
    <mergeCell ref="B2:D2"/>
    <mergeCell ref="C4:I4"/>
    <mergeCell ref="C5:D7"/>
    <mergeCell ref="F7:G7"/>
    <mergeCell ref="H49:I49"/>
    <mergeCell ref="C9:D9"/>
    <mergeCell ref="C26:I26"/>
    <mergeCell ref="C27:D29"/>
    <mergeCell ref="C31:D31"/>
    <mergeCell ref="H29:H30"/>
    <mergeCell ref="I29:I30"/>
    <mergeCell ref="C47:I47"/>
    <mergeCell ref="F29:G29"/>
  </mergeCells>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rgb="FF005E5C"/>
  </sheetPr>
  <dimension ref="A1:S80"/>
  <sheetViews>
    <sheetView showGridLines="0" zoomScale="110" zoomScaleNormal="110" workbookViewId="0"/>
  </sheetViews>
  <sheetFormatPr defaultColWidth="9.26953125" defaultRowHeight="12.5" x14ac:dyDescent="0.25"/>
  <cols>
    <col min="1" max="1" width="1" style="322" customWidth="1"/>
    <col min="2" max="2" width="2.54296875" style="322" customWidth="1"/>
    <col min="3" max="3" width="2.26953125" style="322" customWidth="1"/>
    <col min="4" max="4" width="26" style="377" customWidth="1"/>
    <col min="5" max="5" width="5" style="377" customWidth="1"/>
    <col min="6" max="6" width="5.26953125" style="377" customWidth="1"/>
    <col min="7" max="14" width="5" style="322" customWidth="1"/>
    <col min="15" max="15" width="5.453125" style="322" customWidth="1"/>
    <col min="16" max="16" width="5" style="322" customWidth="1"/>
    <col min="17" max="17" width="5.7265625" style="322" customWidth="1"/>
    <col min="18" max="19" width="1" style="322" customWidth="1"/>
    <col min="20" max="16384" width="9.26953125" style="322"/>
  </cols>
  <sheetData>
    <row r="1" spans="1:19" ht="13.5" customHeight="1" x14ac:dyDescent="0.25">
      <c r="A1" s="317"/>
      <c r="B1" s="377"/>
      <c r="C1" s="1958" t="s">
        <v>33</v>
      </c>
      <c r="D1" s="1958"/>
      <c r="E1" s="1958"/>
      <c r="F1" s="1958"/>
      <c r="G1" s="327"/>
      <c r="H1" s="327"/>
      <c r="I1" s="327"/>
      <c r="J1" s="1966" t="s">
        <v>374</v>
      </c>
      <c r="K1" s="1966"/>
      <c r="L1" s="1966"/>
      <c r="M1" s="1966"/>
      <c r="N1" s="1966"/>
      <c r="O1" s="1966"/>
      <c r="P1" s="1966"/>
      <c r="Q1" s="504"/>
      <c r="R1" s="504"/>
      <c r="S1" s="317"/>
    </row>
    <row r="2" spans="1:19" ht="6" customHeight="1" x14ac:dyDescent="0.25">
      <c r="A2" s="503"/>
      <c r="B2" s="429"/>
      <c r="C2" s="800"/>
      <c r="D2" s="843"/>
      <c r="E2" s="367"/>
      <c r="F2" s="367"/>
      <c r="G2" s="367"/>
      <c r="H2" s="367"/>
      <c r="I2" s="367"/>
      <c r="J2" s="367"/>
      <c r="K2" s="367"/>
      <c r="L2" s="367"/>
      <c r="M2" s="367"/>
      <c r="N2" s="367"/>
      <c r="O2" s="367"/>
      <c r="P2" s="367"/>
      <c r="Q2" s="367"/>
      <c r="R2" s="327"/>
      <c r="S2" s="327"/>
    </row>
    <row r="3" spans="1:19" ht="11.25" customHeight="1" thickBot="1" x14ac:dyDescent="0.3">
      <c r="A3" s="317"/>
      <c r="B3" s="378"/>
      <c r="C3" s="374"/>
      <c r="D3" s="374"/>
      <c r="E3" s="327"/>
      <c r="F3" s="327"/>
      <c r="G3" s="327"/>
      <c r="H3" s="327"/>
      <c r="I3" s="327"/>
      <c r="J3" s="629"/>
      <c r="K3" s="629"/>
      <c r="L3" s="629"/>
      <c r="M3" s="629"/>
      <c r="N3" s="629"/>
      <c r="O3" s="629"/>
      <c r="P3" s="629"/>
      <c r="Q3" s="629" t="s">
        <v>68</v>
      </c>
      <c r="R3" s="327"/>
      <c r="S3" s="327"/>
    </row>
    <row r="4" spans="1:19" ht="13.5" customHeight="1" thickBot="1" x14ac:dyDescent="0.3">
      <c r="A4" s="317"/>
      <c r="B4" s="378"/>
      <c r="C4" s="1959" t="s">
        <v>124</v>
      </c>
      <c r="D4" s="1960"/>
      <c r="E4" s="1960"/>
      <c r="F4" s="1960"/>
      <c r="G4" s="1960"/>
      <c r="H4" s="1960"/>
      <c r="I4" s="1960"/>
      <c r="J4" s="1960"/>
      <c r="K4" s="1960"/>
      <c r="L4" s="1960"/>
      <c r="M4" s="1960"/>
      <c r="N4" s="1960"/>
      <c r="O4" s="1960"/>
      <c r="P4" s="1960"/>
      <c r="Q4" s="1961"/>
      <c r="R4" s="327"/>
      <c r="S4" s="327"/>
    </row>
    <row r="5" spans="1:19" ht="3.75" customHeight="1" x14ac:dyDescent="0.25">
      <c r="A5" s="317"/>
      <c r="B5" s="378"/>
      <c r="C5" s="374"/>
      <c r="D5" s="374"/>
      <c r="E5" s="327"/>
      <c r="F5" s="327"/>
      <c r="G5" s="335"/>
      <c r="H5" s="327"/>
      <c r="I5" s="327"/>
      <c r="J5" s="387"/>
      <c r="K5" s="387"/>
      <c r="L5" s="387"/>
      <c r="M5" s="387"/>
      <c r="N5" s="387"/>
      <c r="O5" s="387"/>
      <c r="P5" s="387"/>
      <c r="Q5" s="387"/>
      <c r="R5" s="327"/>
      <c r="S5" s="327"/>
    </row>
    <row r="6" spans="1:19" ht="13.5" customHeight="1" x14ac:dyDescent="0.25">
      <c r="A6" s="317"/>
      <c r="B6" s="378"/>
      <c r="C6" s="1951" t="s">
        <v>123</v>
      </c>
      <c r="D6" s="1952"/>
      <c r="E6" s="1952"/>
      <c r="F6" s="1952"/>
      <c r="G6" s="1952"/>
      <c r="H6" s="1952"/>
      <c r="I6" s="1952"/>
      <c r="J6" s="1952"/>
      <c r="K6" s="1952"/>
      <c r="L6" s="1952"/>
      <c r="M6" s="1952"/>
      <c r="N6" s="1952"/>
      <c r="O6" s="1952"/>
      <c r="P6" s="1952"/>
      <c r="Q6" s="1953"/>
      <c r="R6" s="327"/>
      <c r="S6" s="327"/>
    </row>
    <row r="7" spans="1:19" ht="1.9" customHeight="1" x14ac:dyDescent="0.25">
      <c r="A7" s="317"/>
      <c r="B7" s="378"/>
      <c r="C7" s="1962" t="s">
        <v>76</v>
      </c>
      <c r="D7" s="1962"/>
      <c r="E7" s="1027"/>
      <c r="F7" s="1027"/>
      <c r="G7" s="1027"/>
      <c r="H7" s="1027"/>
      <c r="I7" s="1027"/>
      <c r="J7" s="1964"/>
      <c r="K7" s="1964"/>
      <c r="L7" s="1964"/>
      <c r="M7" s="1964"/>
      <c r="N7" s="1964"/>
      <c r="O7" s="1964"/>
      <c r="P7" s="1965"/>
      <c r="Q7" s="1965"/>
      <c r="R7" s="327"/>
      <c r="S7" s="327"/>
    </row>
    <row r="8" spans="1:19" ht="11.25" customHeight="1" x14ac:dyDescent="0.25">
      <c r="A8" s="317"/>
      <c r="B8" s="378"/>
      <c r="C8" s="1963"/>
      <c r="D8" s="1963"/>
      <c r="E8" s="1077" t="s">
        <v>33</v>
      </c>
      <c r="F8" s="1039"/>
      <c r="G8" s="1039" t="s">
        <v>33</v>
      </c>
      <c r="H8" s="1039" t="s">
        <v>705</v>
      </c>
      <c r="I8" s="1039" t="s">
        <v>33</v>
      </c>
      <c r="J8" s="1039" t="s">
        <v>33</v>
      </c>
      <c r="K8" s="1039" t="s">
        <v>33</v>
      </c>
      <c r="L8" s="1112" t="s">
        <v>33</v>
      </c>
      <c r="M8" s="1039" t="s">
        <v>33</v>
      </c>
      <c r="N8" s="1039" t="s">
        <v>33</v>
      </c>
      <c r="O8" s="1039" t="s">
        <v>706</v>
      </c>
      <c r="P8" s="1039" t="s">
        <v>33</v>
      </c>
      <c r="Q8" s="1039" t="s">
        <v>33</v>
      </c>
      <c r="R8" s="327"/>
      <c r="S8" s="327"/>
    </row>
    <row r="9" spans="1:19" ht="11.25" customHeight="1" x14ac:dyDescent="0.25">
      <c r="A9" s="317"/>
      <c r="B9" s="378"/>
      <c r="C9" s="332"/>
      <c r="D9" s="332"/>
      <c r="E9" s="1065" t="s">
        <v>97</v>
      </c>
      <c r="F9" s="1065" t="s">
        <v>96</v>
      </c>
      <c r="G9" s="1065" t="s">
        <v>95</v>
      </c>
      <c r="H9" s="1071" t="s">
        <v>94</v>
      </c>
      <c r="I9" s="1071" t="s">
        <v>93</v>
      </c>
      <c r="J9" s="1071" t="s">
        <v>92</v>
      </c>
      <c r="K9" s="1065" t="s">
        <v>470</v>
      </c>
      <c r="L9" s="850" t="s">
        <v>91</v>
      </c>
      <c r="M9" s="850" t="s">
        <v>471</v>
      </c>
      <c r="N9" s="699" t="s">
        <v>100</v>
      </c>
      <c r="O9" s="699" t="s">
        <v>99</v>
      </c>
      <c r="P9" s="699" t="s">
        <v>98</v>
      </c>
      <c r="Q9" s="699" t="s">
        <v>97</v>
      </c>
      <c r="S9" s="327"/>
    </row>
    <row r="10" spans="1:19" s="392" customFormat="1" ht="16.5" customHeight="1" x14ac:dyDescent="0.25">
      <c r="A10" s="388"/>
      <c r="B10" s="389"/>
      <c r="C10" s="1862" t="s">
        <v>101</v>
      </c>
      <c r="D10" s="1862"/>
      <c r="E10" s="390">
        <v>14</v>
      </c>
      <c r="F10" s="390">
        <v>19</v>
      </c>
      <c r="G10" s="390">
        <v>30</v>
      </c>
      <c r="H10" s="390">
        <v>18</v>
      </c>
      <c r="I10" s="390">
        <v>18</v>
      </c>
      <c r="J10" s="390">
        <v>42</v>
      </c>
      <c r="K10" s="390">
        <v>17</v>
      </c>
      <c r="L10" s="390">
        <v>20</v>
      </c>
      <c r="M10" s="390">
        <v>25</v>
      </c>
      <c r="N10" s="390">
        <v>22</v>
      </c>
      <c r="O10" s="390">
        <v>25</v>
      </c>
      <c r="P10" s="390">
        <v>27</v>
      </c>
      <c r="Q10" s="390">
        <v>25</v>
      </c>
      <c r="R10" s="390"/>
      <c r="S10" s="391"/>
    </row>
    <row r="11" spans="1:19" s="396" customFormat="1" ht="10.15" customHeight="1" x14ac:dyDescent="0.25">
      <c r="A11" s="393"/>
      <c r="B11" s="394"/>
      <c r="C11" s="799"/>
      <c r="D11" s="479" t="s">
        <v>226</v>
      </c>
      <c r="E11" s="1021">
        <v>7</v>
      </c>
      <c r="F11" s="1021">
        <v>7</v>
      </c>
      <c r="G11" s="1021">
        <v>14</v>
      </c>
      <c r="H11" s="1021">
        <v>1</v>
      </c>
      <c r="I11" s="1021">
        <v>6</v>
      </c>
      <c r="J11" s="1021">
        <v>6</v>
      </c>
      <c r="K11" s="1021" t="s">
        <v>9</v>
      </c>
      <c r="L11" s="1021">
        <v>7</v>
      </c>
      <c r="M11" s="1021">
        <v>2</v>
      </c>
      <c r="N11" s="1021">
        <v>2</v>
      </c>
      <c r="O11" s="1021">
        <v>8</v>
      </c>
      <c r="P11" s="1021">
        <v>12</v>
      </c>
      <c r="Q11" s="1021">
        <v>11</v>
      </c>
      <c r="R11" s="431"/>
      <c r="S11" s="374"/>
    </row>
    <row r="12" spans="1:19" s="396" customFormat="1" ht="10.15" customHeight="1" x14ac:dyDescent="0.25">
      <c r="A12" s="393"/>
      <c r="B12" s="394"/>
      <c r="C12" s="799"/>
      <c r="D12" s="479" t="s">
        <v>227</v>
      </c>
      <c r="E12" s="1021">
        <v>1</v>
      </c>
      <c r="F12" s="1021">
        <v>1</v>
      </c>
      <c r="G12" s="1021">
        <v>2</v>
      </c>
      <c r="H12" s="1021">
        <v>2</v>
      </c>
      <c r="I12" s="1021">
        <v>1</v>
      </c>
      <c r="J12" s="1021">
        <v>1</v>
      </c>
      <c r="K12" s="1021" t="s">
        <v>9</v>
      </c>
      <c r="L12" s="1021">
        <v>2</v>
      </c>
      <c r="M12" s="1021">
        <v>4</v>
      </c>
      <c r="N12" s="1021">
        <v>4</v>
      </c>
      <c r="O12" s="1021">
        <v>1</v>
      </c>
      <c r="P12" s="1021">
        <v>1</v>
      </c>
      <c r="Q12" s="1021" t="s">
        <v>9</v>
      </c>
      <c r="R12" s="431"/>
      <c r="S12" s="374"/>
    </row>
    <row r="13" spans="1:19" s="810" customFormat="1" ht="10.15" customHeight="1" x14ac:dyDescent="0.25">
      <c r="A13" s="839"/>
      <c r="B13" s="840"/>
      <c r="C13" s="838"/>
      <c r="D13" s="479" t="s">
        <v>228</v>
      </c>
      <c r="E13" s="1021">
        <v>3</v>
      </c>
      <c r="F13" s="1021">
        <v>2</v>
      </c>
      <c r="G13" s="1021">
        <v>8</v>
      </c>
      <c r="H13" s="1021">
        <v>11</v>
      </c>
      <c r="I13" s="1021">
        <v>6</v>
      </c>
      <c r="J13" s="1021">
        <v>12</v>
      </c>
      <c r="K13" s="1021">
        <v>5</v>
      </c>
      <c r="L13" s="1021">
        <v>9</v>
      </c>
      <c r="M13" s="1021">
        <v>15</v>
      </c>
      <c r="N13" s="1021">
        <v>15</v>
      </c>
      <c r="O13" s="1021">
        <v>12</v>
      </c>
      <c r="P13" s="1021">
        <v>10</v>
      </c>
      <c r="Q13" s="1021">
        <v>8</v>
      </c>
      <c r="R13" s="650"/>
      <c r="S13" s="841"/>
    </row>
    <row r="14" spans="1:19" s="396" customFormat="1" ht="10.15" customHeight="1" x14ac:dyDescent="0.25">
      <c r="A14" s="393"/>
      <c r="B14" s="394"/>
      <c r="C14" s="799"/>
      <c r="D14" s="479" t="s">
        <v>229</v>
      </c>
      <c r="E14" s="1021">
        <v>2</v>
      </c>
      <c r="F14" s="1021">
        <v>4</v>
      </c>
      <c r="G14" s="1021">
        <v>1</v>
      </c>
      <c r="H14" s="1021" t="s">
        <v>9</v>
      </c>
      <c r="I14" s="1021">
        <v>1</v>
      </c>
      <c r="J14" s="1021">
        <v>19</v>
      </c>
      <c r="K14" s="1021">
        <v>11</v>
      </c>
      <c r="L14" s="1021">
        <v>1</v>
      </c>
      <c r="M14" s="1021">
        <v>4</v>
      </c>
      <c r="N14" s="1021">
        <v>1</v>
      </c>
      <c r="O14" s="1021">
        <v>2</v>
      </c>
      <c r="P14" s="1021" t="s">
        <v>9</v>
      </c>
      <c r="Q14" s="1021">
        <v>1</v>
      </c>
      <c r="R14" s="395"/>
      <c r="S14" s="374"/>
    </row>
    <row r="15" spans="1:19" s="396" customFormat="1" ht="10.15" customHeight="1" x14ac:dyDescent="0.25">
      <c r="A15" s="393"/>
      <c r="B15" s="394"/>
      <c r="C15" s="799"/>
      <c r="D15" s="479" t="s">
        <v>447</v>
      </c>
      <c r="E15" s="1022" t="s">
        <v>9</v>
      </c>
      <c r="F15" s="1022" t="s">
        <v>9</v>
      </c>
      <c r="G15" s="1022" t="s">
        <v>9</v>
      </c>
      <c r="H15" s="1022" t="s">
        <v>9</v>
      </c>
      <c r="I15" s="1022" t="s">
        <v>9</v>
      </c>
      <c r="J15" s="1022" t="s">
        <v>9</v>
      </c>
      <c r="K15" s="1022" t="s">
        <v>9</v>
      </c>
      <c r="L15" s="1022" t="s">
        <v>9</v>
      </c>
      <c r="M15" s="1022" t="s">
        <v>9</v>
      </c>
      <c r="N15" s="1022" t="s">
        <v>9</v>
      </c>
      <c r="O15" s="1022" t="s">
        <v>9</v>
      </c>
      <c r="P15" s="1022" t="s">
        <v>9</v>
      </c>
      <c r="Q15" s="1022" t="s">
        <v>9</v>
      </c>
      <c r="R15" s="395"/>
      <c r="S15" s="374"/>
    </row>
    <row r="16" spans="1:19" s="396" customFormat="1" ht="10.15" customHeight="1" x14ac:dyDescent="0.25">
      <c r="A16" s="393"/>
      <c r="B16" s="394"/>
      <c r="C16" s="799"/>
      <c r="D16" s="479" t="s">
        <v>231</v>
      </c>
      <c r="E16" s="844" t="s">
        <v>9</v>
      </c>
      <c r="F16" s="844" t="s">
        <v>9</v>
      </c>
      <c r="G16" s="844" t="s">
        <v>9</v>
      </c>
      <c r="H16" s="844" t="s">
        <v>9</v>
      </c>
      <c r="I16" s="844" t="s">
        <v>9</v>
      </c>
      <c r="J16" s="844" t="s">
        <v>9</v>
      </c>
      <c r="K16" s="844">
        <v>1</v>
      </c>
      <c r="L16" s="844" t="s">
        <v>9</v>
      </c>
      <c r="M16" s="844" t="s">
        <v>9</v>
      </c>
      <c r="N16" s="844" t="s">
        <v>9</v>
      </c>
      <c r="O16" s="844" t="s">
        <v>9</v>
      </c>
      <c r="P16" s="844" t="s">
        <v>9</v>
      </c>
      <c r="Q16" s="844" t="s">
        <v>9</v>
      </c>
      <c r="R16" s="395"/>
      <c r="S16" s="722"/>
    </row>
    <row r="17" spans="1:19" s="396" customFormat="1" ht="10.15" customHeight="1" x14ac:dyDescent="0.25">
      <c r="A17" s="393"/>
      <c r="B17" s="394"/>
      <c r="C17" s="799"/>
      <c r="D17" s="397" t="s">
        <v>232</v>
      </c>
      <c r="E17" s="844">
        <v>1</v>
      </c>
      <c r="F17" s="844">
        <v>5</v>
      </c>
      <c r="G17" s="844">
        <v>5</v>
      </c>
      <c r="H17" s="844">
        <v>4</v>
      </c>
      <c r="I17" s="844">
        <v>4</v>
      </c>
      <c r="J17" s="844">
        <v>4</v>
      </c>
      <c r="K17" s="844" t="s">
        <v>9</v>
      </c>
      <c r="L17" s="844">
        <v>1</v>
      </c>
      <c r="M17" s="844">
        <v>0</v>
      </c>
      <c r="N17" s="844">
        <v>0</v>
      </c>
      <c r="O17" s="844">
        <v>2</v>
      </c>
      <c r="P17" s="844">
        <v>4</v>
      </c>
      <c r="Q17" s="844">
        <v>5</v>
      </c>
      <c r="R17" s="395"/>
      <c r="S17" s="374"/>
    </row>
    <row r="18" spans="1:19" s="392" customFormat="1" ht="14.25" customHeight="1" x14ac:dyDescent="0.3">
      <c r="A18" s="398"/>
      <c r="B18" s="399"/>
      <c r="C18" s="797" t="s">
        <v>276</v>
      </c>
      <c r="D18" s="400"/>
      <c r="E18" s="390">
        <v>6</v>
      </c>
      <c r="F18" s="390">
        <v>10</v>
      </c>
      <c r="G18" s="390">
        <v>17</v>
      </c>
      <c r="H18" s="390">
        <v>8</v>
      </c>
      <c r="I18" s="390">
        <v>7</v>
      </c>
      <c r="J18" s="390">
        <v>7</v>
      </c>
      <c r="K18" s="390">
        <v>4</v>
      </c>
      <c r="L18" s="390">
        <v>13</v>
      </c>
      <c r="M18" s="390">
        <v>13</v>
      </c>
      <c r="N18" s="390">
        <v>12</v>
      </c>
      <c r="O18" s="390">
        <v>14</v>
      </c>
      <c r="P18" s="390">
        <v>15</v>
      </c>
      <c r="Q18" s="390">
        <v>14</v>
      </c>
      <c r="R18" s="395"/>
      <c r="S18" s="374"/>
    </row>
    <row r="19" spans="1:19" s="404" customFormat="1" ht="14.25" customHeight="1" x14ac:dyDescent="0.25">
      <c r="A19" s="401"/>
      <c r="B19" s="402"/>
      <c r="C19" s="797" t="s">
        <v>277</v>
      </c>
      <c r="D19" s="842"/>
      <c r="E19" s="403">
        <v>14796</v>
      </c>
      <c r="F19" s="403">
        <v>6992</v>
      </c>
      <c r="G19" s="403">
        <v>47147</v>
      </c>
      <c r="H19" s="403">
        <v>16622</v>
      </c>
      <c r="I19" s="403">
        <v>16260</v>
      </c>
      <c r="J19" s="403">
        <v>23564</v>
      </c>
      <c r="K19" s="403">
        <v>92187</v>
      </c>
      <c r="L19" s="403">
        <v>69656</v>
      </c>
      <c r="M19" s="403">
        <v>12303</v>
      </c>
      <c r="N19" s="403">
        <v>8549</v>
      </c>
      <c r="O19" s="403">
        <v>14475</v>
      </c>
      <c r="P19" s="403">
        <v>183841</v>
      </c>
      <c r="Q19" s="403">
        <v>13628</v>
      </c>
      <c r="R19" s="395"/>
      <c r="S19" s="374"/>
    </row>
    <row r="20" spans="1:19" ht="9.75" customHeight="1" x14ac:dyDescent="0.25">
      <c r="A20" s="317"/>
      <c r="B20" s="378"/>
      <c r="C20" s="1941" t="s">
        <v>122</v>
      </c>
      <c r="D20" s="1941"/>
      <c r="E20" s="844" t="s">
        <v>9</v>
      </c>
      <c r="F20" s="844">
        <v>2301</v>
      </c>
      <c r="G20" s="844">
        <v>2781</v>
      </c>
      <c r="H20" s="844">
        <v>329</v>
      </c>
      <c r="I20" s="844" t="s">
        <v>9</v>
      </c>
      <c r="J20" s="844" t="s">
        <v>9</v>
      </c>
      <c r="K20" s="844" t="s">
        <v>9</v>
      </c>
      <c r="L20" s="844" t="s">
        <v>9</v>
      </c>
      <c r="M20" s="844" t="s">
        <v>9</v>
      </c>
      <c r="N20" s="844" t="s">
        <v>9</v>
      </c>
      <c r="O20" s="844">
        <v>634</v>
      </c>
      <c r="P20" s="844">
        <v>3542</v>
      </c>
      <c r="Q20" s="844">
        <v>1216</v>
      </c>
      <c r="R20" s="395"/>
      <c r="S20" s="374"/>
    </row>
    <row r="21" spans="1:19" ht="9.75" customHeight="1" x14ac:dyDescent="0.25">
      <c r="A21" s="317"/>
      <c r="B21" s="378"/>
      <c r="C21" s="1941" t="s">
        <v>121</v>
      </c>
      <c r="D21" s="1941"/>
      <c r="E21" s="844" t="s">
        <v>9</v>
      </c>
      <c r="F21" s="844" t="s">
        <v>9</v>
      </c>
      <c r="G21" s="844" t="s">
        <v>9</v>
      </c>
      <c r="H21" s="844" t="s">
        <v>9</v>
      </c>
      <c r="I21" s="844" t="s">
        <v>9</v>
      </c>
      <c r="J21" s="844" t="s">
        <v>9</v>
      </c>
      <c r="K21" s="844" t="s">
        <v>9</v>
      </c>
      <c r="L21" s="844" t="s">
        <v>9</v>
      </c>
      <c r="M21" s="844" t="s">
        <v>9</v>
      </c>
      <c r="N21" s="844" t="s">
        <v>9</v>
      </c>
      <c r="O21" s="844" t="s">
        <v>9</v>
      </c>
      <c r="P21" s="844" t="s">
        <v>9</v>
      </c>
      <c r="Q21" s="844" t="s">
        <v>9</v>
      </c>
      <c r="R21" s="431"/>
      <c r="S21" s="327"/>
    </row>
    <row r="22" spans="1:19" ht="9.75" customHeight="1" x14ac:dyDescent="0.25">
      <c r="A22" s="317"/>
      <c r="B22" s="378"/>
      <c r="C22" s="1941" t="s">
        <v>120</v>
      </c>
      <c r="D22" s="1941"/>
      <c r="E22" s="844">
        <v>13082</v>
      </c>
      <c r="F22" s="844">
        <v>1283</v>
      </c>
      <c r="G22" s="844">
        <v>41916</v>
      </c>
      <c r="H22" s="844">
        <v>511</v>
      </c>
      <c r="I22" s="844">
        <v>3408</v>
      </c>
      <c r="J22" s="844">
        <v>2373</v>
      </c>
      <c r="K22" s="844" t="s">
        <v>9</v>
      </c>
      <c r="L22" s="844">
        <v>241</v>
      </c>
      <c r="M22" s="844" t="s">
        <v>9</v>
      </c>
      <c r="N22" s="844">
        <v>462</v>
      </c>
      <c r="O22" s="844">
        <v>3662</v>
      </c>
      <c r="P22" s="844">
        <v>144646</v>
      </c>
      <c r="Q22" s="844">
        <v>10420</v>
      </c>
      <c r="R22" s="431"/>
      <c r="S22" s="327"/>
    </row>
    <row r="23" spans="1:19" ht="9.75" customHeight="1" x14ac:dyDescent="0.25">
      <c r="A23" s="317"/>
      <c r="B23" s="378"/>
      <c r="C23" s="1941" t="s">
        <v>119</v>
      </c>
      <c r="D23" s="1941"/>
      <c r="E23" s="844" t="s">
        <v>9</v>
      </c>
      <c r="F23" s="844" t="s">
        <v>9</v>
      </c>
      <c r="G23" s="844" t="s">
        <v>9</v>
      </c>
      <c r="H23" s="844" t="s">
        <v>9</v>
      </c>
      <c r="I23" s="844" t="s">
        <v>9</v>
      </c>
      <c r="J23" s="844" t="s">
        <v>9</v>
      </c>
      <c r="K23" s="844" t="s">
        <v>9</v>
      </c>
      <c r="L23" s="844" t="s">
        <v>9</v>
      </c>
      <c r="M23" s="844" t="s">
        <v>9</v>
      </c>
      <c r="N23" s="844" t="s">
        <v>9</v>
      </c>
      <c r="O23" s="844" t="s">
        <v>9</v>
      </c>
      <c r="P23" s="844" t="s">
        <v>9</v>
      </c>
      <c r="Q23" s="844" t="s">
        <v>9</v>
      </c>
      <c r="R23" s="431"/>
      <c r="S23" s="327"/>
    </row>
    <row r="24" spans="1:19" ht="9.75" customHeight="1" x14ac:dyDescent="0.25">
      <c r="A24" s="317"/>
      <c r="B24" s="378"/>
      <c r="C24" s="1941" t="s">
        <v>118</v>
      </c>
      <c r="D24" s="1941"/>
      <c r="E24" s="844" t="s">
        <v>9</v>
      </c>
      <c r="F24" s="844" t="s">
        <v>9</v>
      </c>
      <c r="G24" s="844" t="s">
        <v>9</v>
      </c>
      <c r="H24" s="844" t="s">
        <v>9</v>
      </c>
      <c r="I24" s="844" t="s">
        <v>9</v>
      </c>
      <c r="J24" s="844" t="s">
        <v>9</v>
      </c>
      <c r="K24" s="844" t="s">
        <v>9</v>
      </c>
      <c r="L24" s="844" t="s">
        <v>9</v>
      </c>
      <c r="M24" s="844" t="s">
        <v>9</v>
      </c>
      <c r="N24" s="844" t="s">
        <v>9</v>
      </c>
      <c r="O24" s="844" t="s">
        <v>9</v>
      </c>
      <c r="P24" s="844" t="s">
        <v>9</v>
      </c>
      <c r="Q24" s="844" t="s">
        <v>9</v>
      </c>
      <c r="R24" s="431"/>
      <c r="S24" s="327"/>
    </row>
    <row r="25" spans="1:19" ht="9.75" customHeight="1" x14ac:dyDescent="0.25">
      <c r="A25" s="317"/>
      <c r="B25" s="378"/>
      <c r="C25" s="1941" t="s">
        <v>117</v>
      </c>
      <c r="D25" s="1941"/>
      <c r="E25" s="844" t="s">
        <v>9</v>
      </c>
      <c r="F25" s="844" t="s">
        <v>9</v>
      </c>
      <c r="G25" s="844" t="s">
        <v>9</v>
      </c>
      <c r="H25" s="844" t="s">
        <v>9</v>
      </c>
      <c r="I25" s="844" t="s">
        <v>9</v>
      </c>
      <c r="J25" s="844" t="s">
        <v>9</v>
      </c>
      <c r="K25" s="844" t="s">
        <v>9</v>
      </c>
      <c r="L25" s="844" t="s">
        <v>9</v>
      </c>
      <c r="M25" s="844" t="s">
        <v>9</v>
      </c>
      <c r="N25" s="844" t="s">
        <v>9</v>
      </c>
      <c r="O25" s="844" t="s">
        <v>9</v>
      </c>
      <c r="P25" s="844" t="s">
        <v>9</v>
      </c>
      <c r="Q25" s="844" t="s">
        <v>9</v>
      </c>
      <c r="R25" s="431"/>
      <c r="S25" s="327"/>
    </row>
    <row r="26" spans="1:19" ht="9.75" customHeight="1" x14ac:dyDescent="0.25">
      <c r="A26" s="317"/>
      <c r="B26" s="378"/>
      <c r="C26" s="1941" t="s">
        <v>116</v>
      </c>
      <c r="D26" s="1941"/>
      <c r="E26" s="844">
        <v>91</v>
      </c>
      <c r="F26" s="844">
        <v>702</v>
      </c>
      <c r="G26" s="844">
        <v>1300</v>
      </c>
      <c r="H26" s="844">
        <v>17</v>
      </c>
      <c r="I26" s="844">
        <v>10122</v>
      </c>
      <c r="J26" s="844">
        <v>1699</v>
      </c>
      <c r="K26" s="844" t="s">
        <v>9</v>
      </c>
      <c r="L26" s="844">
        <v>1800</v>
      </c>
      <c r="M26" s="844" t="s">
        <v>9</v>
      </c>
      <c r="N26" s="844" t="s">
        <v>9</v>
      </c>
      <c r="O26" s="844">
        <v>6101</v>
      </c>
      <c r="P26" s="844">
        <v>5887</v>
      </c>
      <c r="Q26" s="844">
        <v>1518</v>
      </c>
      <c r="R26" s="431"/>
      <c r="S26" s="327"/>
    </row>
    <row r="27" spans="1:19" ht="9.75" customHeight="1" x14ac:dyDescent="0.25">
      <c r="A27" s="317"/>
      <c r="B27" s="378"/>
      <c r="C27" s="1941" t="s">
        <v>115</v>
      </c>
      <c r="D27" s="1941"/>
      <c r="E27" s="844" t="s">
        <v>9</v>
      </c>
      <c r="F27" s="844">
        <v>77</v>
      </c>
      <c r="G27" s="844" t="s">
        <v>9</v>
      </c>
      <c r="H27" s="844">
        <v>2262</v>
      </c>
      <c r="I27" s="844">
        <v>182</v>
      </c>
      <c r="J27" s="844">
        <v>3</v>
      </c>
      <c r="K27" s="844">
        <v>1288</v>
      </c>
      <c r="L27" s="844">
        <v>360</v>
      </c>
      <c r="M27" s="844">
        <v>2192</v>
      </c>
      <c r="N27" s="844">
        <v>4481</v>
      </c>
      <c r="O27" s="844">
        <v>2728</v>
      </c>
      <c r="P27" s="844">
        <v>9266</v>
      </c>
      <c r="Q27" s="844">
        <v>123</v>
      </c>
      <c r="R27" s="431"/>
      <c r="S27" s="327"/>
    </row>
    <row r="28" spans="1:19" ht="9.75" customHeight="1" x14ac:dyDescent="0.25">
      <c r="A28" s="317"/>
      <c r="B28" s="378"/>
      <c r="C28" s="1941" t="s">
        <v>114</v>
      </c>
      <c r="D28" s="1941"/>
      <c r="E28" s="844" t="s">
        <v>9</v>
      </c>
      <c r="F28" s="844" t="s">
        <v>9</v>
      </c>
      <c r="G28" s="844">
        <v>26</v>
      </c>
      <c r="H28" s="844">
        <v>13503</v>
      </c>
      <c r="I28" s="844" t="s">
        <v>9</v>
      </c>
      <c r="J28" s="844" t="s">
        <v>9</v>
      </c>
      <c r="K28" s="844" t="s">
        <v>9</v>
      </c>
      <c r="L28" s="844" t="s">
        <v>9</v>
      </c>
      <c r="M28" s="844" t="s">
        <v>9</v>
      </c>
      <c r="N28" s="844" t="s">
        <v>9</v>
      </c>
      <c r="O28" s="844" t="s">
        <v>9</v>
      </c>
      <c r="P28" s="844">
        <v>20500</v>
      </c>
      <c r="Q28" s="844" t="s">
        <v>9</v>
      </c>
      <c r="R28" s="431"/>
      <c r="S28" s="327"/>
    </row>
    <row r="29" spans="1:19" ht="9.75" customHeight="1" x14ac:dyDescent="0.25">
      <c r="A29" s="317"/>
      <c r="B29" s="378"/>
      <c r="C29" s="1941" t="s">
        <v>113</v>
      </c>
      <c r="D29" s="1941"/>
      <c r="E29" s="844" t="s">
        <v>9</v>
      </c>
      <c r="F29" s="844" t="s">
        <v>9</v>
      </c>
      <c r="G29" s="844" t="s">
        <v>9</v>
      </c>
      <c r="H29" s="844" t="s">
        <v>9</v>
      </c>
      <c r="I29" s="844" t="s">
        <v>9</v>
      </c>
      <c r="J29" s="844" t="s">
        <v>9</v>
      </c>
      <c r="K29" s="844" t="s">
        <v>9</v>
      </c>
      <c r="L29" s="844" t="s">
        <v>9</v>
      </c>
      <c r="M29" s="844">
        <v>7512</v>
      </c>
      <c r="N29" s="844" t="s">
        <v>9</v>
      </c>
      <c r="O29" s="844" t="s">
        <v>9</v>
      </c>
      <c r="P29" s="844" t="s">
        <v>9</v>
      </c>
      <c r="Q29" s="844" t="s">
        <v>9</v>
      </c>
      <c r="R29" s="431"/>
      <c r="S29" s="327"/>
    </row>
    <row r="30" spans="1:19" ht="9.75" customHeight="1" x14ac:dyDescent="0.25">
      <c r="A30" s="317"/>
      <c r="B30" s="378"/>
      <c r="C30" s="1941" t="s">
        <v>112</v>
      </c>
      <c r="D30" s="1941"/>
      <c r="E30" s="844">
        <v>1623</v>
      </c>
      <c r="F30" s="844">
        <v>2624</v>
      </c>
      <c r="G30" s="844" t="s">
        <v>9</v>
      </c>
      <c r="H30" s="844" t="s">
        <v>9</v>
      </c>
      <c r="I30" s="844" t="s">
        <v>9</v>
      </c>
      <c r="J30" s="844" t="s">
        <v>9</v>
      </c>
      <c r="K30" s="844">
        <v>55</v>
      </c>
      <c r="L30" s="844" t="s">
        <v>9</v>
      </c>
      <c r="M30" s="844">
        <v>1463</v>
      </c>
      <c r="N30" s="844">
        <v>3606</v>
      </c>
      <c r="O30" s="844">
        <v>1350</v>
      </c>
      <c r="P30" s="844" t="s">
        <v>9</v>
      </c>
      <c r="Q30" s="844" t="s">
        <v>9</v>
      </c>
      <c r="R30" s="431"/>
      <c r="S30" s="327"/>
    </row>
    <row r="31" spans="1:19" ht="9.75" customHeight="1" x14ac:dyDescent="0.25">
      <c r="A31" s="317"/>
      <c r="B31" s="378"/>
      <c r="C31" s="1967" t="s">
        <v>392</v>
      </c>
      <c r="D31" s="1967"/>
      <c r="E31" s="844" t="s">
        <v>9</v>
      </c>
      <c r="F31" s="844" t="s">
        <v>9</v>
      </c>
      <c r="G31" s="844" t="s">
        <v>9</v>
      </c>
      <c r="H31" s="844" t="s">
        <v>9</v>
      </c>
      <c r="I31" s="844" t="s">
        <v>9</v>
      </c>
      <c r="J31" s="844" t="s">
        <v>9</v>
      </c>
      <c r="K31" s="844" t="s">
        <v>9</v>
      </c>
      <c r="L31" s="844" t="s">
        <v>9</v>
      </c>
      <c r="M31" s="844" t="s">
        <v>9</v>
      </c>
      <c r="N31" s="844" t="s">
        <v>9</v>
      </c>
      <c r="O31" s="844" t="s">
        <v>9</v>
      </c>
      <c r="P31" s="844" t="s">
        <v>9</v>
      </c>
      <c r="Q31" s="844" t="s">
        <v>9</v>
      </c>
      <c r="R31" s="405"/>
      <c r="S31" s="327"/>
    </row>
    <row r="32" spans="1:19" ht="9.75" customHeight="1" x14ac:dyDescent="0.25">
      <c r="A32" s="317"/>
      <c r="B32" s="378"/>
      <c r="C32" s="1941" t="s">
        <v>111</v>
      </c>
      <c r="D32" s="1941"/>
      <c r="E32" s="844" t="s">
        <v>9</v>
      </c>
      <c r="F32" s="844" t="s">
        <v>9</v>
      </c>
      <c r="G32" s="844" t="s">
        <v>9</v>
      </c>
      <c r="H32" s="844" t="s">
        <v>9</v>
      </c>
      <c r="I32" s="844" t="s">
        <v>9</v>
      </c>
      <c r="J32" s="844" t="s">
        <v>9</v>
      </c>
      <c r="K32" s="844" t="s">
        <v>9</v>
      </c>
      <c r="L32" s="844" t="s">
        <v>9</v>
      </c>
      <c r="M32" s="844" t="s">
        <v>9</v>
      </c>
      <c r="N32" s="844" t="s">
        <v>9</v>
      </c>
      <c r="O32" s="844" t="s">
        <v>9</v>
      </c>
      <c r="P32" s="844" t="s">
        <v>9</v>
      </c>
      <c r="Q32" s="844" t="s">
        <v>9</v>
      </c>
      <c r="R32" s="405"/>
      <c r="S32" s="327"/>
    </row>
    <row r="33" spans="1:19" ht="9.75" customHeight="1" x14ac:dyDescent="0.25">
      <c r="A33" s="317"/>
      <c r="B33" s="378"/>
      <c r="C33" s="1941" t="s">
        <v>110</v>
      </c>
      <c r="D33" s="1941"/>
      <c r="E33" s="844" t="s">
        <v>9</v>
      </c>
      <c r="F33" s="844" t="s">
        <v>9</v>
      </c>
      <c r="G33" s="844" t="s">
        <v>9</v>
      </c>
      <c r="H33" s="844" t="s">
        <v>9</v>
      </c>
      <c r="I33" s="844">
        <v>183</v>
      </c>
      <c r="J33" s="844" t="s">
        <v>9</v>
      </c>
      <c r="K33" s="844" t="s">
        <v>9</v>
      </c>
      <c r="L33" s="844">
        <v>9929</v>
      </c>
      <c r="M33" s="844" t="s">
        <v>9</v>
      </c>
      <c r="N33" s="844" t="s">
        <v>9</v>
      </c>
      <c r="O33" s="844" t="s">
        <v>9</v>
      </c>
      <c r="P33" s="844" t="s">
        <v>9</v>
      </c>
      <c r="Q33" s="844" t="s">
        <v>9</v>
      </c>
      <c r="R33" s="405"/>
      <c r="S33" s="327"/>
    </row>
    <row r="34" spans="1:19" ht="9.75" customHeight="1" x14ac:dyDescent="0.25">
      <c r="A34" s="317">
        <v>4661</v>
      </c>
      <c r="B34" s="378"/>
      <c r="C34" s="1968" t="s">
        <v>109</v>
      </c>
      <c r="D34" s="1968"/>
      <c r="E34" s="844" t="s">
        <v>9</v>
      </c>
      <c r="F34" s="844" t="s">
        <v>9</v>
      </c>
      <c r="G34" s="844">
        <v>65</v>
      </c>
      <c r="H34" s="844" t="s">
        <v>9</v>
      </c>
      <c r="I34" s="844" t="s">
        <v>9</v>
      </c>
      <c r="J34" s="844" t="s">
        <v>9</v>
      </c>
      <c r="K34" s="844" t="s">
        <v>9</v>
      </c>
      <c r="L34" s="844" t="s">
        <v>9</v>
      </c>
      <c r="M34" s="844" t="s">
        <v>9</v>
      </c>
      <c r="N34" s="844" t="s">
        <v>9</v>
      </c>
      <c r="O34" s="844" t="s">
        <v>9</v>
      </c>
      <c r="P34" s="844" t="s">
        <v>9</v>
      </c>
      <c r="Q34" s="844" t="s">
        <v>9</v>
      </c>
      <c r="R34" s="405"/>
      <c r="S34" s="327"/>
    </row>
    <row r="35" spans="1:19" ht="9.75" customHeight="1" x14ac:dyDescent="0.25">
      <c r="A35" s="317"/>
      <c r="B35" s="378"/>
      <c r="C35" s="1941" t="s">
        <v>108</v>
      </c>
      <c r="D35" s="1941"/>
      <c r="E35" s="844" t="s">
        <v>9</v>
      </c>
      <c r="F35" s="844">
        <v>5</v>
      </c>
      <c r="G35" s="844" t="s">
        <v>9</v>
      </c>
      <c r="H35" s="844" t="s">
        <v>9</v>
      </c>
      <c r="I35" s="844" t="s">
        <v>9</v>
      </c>
      <c r="J35" s="844" t="s">
        <v>9</v>
      </c>
      <c r="K35" s="844" t="s">
        <v>9</v>
      </c>
      <c r="L35" s="844">
        <v>21</v>
      </c>
      <c r="M35" s="844" t="s">
        <v>9</v>
      </c>
      <c r="N35" s="844" t="s">
        <v>9</v>
      </c>
      <c r="O35" s="844" t="s">
        <v>9</v>
      </c>
      <c r="P35" s="844" t="s">
        <v>9</v>
      </c>
      <c r="Q35" s="844">
        <v>351</v>
      </c>
      <c r="R35" s="405"/>
      <c r="S35" s="327"/>
    </row>
    <row r="36" spans="1:19" ht="9.75" customHeight="1" x14ac:dyDescent="0.25">
      <c r="A36" s="317"/>
      <c r="B36" s="378"/>
      <c r="C36" s="1941" t="s">
        <v>107</v>
      </c>
      <c r="D36" s="1941"/>
      <c r="E36" s="844" t="s">
        <v>9</v>
      </c>
      <c r="F36" s="844" t="s">
        <v>9</v>
      </c>
      <c r="G36" s="844" t="s">
        <v>9</v>
      </c>
      <c r="H36" s="844" t="s">
        <v>9</v>
      </c>
      <c r="I36" s="844">
        <v>2365</v>
      </c>
      <c r="J36" s="844">
        <v>19489</v>
      </c>
      <c r="K36" s="844" t="s">
        <v>9</v>
      </c>
      <c r="L36" s="844">
        <v>57139</v>
      </c>
      <c r="M36" s="844" t="s">
        <v>9</v>
      </c>
      <c r="N36" s="844" t="s">
        <v>9</v>
      </c>
      <c r="O36" s="844" t="s">
        <v>9</v>
      </c>
      <c r="P36" s="844" t="s">
        <v>9</v>
      </c>
      <c r="Q36" s="844" t="s">
        <v>9</v>
      </c>
      <c r="R36" s="405"/>
      <c r="S36" s="327"/>
    </row>
    <row r="37" spans="1:19" ht="9.75" customHeight="1" x14ac:dyDescent="0.25">
      <c r="A37" s="317"/>
      <c r="B37" s="378"/>
      <c r="C37" s="1941" t="s">
        <v>265</v>
      </c>
      <c r="D37" s="1941"/>
      <c r="E37" s="844" t="s">
        <v>9</v>
      </c>
      <c r="F37" s="844" t="s">
        <v>9</v>
      </c>
      <c r="G37" s="844">
        <v>1059</v>
      </c>
      <c r="H37" s="844" t="s">
        <v>9</v>
      </c>
      <c r="I37" s="844" t="s">
        <v>9</v>
      </c>
      <c r="J37" s="844" t="s">
        <v>9</v>
      </c>
      <c r="K37" s="844" t="s">
        <v>9</v>
      </c>
      <c r="L37" s="844">
        <v>166</v>
      </c>
      <c r="M37" s="844" t="s">
        <v>9</v>
      </c>
      <c r="N37" s="844" t="s">
        <v>9</v>
      </c>
      <c r="O37" s="844" t="s">
        <v>9</v>
      </c>
      <c r="P37" s="844" t="s">
        <v>9</v>
      </c>
      <c r="Q37" s="844" t="s">
        <v>9</v>
      </c>
      <c r="R37" s="431"/>
      <c r="S37" s="327"/>
    </row>
    <row r="38" spans="1:19" ht="9.75" customHeight="1" x14ac:dyDescent="0.25">
      <c r="A38" s="317"/>
      <c r="B38" s="378"/>
      <c r="C38" s="1941" t="s">
        <v>106</v>
      </c>
      <c r="D38" s="1941"/>
      <c r="E38" s="844" t="s">
        <v>9</v>
      </c>
      <c r="F38" s="844" t="s">
        <v>9</v>
      </c>
      <c r="G38" s="844" t="s">
        <v>9</v>
      </c>
      <c r="H38" s="844" t="s">
        <v>9</v>
      </c>
      <c r="I38" s="844" t="s">
        <v>9</v>
      </c>
      <c r="J38" s="844" t="s">
        <v>9</v>
      </c>
      <c r="K38" s="844" t="s">
        <v>9</v>
      </c>
      <c r="L38" s="844" t="s">
        <v>9</v>
      </c>
      <c r="M38" s="844">
        <v>1136</v>
      </c>
      <c r="N38" s="844" t="s">
        <v>9</v>
      </c>
      <c r="O38" s="844" t="s">
        <v>9</v>
      </c>
      <c r="P38" s="844" t="s">
        <v>9</v>
      </c>
      <c r="Q38" s="844" t="s">
        <v>9</v>
      </c>
      <c r="R38" s="431"/>
      <c r="S38" s="327"/>
    </row>
    <row r="39" spans="1:19" ht="9.75" customHeight="1" x14ac:dyDescent="0.25">
      <c r="A39" s="317"/>
      <c r="B39" s="378"/>
      <c r="C39" s="1941" t="s">
        <v>105</v>
      </c>
      <c r="D39" s="1941"/>
      <c r="E39" s="844" t="s">
        <v>9</v>
      </c>
      <c r="F39" s="844" t="s">
        <v>9</v>
      </c>
      <c r="G39" s="844" t="s">
        <v>9</v>
      </c>
      <c r="H39" s="844" t="s">
        <v>9</v>
      </c>
      <c r="I39" s="844" t="s">
        <v>9</v>
      </c>
      <c r="J39" s="844" t="s">
        <v>9</v>
      </c>
      <c r="K39" s="844" t="s">
        <v>9</v>
      </c>
      <c r="L39" s="844" t="s">
        <v>9</v>
      </c>
      <c r="M39" s="844" t="s">
        <v>9</v>
      </c>
      <c r="N39" s="844" t="s">
        <v>9</v>
      </c>
      <c r="O39" s="844" t="s">
        <v>9</v>
      </c>
      <c r="P39" s="844" t="s">
        <v>9</v>
      </c>
      <c r="Q39" s="844" t="s">
        <v>9</v>
      </c>
      <c r="R39" s="431"/>
      <c r="S39" s="327"/>
    </row>
    <row r="40" spans="1:19" s="396" customFormat="1" ht="9.75" customHeight="1" x14ac:dyDescent="0.25">
      <c r="A40" s="393"/>
      <c r="B40" s="394"/>
      <c r="C40" s="1941" t="s">
        <v>104</v>
      </c>
      <c r="D40" s="1941"/>
      <c r="E40" s="844" t="s">
        <v>9</v>
      </c>
      <c r="F40" s="844" t="s">
        <v>9</v>
      </c>
      <c r="G40" s="844" t="s">
        <v>9</v>
      </c>
      <c r="H40" s="844" t="s">
        <v>9</v>
      </c>
      <c r="I40" s="844" t="s">
        <v>9</v>
      </c>
      <c r="J40" s="844" t="s">
        <v>9</v>
      </c>
      <c r="K40" s="844" t="s">
        <v>9</v>
      </c>
      <c r="L40" s="844" t="s">
        <v>9</v>
      </c>
      <c r="M40" s="844" t="s">
        <v>9</v>
      </c>
      <c r="N40" s="844" t="s">
        <v>9</v>
      </c>
      <c r="O40" s="844" t="s">
        <v>9</v>
      </c>
      <c r="P40" s="844" t="s">
        <v>9</v>
      </c>
      <c r="Q40" s="844" t="s">
        <v>9</v>
      </c>
      <c r="R40" s="431"/>
      <c r="S40" s="374"/>
    </row>
    <row r="41" spans="1:19" s="396" customFormat="1" ht="9.75" customHeight="1" x14ac:dyDescent="0.25">
      <c r="A41" s="393"/>
      <c r="B41" s="394"/>
      <c r="C41" s="1942" t="s">
        <v>103</v>
      </c>
      <c r="D41" s="1942"/>
      <c r="E41" s="844" t="s">
        <v>9</v>
      </c>
      <c r="F41" s="844" t="s">
        <v>9</v>
      </c>
      <c r="G41" s="844" t="s">
        <v>9</v>
      </c>
      <c r="H41" s="844" t="s">
        <v>9</v>
      </c>
      <c r="I41" s="844" t="s">
        <v>9</v>
      </c>
      <c r="J41" s="844" t="s">
        <v>9</v>
      </c>
      <c r="K41" s="844">
        <v>90844</v>
      </c>
      <c r="L41" s="844" t="s">
        <v>9</v>
      </c>
      <c r="M41" s="844" t="s">
        <v>9</v>
      </c>
      <c r="N41" s="844" t="s">
        <v>9</v>
      </c>
      <c r="O41" s="844" t="s">
        <v>9</v>
      </c>
      <c r="P41" s="844" t="s">
        <v>9</v>
      </c>
      <c r="Q41" s="844" t="s">
        <v>9</v>
      </c>
      <c r="R41" s="431"/>
      <c r="S41" s="374"/>
    </row>
    <row r="42" spans="1:19" s="331" customFormat="1" ht="28.5" customHeight="1" x14ac:dyDescent="0.25">
      <c r="A42" s="329"/>
      <c r="B42" s="476"/>
      <c r="C42" s="1943" t="s">
        <v>481</v>
      </c>
      <c r="D42" s="1943"/>
      <c r="E42" s="1943"/>
      <c r="F42" s="1943"/>
      <c r="G42" s="1943"/>
      <c r="H42" s="1943"/>
      <c r="I42" s="1943"/>
      <c r="J42" s="1943"/>
      <c r="K42" s="1943"/>
      <c r="L42" s="1943"/>
      <c r="M42" s="1943"/>
      <c r="N42" s="1943"/>
      <c r="O42" s="1943"/>
      <c r="P42" s="1943"/>
      <c r="Q42" s="1943"/>
      <c r="R42" s="536"/>
      <c r="S42" s="330"/>
    </row>
    <row r="43" spans="1:19" ht="13.5" customHeight="1" x14ac:dyDescent="0.25">
      <c r="A43" s="317"/>
      <c r="B43" s="378"/>
      <c r="C43" s="1951" t="s">
        <v>166</v>
      </c>
      <c r="D43" s="1952"/>
      <c r="E43" s="1952"/>
      <c r="F43" s="1952"/>
      <c r="G43" s="1952"/>
      <c r="H43" s="1952"/>
      <c r="I43" s="1952"/>
      <c r="J43" s="1952"/>
      <c r="K43" s="1952"/>
      <c r="L43" s="1952"/>
      <c r="M43" s="1952"/>
      <c r="N43" s="1952"/>
      <c r="O43" s="1952"/>
      <c r="P43" s="1952"/>
      <c r="Q43" s="1953"/>
      <c r="R43" s="327"/>
      <c r="S43" s="327"/>
    </row>
    <row r="44" spans="1:19" s="419" customFormat="1" ht="2.25" customHeight="1" x14ac:dyDescent="0.25">
      <c r="A44" s="416"/>
      <c r="B44" s="417"/>
      <c r="C44" s="1956" t="s">
        <v>76</v>
      </c>
      <c r="D44" s="1956"/>
      <c r="E44" s="719"/>
      <c r="F44" s="719"/>
      <c r="G44" s="719"/>
      <c r="H44" s="719"/>
      <c r="I44" s="719"/>
      <c r="J44" s="719"/>
      <c r="K44" s="719"/>
      <c r="L44" s="719"/>
      <c r="M44" s="719"/>
      <c r="N44" s="719"/>
      <c r="O44" s="719"/>
      <c r="P44" s="719"/>
      <c r="Q44" s="719"/>
      <c r="R44" s="357"/>
      <c r="S44" s="357"/>
    </row>
    <row r="45" spans="1:19" ht="11.25" customHeight="1" x14ac:dyDescent="0.25">
      <c r="A45" s="317"/>
      <c r="B45" s="378"/>
      <c r="C45" s="1957"/>
      <c r="D45" s="1957"/>
      <c r="E45" s="803">
        <v>2008</v>
      </c>
      <c r="F45" s="803">
        <v>2009</v>
      </c>
      <c r="G45" s="672">
        <v>2010</v>
      </c>
      <c r="H45" s="803">
        <v>2011</v>
      </c>
      <c r="I45" s="803">
        <v>2012</v>
      </c>
      <c r="J45" s="672">
        <v>2013</v>
      </c>
      <c r="K45" s="803">
        <v>2014</v>
      </c>
      <c r="L45" s="803">
        <v>2015</v>
      </c>
      <c r="M45" s="672">
        <v>2016</v>
      </c>
      <c r="N45" s="803">
        <v>2017</v>
      </c>
      <c r="O45" s="803">
        <v>2018</v>
      </c>
      <c r="P45" s="672">
        <v>2019</v>
      </c>
      <c r="Q45" s="672">
        <v>2020</v>
      </c>
      <c r="R45" s="431"/>
      <c r="S45" s="327"/>
    </row>
    <row r="46" spans="1:19" s="808" customFormat="1" ht="11.25" customHeight="1" x14ac:dyDescent="0.25">
      <c r="A46" s="804"/>
      <c r="B46" s="805"/>
      <c r="C46" s="1950" t="s">
        <v>66</v>
      </c>
      <c r="D46" s="1950"/>
      <c r="E46" s="809">
        <v>441</v>
      </c>
      <c r="F46" s="809">
        <v>361</v>
      </c>
      <c r="G46" s="809">
        <v>352</v>
      </c>
      <c r="H46" s="809">
        <v>200</v>
      </c>
      <c r="I46" s="809">
        <v>107</v>
      </c>
      <c r="J46" s="809">
        <v>106</v>
      </c>
      <c r="K46" s="809">
        <v>174</v>
      </c>
      <c r="L46" s="809">
        <v>182</v>
      </c>
      <c r="M46" s="809">
        <v>210</v>
      </c>
      <c r="N46" s="809">
        <v>310</v>
      </c>
      <c r="O46" s="809">
        <v>311</v>
      </c>
      <c r="P46" s="809">
        <v>352</v>
      </c>
      <c r="Q46" s="809">
        <v>258</v>
      </c>
      <c r="R46" s="806"/>
      <c r="S46" s="807"/>
    </row>
    <row r="47" spans="1:19" s="808" customFormat="1" ht="11.25" customHeight="1" x14ac:dyDescent="0.25">
      <c r="A47" s="804"/>
      <c r="B47" s="805"/>
      <c r="C47" s="1954" t="s">
        <v>372</v>
      </c>
      <c r="D47" s="1950"/>
      <c r="E47" s="809">
        <v>304</v>
      </c>
      <c r="F47" s="809">
        <v>258</v>
      </c>
      <c r="G47" s="809">
        <v>234</v>
      </c>
      <c r="H47" s="809">
        <v>182</v>
      </c>
      <c r="I47" s="809">
        <v>93</v>
      </c>
      <c r="J47" s="809">
        <v>97</v>
      </c>
      <c r="K47" s="809">
        <v>161</v>
      </c>
      <c r="L47" s="809">
        <v>145</v>
      </c>
      <c r="M47" s="809">
        <v>175</v>
      </c>
      <c r="N47" s="809">
        <v>226</v>
      </c>
      <c r="O47" s="809">
        <v>234</v>
      </c>
      <c r="P47" s="809">
        <v>268</v>
      </c>
      <c r="Q47" s="809">
        <v>208</v>
      </c>
      <c r="R47" s="806"/>
      <c r="S47" s="807"/>
    </row>
    <row r="48" spans="1:19" s="396" customFormat="1" ht="10.15" customHeight="1" x14ac:dyDescent="0.25">
      <c r="A48" s="393"/>
      <c r="B48" s="394"/>
      <c r="C48" s="802"/>
      <c r="D48" s="479" t="s">
        <v>226</v>
      </c>
      <c r="E48" s="844">
        <v>172</v>
      </c>
      <c r="F48" s="844">
        <v>142</v>
      </c>
      <c r="G48" s="844">
        <v>141</v>
      </c>
      <c r="H48" s="844">
        <v>93</v>
      </c>
      <c r="I48" s="844">
        <v>36</v>
      </c>
      <c r="J48" s="844">
        <v>27</v>
      </c>
      <c r="K48" s="844">
        <v>49</v>
      </c>
      <c r="L48" s="844">
        <v>65</v>
      </c>
      <c r="M48" s="844">
        <v>69</v>
      </c>
      <c r="N48" s="844">
        <v>91</v>
      </c>
      <c r="O48" s="844">
        <v>96</v>
      </c>
      <c r="P48" s="844">
        <v>105</v>
      </c>
      <c r="Q48" s="844">
        <v>61</v>
      </c>
      <c r="R48" s="431"/>
      <c r="S48" s="374"/>
    </row>
    <row r="49" spans="1:19" s="396" customFormat="1" ht="10.15" customHeight="1" x14ac:dyDescent="0.25">
      <c r="A49" s="393"/>
      <c r="B49" s="394"/>
      <c r="C49" s="802"/>
      <c r="D49" s="479" t="s">
        <v>227</v>
      </c>
      <c r="E49" s="844">
        <v>27</v>
      </c>
      <c r="F49" s="844">
        <v>22</v>
      </c>
      <c r="G49" s="844">
        <v>25</v>
      </c>
      <c r="H49" s="844">
        <v>22</v>
      </c>
      <c r="I49" s="844">
        <v>9</v>
      </c>
      <c r="J49" s="844">
        <v>18</v>
      </c>
      <c r="K49" s="844">
        <v>23</v>
      </c>
      <c r="L49" s="844">
        <v>20</v>
      </c>
      <c r="M49" s="844">
        <v>19</v>
      </c>
      <c r="N49" s="844">
        <v>21</v>
      </c>
      <c r="O49" s="844">
        <v>26</v>
      </c>
      <c r="P49" s="844">
        <v>30</v>
      </c>
      <c r="Q49" s="844">
        <v>11</v>
      </c>
      <c r="R49" s="431"/>
      <c r="S49" s="374"/>
    </row>
    <row r="50" spans="1:19" s="396" customFormat="1" ht="10.15" customHeight="1" x14ac:dyDescent="0.25">
      <c r="A50" s="393"/>
      <c r="B50" s="394"/>
      <c r="C50" s="802"/>
      <c r="D50" s="893" t="s">
        <v>228</v>
      </c>
      <c r="E50" s="844">
        <v>97</v>
      </c>
      <c r="F50" s="844">
        <v>87</v>
      </c>
      <c r="G50" s="844">
        <v>64</v>
      </c>
      <c r="H50" s="844">
        <v>55</v>
      </c>
      <c r="I50" s="844">
        <v>40</v>
      </c>
      <c r="J50" s="844">
        <v>49</v>
      </c>
      <c r="K50" s="844">
        <v>80</v>
      </c>
      <c r="L50" s="844">
        <v>53</v>
      </c>
      <c r="M50" s="844">
        <v>58</v>
      </c>
      <c r="N50" s="844">
        <v>96</v>
      </c>
      <c r="O50" s="844">
        <v>98</v>
      </c>
      <c r="P50" s="844">
        <v>105</v>
      </c>
      <c r="Q50" s="844">
        <v>97</v>
      </c>
      <c r="R50" s="431"/>
      <c r="S50" s="374"/>
    </row>
    <row r="51" spans="1:19" s="396" customFormat="1" ht="10.15" customHeight="1" x14ac:dyDescent="0.25">
      <c r="A51" s="393"/>
      <c r="B51" s="394"/>
      <c r="C51" s="802"/>
      <c r="D51" s="893" t="s">
        <v>230</v>
      </c>
      <c r="E51" s="844" t="s">
        <v>9</v>
      </c>
      <c r="F51" s="844" t="s">
        <v>9</v>
      </c>
      <c r="G51" s="844" t="s">
        <v>9</v>
      </c>
      <c r="H51" s="844" t="s">
        <v>9</v>
      </c>
      <c r="I51" s="844" t="s">
        <v>9</v>
      </c>
      <c r="J51" s="844" t="s">
        <v>9</v>
      </c>
      <c r="K51" s="844" t="s">
        <v>9</v>
      </c>
      <c r="L51" s="844" t="s">
        <v>9</v>
      </c>
      <c r="M51" s="844" t="s">
        <v>9</v>
      </c>
      <c r="N51" s="844" t="s">
        <v>9</v>
      </c>
      <c r="O51" s="844" t="s">
        <v>9</v>
      </c>
      <c r="P51" s="844" t="s">
        <v>9</v>
      </c>
      <c r="Q51" s="844" t="s">
        <v>9</v>
      </c>
      <c r="R51" s="431"/>
      <c r="S51" s="374"/>
    </row>
    <row r="52" spans="1:19" s="396" customFormat="1" ht="10.15" customHeight="1" x14ac:dyDescent="0.25">
      <c r="A52" s="393"/>
      <c r="B52" s="394"/>
      <c r="C52" s="802"/>
      <c r="D52" s="479" t="s">
        <v>229</v>
      </c>
      <c r="E52" s="845">
        <v>8</v>
      </c>
      <c r="F52" s="845">
        <v>7</v>
      </c>
      <c r="G52" s="845">
        <v>4</v>
      </c>
      <c r="H52" s="845">
        <v>12</v>
      </c>
      <c r="I52" s="845">
        <v>8</v>
      </c>
      <c r="J52" s="845">
        <v>3</v>
      </c>
      <c r="K52" s="845">
        <v>9</v>
      </c>
      <c r="L52" s="845">
        <v>7</v>
      </c>
      <c r="M52" s="845">
        <v>29</v>
      </c>
      <c r="N52" s="845">
        <v>18</v>
      </c>
      <c r="O52" s="845">
        <v>14</v>
      </c>
      <c r="P52" s="845">
        <v>28</v>
      </c>
      <c r="Q52" s="845">
        <v>39</v>
      </c>
      <c r="R52" s="431"/>
      <c r="S52" s="374"/>
    </row>
    <row r="53" spans="1:19" s="808" customFormat="1" ht="11.25" customHeight="1" x14ac:dyDescent="0.25">
      <c r="A53" s="804"/>
      <c r="B53" s="805"/>
      <c r="C53" s="1950" t="s">
        <v>373</v>
      </c>
      <c r="D53" s="1950"/>
      <c r="E53" s="809">
        <v>137</v>
      </c>
      <c r="F53" s="809">
        <v>103</v>
      </c>
      <c r="G53" s="809">
        <v>118</v>
      </c>
      <c r="H53" s="809">
        <v>18</v>
      </c>
      <c r="I53" s="809">
        <v>14</v>
      </c>
      <c r="J53" s="809">
        <v>9</v>
      </c>
      <c r="K53" s="809">
        <v>13</v>
      </c>
      <c r="L53" s="809">
        <v>37</v>
      </c>
      <c r="M53" s="809">
        <v>35</v>
      </c>
      <c r="N53" s="809">
        <v>84</v>
      </c>
      <c r="O53" s="809">
        <v>77</v>
      </c>
      <c r="P53" s="809">
        <v>84</v>
      </c>
      <c r="Q53" s="809">
        <v>50</v>
      </c>
      <c r="R53" s="806"/>
      <c r="S53" s="807"/>
    </row>
    <row r="54" spans="1:19" s="396" customFormat="1" ht="9.65" customHeight="1" x14ac:dyDescent="0.25">
      <c r="A54" s="393"/>
      <c r="B54" s="394"/>
      <c r="C54" s="892"/>
      <c r="D54" s="893" t="s">
        <v>431</v>
      </c>
      <c r="E54" s="844" t="s">
        <v>9</v>
      </c>
      <c r="F54" s="844">
        <v>1</v>
      </c>
      <c r="G54" s="844" t="s">
        <v>9</v>
      </c>
      <c r="H54" s="844">
        <v>1</v>
      </c>
      <c r="I54" s="845">
        <v>1</v>
      </c>
      <c r="J54" s="845" t="s">
        <v>9</v>
      </c>
      <c r="K54" s="845" t="s">
        <v>9</v>
      </c>
      <c r="L54" s="845" t="s">
        <v>9</v>
      </c>
      <c r="M54" s="844" t="s">
        <v>9</v>
      </c>
      <c r="N54" s="844" t="s">
        <v>9</v>
      </c>
      <c r="O54" s="844">
        <v>1</v>
      </c>
      <c r="P54" s="844" t="s">
        <v>9</v>
      </c>
      <c r="Q54" s="844" t="s">
        <v>9</v>
      </c>
      <c r="R54" s="431"/>
      <c r="S54" s="374"/>
    </row>
    <row r="55" spans="1:19" s="396" customFormat="1" ht="9.65" customHeight="1" x14ac:dyDescent="0.25">
      <c r="A55" s="393"/>
      <c r="B55" s="394"/>
      <c r="C55" s="802"/>
      <c r="D55" s="479" t="s">
        <v>231</v>
      </c>
      <c r="E55" s="845" t="s">
        <v>9</v>
      </c>
      <c r="F55" s="845">
        <v>1</v>
      </c>
      <c r="G55" s="845">
        <v>2</v>
      </c>
      <c r="H55" s="845" t="s">
        <v>9</v>
      </c>
      <c r="I55" s="845">
        <v>1</v>
      </c>
      <c r="J55" s="845" t="s">
        <v>9</v>
      </c>
      <c r="K55" s="845" t="s">
        <v>9</v>
      </c>
      <c r="L55" s="845">
        <v>1</v>
      </c>
      <c r="M55" s="845" t="s">
        <v>9</v>
      </c>
      <c r="N55" s="845" t="s">
        <v>9</v>
      </c>
      <c r="O55" s="845">
        <v>1</v>
      </c>
      <c r="P55" s="845">
        <v>1</v>
      </c>
      <c r="Q55" s="845">
        <v>1</v>
      </c>
      <c r="R55" s="431"/>
      <c r="S55" s="374"/>
    </row>
    <row r="56" spans="1:19" s="396" customFormat="1" ht="9.65" customHeight="1" x14ac:dyDescent="0.25">
      <c r="A56" s="393"/>
      <c r="B56" s="394"/>
      <c r="C56" s="802"/>
      <c r="D56" s="479" t="s">
        <v>232</v>
      </c>
      <c r="E56" s="845">
        <v>137</v>
      </c>
      <c r="F56" s="845">
        <v>101</v>
      </c>
      <c r="G56" s="845">
        <v>116</v>
      </c>
      <c r="H56" s="845">
        <v>17</v>
      </c>
      <c r="I56" s="845">
        <v>12</v>
      </c>
      <c r="J56" s="845">
        <v>9</v>
      </c>
      <c r="K56" s="845">
        <v>13</v>
      </c>
      <c r="L56" s="845">
        <v>36</v>
      </c>
      <c r="M56" s="845">
        <v>35</v>
      </c>
      <c r="N56" s="845">
        <v>84</v>
      </c>
      <c r="O56" s="845">
        <v>75</v>
      </c>
      <c r="P56" s="845">
        <v>83</v>
      </c>
      <c r="Q56" s="845">
        <v>49</v>
      </c>
      <c r="R56" s="431"/>
      <c r="S56" s="374"/>
    </row>
    <row r="57" spans="1:19" s="651" customFormat="1" ht="13.5" customHeight="1" x14ac:dyDescent="0.3">
      <c r="A57" s="648"/>
      <c r="B57" s="630"/>
      <c r="C57" s="406" t="s">
        <v>388</v>
      </c>
      <c r="D57" s="649"/>
      <c r="E57" s="380"/>
      <c r="F57" s="380"/>
      <c r="G57" s="407"/>
      <c r="H57" s="407"/>
      <c r="I57" s="1955"/>
      <c r="J57" s="1955"/>
      <c r="K57" s="1955"/>
      <c r="L57" s="1955"/>
      <c r="M57" s="1955"/>
      <c r="N57" s="1955"/>
      <c r="O57" s="1955"/>
      <c r="P57" s="1955"/>
      <c r="Q57" s="1955"/>
      <c r="R57" s="650"/>
      <c r="S57" s="407"/>
    </row>
    <row r="58" spans="1:19" s="366" customFormat="1" ht="11.15" customHeight="1" thickBot="1" x14ac:dyDescent="0.35">
      <c r="A58" s="398"/>
      <c r="B58" s="408"/>
      <c r="C58" s="894" t="s">
        <v>432</v>
      </c>
      <c r="D58" s="409"/>
      <c r="E58" s="411"/>
      <c r="F58" s="411"/>
      <c r="G58" s="411"/>
      <c r="H58" s="411"/>
      <c r="I58" s="411"/>
      <c r="J58" s="411"/>
      <c r="K58" s="411"/>
      <c r="L58" s="411"/>
      <c r="M58" s="411"/>
      <c r="N58" s="411"/>
      <c r="O58" s="411"/>
      <c r="P58" s="411"/>
      <c r="Q58" s="381" t="s">
        <v>71</v>
      </c>
      <c r="R58" s="412"/>
      <c r="S58" s="413"/>
    </row>
    <row r="59" spans="1:19" ht="13.5" customHeight="1" thickBot="1" x14ac:dyDescent="0.3">
      <c r="A59" s="317"/>
      <c r="B59" s="408"/>
      <c r="C59" s="1947" t="s">
        <v>275</v>
      </c>
      <c r="D59" s="1948"/>
      <c r="E59" s="1948"/>
      <c r="F59" s="1948"/>
      <c r="G59" s="1948"/>
      <c r="H59" s="1948"/>
      <c r="I59" s="1948"/>
      <c r="J59" s="1948"/>
      <c r="K59" s="1948"/>
      <c r="L59" s="1948"/>
      <c r="M59" s="1948"/>
      <c r="N59" s="1948"/>
      <c r="O59" s="1948"/>
      <c r="P59" s="1948"/>
      <c r="Q59" s="1949"/>
      <c r="R59" s="381"/>
      <c r="S59" s="368"/>
    </row>
    <row r="60" spans="1:19" ht="3.75" customHeight="1" x14ac:dyDescent="0.25">
      <c r="A60" s="317"/>
      <c r="B60" s="408"/>
      <c r="C60" s="1944" t="s">
        <v>67</v>
      </c>
      <c r="D60" s="1944"/>
      <c r="E60" s="1039"/>
      <c r="F60" s="1039"/>
      <c r="G60" s="1039"/>
      <c r="H60" s="1011"/>
      <c r="I60" s="1011"/>
      <c r="J60" s="1011"/>
      <c r="K60" s="1011"/>
      <c r="L60" s="1011"/>
      <c r="M60" s="1011"/>
      <c r="N60" s="1011"/>
      <c r="O60" s="1011"/>
      <c r="P60" s="1011"/>
      <c r="Q60" s="815"/>
      <c r="R60" s="412"/>
      <c r="S60" s="368"/>
    </row>
    <row r="61" spans="1:19" ht="10.5" customHeight="1" x14ac:dyDescent="0.25">
      <c r="A61" s="317"/>
      <c r="B61" s="378"/>
      <c r="C61" s="1945"/>
      <c r="D61" s="1945"/>
      <c r="E61" s="1070" t="s">
        <v>33</v>
      </c>
      <c r="F61" s="1039"/>
      <c r="G61" s="1039" t="s">
        <v>33</v>
      </c>
      <c r="H61" s="1039" t="s">
        <v>705</v>
      </c>
      <c r="I61" s="1039" t="s">
        <v>33</v>
      </c>
      <c r="J61" s="1039" t="s">
        <v>33</v>
      </c>
      <c r="K61" s="1039" t="s">
        <v>33</v>
      </c>
      <c r="L61" s="1112" t="s">
        <v>33</v>
      </c>
      <c r="M61" s="1039" t="s">
        <v>33</v>
      </c>
      <c r="N61" s="1039" t="s">
        <v>33</v>
      </c>
      <c r="O61" s="1039" t="s">
        <v>706</v>
      </c>
      <c r="P61" s="1039" t="s">
        <v>33</v>
      </c>
      <c r="Q61" s="1039" t="s">
        <v>33</v>
      </c>
      <c r="R61" s="368"/>
      <c r="S61" s="368"/>
    </row>
    <row r="62" spans="1:19" ht="12.75" customHeight="1" x14ac:dyDescent="0.25">
      <c r="A62" s="317"/>
      <c r="B62" s="378"/>
      <c r="C62" s="332"/>
      <c r="D62" s="332"/>
      <c r="E62" s="1017" t="s">
        <v>97</v>
      </c>
      <c r="F62" s="850" t="s">
        <v>96</v>
      </c>
      <c r="G62" s="1017" t="s">
        <v>95</v>
      </c>
      <c r="H62" s="1017" t="s">
        <v>94</v>
      </c>
      <c r="I62" s="1017" t="s">
        <v>93</v>
      </c>
      <c r="J62" s="1017" t="s">
        <v>92</v>
      </c>
      <c r="K62" s="850" t="s">
        <v>470</v>
      </c>
      <c r="L62" s="850" t="s">
        <v>91</v>
      </c>
      <c r="M62" s="850" t="s">
        <v>471</v>
      </c>
      <c r="N62" s="850" t="s">
        <v>100</v>
      </c>
      <c r="O62" s="850" t="s">
        <v>99</v>
      </c>
      <c r="P62" s="1017" t="s">
        <v>98</v>
      </c>
      <c r="Q62" s="850" t="s">
        <v>97</v>
      </c>
      <c r="R62" s="412"/>
      <c r="S62" s="368"/>
    </row>
    <row r="63" spans="1:19" ht="9.75" customHeight="1" x14ac:dyDescent="0.25">
      <c r="A63" s="317"/>
      <c r="B63" s="408"/>
      <c r="C63" s="1946" t="s">
        <v>90</v>
      </c>
      <c r="D63" s="1946"/>
      <c r="E63" s="849"/>
      <c r="F63" s="849"/>
      <c r="G63" s="846"/>
      <c r="H63" s="846"/>
      <c r="I63" s="846"/>
      <c r="J63" s="846"/>
      <c r="K63" s="846"/>
      <c r="L63" s="846"/>
      <c r="M63" s="846"/>
      <c r="N63" s="846"/>
      <c r="O63" s="846"/>
      <c r="P63" s="846"/>
      <c r="Q63" s="846"/>
      <c r="R63" s="412"/>
      <c r="S63" s="368"/>
    </row>
    <row r="64" spans="1:19" s="419" customFormat="1" ht="9.75" customHeight="1" x14ac:dyDescent="0.25">
      <c r="A64" s="416"/>
      <c r="B64" s="417"/>
      <c r="C64" s="418" t="s">
        <v>89</v>
      </c>
      <c r="D64" s="343"/>
      <c r="E64" s="847">
        <v>0.89</v>
      </c>
      <c r="F64" s="847">
        <v>-1.29</v>
      </c>
      <c r="G64" s="847">
        <v>-0.27</v>
      </c>
      <c r="H64" s="847">
        <v>0.97</v>
      </c>
      <c r="I64" s="847">
        <v>0.11</v>
      </c>
      <c r="J64" s="847">
        <v>-0.3</v>
      </c>
      <c r="K64" s="847">
        <v>-0.14000000000000001</v>
      </c>
      <c r="L64" s="847">
        <v>-0.3</v>
      </c>
      <c r="M64" s="847">
        <v>-0.46</v>
      </c>
      <c r="N64" s="847">
        <v>1.41</v>
      </c>
      <c r="O64" s="847">
        <v>0.42</v>
      </c>
      <c r="P64" s="847">
        <v>0.24</v>
      </c>
      <c r="Q64" s="847">
        <v>0.15</v>
      </c>
      <c r="R64" s="357"/>
      <c r="S64" s="357"/>
    </row>
    <row r="65" spans="1:19" s="419" customFormat="1" ht="9.75" customHeight="1" x14ac:dyDescent="0.25">
      <c r="A65" s="416"/>
      <c r="B65" s="417"/>
      <c r="C65" s="418" t="s">
        <v>88</v>
      </c>
      <c r="D65" s="343"/>
      <c r="E65" s="847">
        <v>0.13</v>
      </c>
      <c r="F65" s="847">
        <v>0.14000000000000001</v>
      </c>
      <c r="G65" s="847">
        <v>-0.01</v>
      </c>
      <c r="H65" s="847">
        <v>-0.14000000000000001</v>
      </c>
      <c r="I65" s="847">
        <v>-7.0000000000000007E-2</v>
      </c>
      <c r="J65" s="847">
        <v>-0.22</v>
      </c>
      <c r="K65" s="847">
        <v>-0.23</v>
      </c>
      <c r="L65" s="847">
        <v>0.3</v>
      </c>
      <c r="M65" s="847">
        <v>0.48</v>
      </c>
      <c r="N65" s="847">
        <v>0.45</v>
      </c>
      <c r="O65" s="847">
        <v>0.55000000000000004</v>
      </c>
      <c r="P65" s="847">
        <v>1.24</v>
      </c>
      <c r="Q65" s="847">
        <v>0.51</v>
      </c>
      <c r="R65" s="357"/>
      <c r="S65" s="357"/>
    </row>
    <row r="66" spans="1:19" s="419" customFormat="1" ht="11.25" customHeight="1" x14ac:dyDescent="0.25">
      <c r="A66" s="416"/>
      <c r="B66" s="417"/>
      <c r="C66" s="418" t="s">
        <v>240</v>
      </c>
      <c r="D66" s="343"/>
      <c r="E66" s="847">
        <v>0.05</v>
      </c>
      <c r="F66" s="847">
        <v>0.09</v>
      </c>
      <c r="G66" s="847">
        <v>0.1</v>
      </c>
      <c r="H66" s="847">
        <v>0.09</v>
      </c>
      <c r="I66" s="847">
        <v>0.09</v>
      </c>
      <c r="J66" s="847">
        <v>0.04</v>
      </c>
      <c r="K66" s="847">
        <v>-0.01</v>
      </c>
      <c r="L66" s="847">
        <v>-0.05</v>
      </c>
      <c r="M66" s="847">
        <v>-0.04</v>
      </c>
      <c r="N66" s="847">
        <v>-0.01</v>
      </c>
      <c r="O66" s="847">
        <v>0.05</v>
      </c>
      <c r="P66" s="847">
        <v>0.22</v>
      </c>
      <c r="Q66" s="847">
        <v>0.25</v>
      </c>
      <c r="R66" s="357"/>
      <c r="S66" s="357"/>
    </row>
    <row r="67" spans="1:19" ht="11.25" customHeight="1" x14ac:dyDescent="0.25">
      <c r="A67" s="317"/>
      <c r="B67" s="408"/>
      <c r="C67" s="798" t="s">
        <v>87</v>
      </c>
      <c r="D67" s="415"/>
      <c r="E67" s="420"/>
      <c r="F67" s="139"/>
      <c r="G67" s="468"/>
      <c r="H67" s="468"/>
      <c r="I67" s="468"/>
      <c r="J67" s="50"/>
      <c r="K67" s="420"/>
      <c r="L67" s="468"/>
      <c r="M67" s="468"/>
      <c r="N67" s="468"/>
      <c r="O67" s="468"/>
      <c r="P67" s="468"/>
      <c r="Q67" s="421"/>
      <c r="R67" s="412"/>
      <c r="S67" s="368"/>
    </row>
    <row r="68" spans="1:19" ht="9.75" customHeight="1" x14ac:dyDescent="0.25">
      <c r="A68" s="317"/>
      <c r="B68" s="422"/>
      <c r="C68" s="376"/>
      <c r="D68" s="628" t="s">
        <v>707</v>
      </c>
      <c r="E68" s="505"/>
      <c r="F68" s="507"/>
      <c r="G68" s="46"/>
      <c r="H68" s="46"/>
      <c r="I68" s="46"/>
      <c r="J68" s="508">
        <v>4.5849917782115002</v>
      </c>
      <c r="K68" s="420"/>
      <c r="L68" s="468"/>
      <c r="M68" s="468"/>
      <c r="N68" s="468"/>
      <c r="O68" s="468"/>
      <c r="P68" s="468"/>
      <c r="Q68" s="1008">
        <v>4.5849917782115002</v>
      </c>
      <c r="R68" s="412"/>
      <c r="S68" s="368"/>
    </row>
    <row r="69" spans="1:19" ht="9.75" customHeight="1" x14ac:dyDescent="0.25">
      <c r="A69" s="317"/>
      <c r="B69" s="423"/>
      <c r="C69" s="343"/>
      <c r="D69" s="509" t="s">
        <v>708</v>
      </c>
      <c r="E69" s="510"/>
      <c r="F69" s="510"/>
      <c r="G69" s="510"/>
      <c r="H69" s="510"/>
      <c r="I69" s="510"/>
      <c r="J69" s="508">
        <v>3.9175032736796123</v>
      </c>
      <c r="K69" s="420"/>
      <c r="L69" s="155"/>
      <c r="M69" s="468"/>
      <c r="N69" s="468"/>
      <c r="O69" s="468"/>
      <c r="P69" s="468"/>
      <c r="Q69" s="1008">
        <v>3.9175032736796123</v>
      </c>
      <c r="R69" s="424"/>
      <c r="S69" s="424"/>
    </row>
    <row r="70" spans="1:19" ht="9.75" customHeight="1" x14ac:dyDescent="0.25">
      <c r="A70" s="317"/>
      <c r="B70" s="423"/>
      <c r="C70" s="343"/>
      <c r="D70" s="509" t="s">
        <v>709</v>
      </c>
      <c r="E70" s="505"/>
      <c r="F70" s="140"/>
      <c r="G70" s="140"/>
      <c r="H70" s="46"/>
      <c r="I70" s="141"/>
      <c r="J70" s="508">
        <v>3.8119898183094802</v>
      </c>
      <c r="K70" s="420"/>
      <c r="L70" s="155"/>
      <c r="M70" s="468"/>
      <c r="N70" s="468"/>
      <c r="O70" s="468"/>
      <c r="P70" s="468"/>
      <c r="Q70" s="1008">
        <v>3.8119898183094802</v>
      </c>
      <c r="R70" s="425"/>
      <c r="S70" s="368"/>
    </row>
    <row r="71" spans="1:19" ht="9.75" customHeight="1" x14ac:dyDescent="0.25">
      <c r="A71" s="317"/>
      <c r="B71" s="423"/>
      <c r="C71" s="343"/>
      <c r="D71" s="509" t="s">
        <v>710</v>
      </c>
      <c r="E71" s="511"/>
      <c r="F71" s="509"/>
      <c r="G71" s="509"/>
      <c r="H71" s="509"/>
      <c r="I71" s="509"/>
      <c r="J71" s="508">
        <v>2.9944857941198277</v>
      </c>
      <c r="K71" s="420"/>
      <c r="L71" s="155"/>
      <c r="M71" s="468"/>
      <c r="N71" s="468"/>
      <c r="O71" s="468"/>
      <c r="P71" s="468"/>
      <c r="Q71" s="1008">
        <v>2.9944857941198277</v>
      </c>
      <c r="R71" s="425"/>
      <c r="S71" s="368"/>
    </row>
    <row r="72" spans="1:19" ht="9.75" customHeight="1" x14ac:dyDescent="0.25">
      <c r="A72" s="317"/>
      <c r="B72" s="423"/>
      <c r="C72" s="343"/>
      <c r="D72" s="512" t="s">
        <v>711</v>
      </c>
      <c r="E72" s="513"/>
      <c r="F72" s="513"/>
      <c r="G72" s="513"/>
      <c r="H72" s="513"/>
      <c r="I72" s="513"/>
      <c r="J72" s="508">
        <v>2.6811320335252464</v>
      </c>
      <c r="K72" s="420"/>
      <c r="L72" s="155"/>
      <c r="M72" s="468"/>
      <c r="N72" s="468"/>
      <c r="O72" s="468"/>
      <c r="P72" s="468"/>
      <c r="Q72" s="1008">
        <v>2.6811320335252464</v>
      </c>
      <c r="R72" s="425"/>
      <c r="S72" s="368"/>
    </row>
    <row r="73" spans="1:19" ht="9.75" customHeight="1" x14ac:dyDescent="0.25">
      <c r="A73" s="317"/>
      <c r="B73" s="423"/>
      <c r="C73" s="343"/>
      <c r="D73" s="509" t="s">
        <v>712</v>
      </c>
      <c r="E73" s="140"/>
      <c r="F73" s="140"/>
      <c r="G73" s="140"/>
      <c r="H73" s="46"/>
      <c r="I73" s="141"/>
      <c r="J73" s="1009">
        <v>-3.2595709588403854</v>
      </c>
      <c r="K73" s="420"/>
      <c r="L73" s="155"/>
      <c r="M73" s="468"/>
      <c r="N73" s="468"/>
      <c r="O73" s="468"/>
      <c r="P73" s="468"/>
      <c r="Q73" s="420"/>
      <c r="R73" s="425"/>
      <c r="S73" s="368"/>
    </row>
    <row r="74" spans="1:19" ht="9.75" customHeight="1" x14ac:dyDescent="0.25">
      <c r="A74" s="317"/>
      <c r="B74" s="423"/>
      <c r="C74" s="343"/>
      <c r="D74" s="509" t="s">
        <v>713</v>
      </c>
      <c r="E74" s="506"/>
      <c r="F74" s="141"/>
      <c r="G74" s="141"/>
      <c r="H74" s="46"/>
      <c r="I74" s="141"/>
      <c r="J74" s="1009">
        <v>-2.5097768920721242</v>
      </c>
      <c r="K74" s="420"/>
      <c r="L74" s="155"/>
      <c r="M74" s="468"/>
      <c r="N74" s="468"/>
      <c r="O74" s="468"/>
      <c r="P74" s="468"/>
      <c r="Q74" s="514"/>
      <c r="R74" s="425"/>
      <c r="S74" s="368"/>
    </row>
    <row r="75" spans="1:19" ht="9.75" customHeight="1" x14ac:dyDescent="0.25">
      <c r="A75" s="317"/>
      <c r="B75" s="423"/>
      <c r="C75" s="343"/>
      <c r="D75" s="509" t="s">
        <v>714</v>
      </c>
      <c r="E75" s="506"/>
      <c r="F75" s="141"/>
      <c r="G75" s="141"/>
      <c r="H75" s="46"/>
      <c r="I75" s="141"/>
      <c r="J75" s="1009">
        <v>-2.3691015197816911</v>
      </c>
      <c r="K75" s="420"/>
      <c r="L75" s="155"/>
      <c r="M75" s="468"/>
      <c r="N75" s="468"/>
      <c r="O75" s="468"/>
      <c r="P75" s="468"/>
      <c r="Q75" s="514"/>
      <c r="R75" s="425"/>
      <c r="S75" s="368"/>
    </row>
    <row r="76" spans="1:19" ht="9.75" customHeight="1" x14ac:dyDescent="0.25">
      <c r="A76" s="317"/>
      <c r="B76" s="423"/>
      <c r="C76" s="343"/>
      <c r="D76" s="509" t="s">
        <v>715</v>
      </c>
      <c r="E76" s="506"/>
      <c r="F76" s="141"/>
      <c r="G76" s="141"/>
      <c r="H76" s="46"/>
      <c r="I76" s="141"/>
      <c r="J76" s="1009">
        <v>-2.159490370174777</v>
      </c>
      <c r="K76" s="420"/>
      <c r="L76" s="155"/>
      <c r="M76" s="468"/>
      <c r="N76" s="468"/>
      <c r="O76" s="468"/>
      <c r="P76" s="468"/>
      <c r="Q76" s="514"/>
      <c r="R76" s="425"/>
      <c r="S76" s="368"/>
    </row>
    <row r="77" spans="1:19" ht="9.75" customHeight="1" x14ac:dyDescent="0.25">
      <c r="A77" s="317"/>
      <c r="B77" s="423"/>
      <c r="C77" s="343"/>
      <c r="D77" s="509" t="s">
        <v>716</v>
      </c>
      <c r="E77" s="506"/>
      <c r="F77" s="140"/>
      <c r="G77" s="140"/>
      <c r="H77" s="46"/>
      <c r="I77" s="141"/>
      <c r="J77" s="1009">
        <v>-1.7924720977449793</v>
      </c>
      <c r="K77" s="420"/>
      <c r="L77" s="155"/>
      <c r="M77" s="468"/>
      <c r="N77" s="468"/>
      <c r="O77" s="468"/>
      <c r="P77" s="468"/>
      <c r="Q77" s="420"/>
      <c r="R77" s="425"/>
      <c r="S77" s="368"/>
    </row>
    <row r="78" spans="1:19" ht="0.75" customHeight="1" x14ac:dyDescent="0.25">
      <c r="A78" s="317"/>
      <c r="B78" s="423"/>
      <c r="C78" s="343"/>
      <c r="D78" s="426"/>
      <c r="E78" s="420"/>
      <c r="F78" s="140"/>
      <c r="G78" s="140"/>
      <c r="H78" s="46"/>
      <c r="I78" s="141"/>
      <c r="J78" s="421"/>
      <c r="K78" s="420"/>
      <c r="L78" s="155"/>
      <c r="M78" s="468"/>
      <c r="N78" s="468"/>
      <c r="O78" s="468"/>
      <c r="P78" s="468"/>
      <c r="Q78" s="420"/>
      <c r="R78" s="425"/>
      <c r="S78" s="368"/>
    </row>
    <row r="79" spans="1:19" ht="12" customHeight="1" x14ac:dyDescent="0.25">
      <c r="A79" s="317"/>
      <c r="B79" s="427"/>
      <c r="C79" s="410" t="s">
        <v>224</v>
      </c>
      <c r="D79" s="426"/>
      <c r="E79" s="410"/>
      <c r="F79" s="410"/>
      <c r="G79" s="428" t="s">
        <v>86</v>
      </c>
      <c r="H79" s="410"/>
      <c r="I79" s="410"/>
      <c r="J79" s="410"/>
      <c r="K79" s="410"/>
      <c r="L79" s="410"/>
      <c r="M79" s="410"/>
      <c r="N79" s="410"/>
      <c r="O79" s="142"/>
      <c r="P79" s="142"/>
      <c r="Q79" s="142"/>
      <c r="R79" s="412"/>
      <c r="S79" s="368"/>
    </row>
    <row r="80" spans="1:19" s="96" customFormat="1" ht="13.5" customHeight="1" x14ac:dyDescent="0.25">
      <c r="A80" s="95"/>
      <c r="B80" s="188">
        <v>16</v>
      </c>
      <c r="C80" s="1897">
        <v>44378</v>
      </c>
      <c r="D80" s="1897"/>
      <c r="E80" s="1897"/>
      <c r="F80" s="97"/>
      <c r="G80" s="97"/>
      <c r="H80" s="97"/>
      <c r="I80" s="97"/>
      <c r="J80" s="97"/>
      <c r="K80" s="97"/>
      <c r="L80" s="97"/>
      <c r="M80" s="97"/>
      <c r="N80" s="97"/>
      <c r="P80" s="95"/>
      <c r="R80" s="101"/>
    </row>
  </sheetData>
  <mergeCells count="42">
    <mergeCell ref="C29:D29"/>
    <mergeCell ref="C30:D30"/>
    <mergeCell ref="C35:D35"/>
    <mergeCell ref="C36:D36"/>
    <mergeCell ref="C37:D37"/>
    <mergeCell ref="C31:D31"/>
    <mergeCell ref="C33:D33"/>
    <mergeCell ref="C34:D34"/>
    <mergeCell ref="C32:D32"/>
    <mergeCell ref="C25:D25"/>
    <mergeCell ref="C28:D28"/>
    <mergeCell ref="C27:D27"/>
    <mergeCell ref="C24:D24"/>
    <mergeCell ref="C10:D10"/>
    <mergeCell ref="C20:D20"/>
    <mergeCell ref="C21:D21"/>
    <mergeCell ref="C22:D22"/>
    <mergeCell ref="C23:D23"/>
    <mergeCell ref="C26:D26"/>
    <mergeCell ref="C1:F1"/>
    <mergeCell ref="C4:Q4"/>
    <mergeCell ref="C6:Q6"/>
    <mergeCell ref="C7:D8"/>
    <mergeCell ref="J7:L7"/>
    <mergeCell ref="M7:O7"/>
    <mergeCell ref="P7:Q7"/>
    <mergeCell ref="J1:P1"/>
    <mergeCell ref="C80:E80"/>
    <mergeCell ref="C38:D38"/>
    <mergeCell ref="C39:D39"/>
    <mergeCell ref="C40:D40"/>
    <mergeCell ref="C41:D41"/>
    <mergeCell ref="C42:Q42"/>
    <mergeCell ref="C60:D61"/>
    <mergeCell ref="C63:D63"/>
    <mergeCell ref="C59:Q59"/>
    <mergeCell ref="C53:D53"/>
    <mergeCell ref="C43:Q43"/>
    <mergeCell ref="C47:D47"/>
    <mergeCell ref="I57:Q57"/>
    <mergeCell ref="C46:D46"/>
    <mergeCell ref="C44:D45"/>
  </mergeCells>
  <conditionalFormatting sqref="E62:N62 E45:Q45 H9:L9">
    <cfRule type="cellIs" dxfId="4431" priority="20847" operator="equal">
      <formula>"jan."</formula>
    </cfRule>
  </conditionalFormatting>
  <conditionalFormatting sqref="O62:Q62">
    <cfRule type="cellIs" dxfId="4430" priority="20807" operator="equal">
      <formula>"jan."</formula>
    </cfRule>
  </conditionalFormatting>
  <conditionalFormatting sqref="L9">
    <cfRule type="cellIs" dxfId="4429" priority="16686" operator="equal">
      <formula>"jan."</formula>
    </cfRule>
  </conditionalFormatting>
  <conditionalFormatting sqref="K9">
    <cfRule type="cellIs" dxfId="4428" priority="16685" operator="equal">
      <formula>"jan."</formula>
    </cfRule>
  </conditionalFormatting>
  <conditionalFormatting sqref="L9">
    <cfRule type="cellIs" dxfId="4427" priority="16684" operator="equal">
      <formula>"jan."</formula>
    </cfRule>
  </conditionalFormatting>
  <conditionalFormatting sqref="K9">
    <cfRule type="cellIs" dxfId="4426" priority="16683" operator="equal">
      <formula>"jan."</formula>
    </cfRule>
  </conditionalFormatting>
  <conditionalFormatting sqref="L9">
    <cfRule type="cellIs" dxfId="4425" priority="16682" operator="equal">
      <formula>"jan."</formula>
    </cfRule>
  </conditionalFormatting>
  <conditionalFormatting sqref="J9">
    <cfRule type="cellIs" dxfId="4424" priority="16681" operator="equal">
      <formula>"jan."</formula>
    </cfRule>
  </conditionalFormatting>
  <conditionalFormatting sqref="K9">
    <cfRule type="cellIs" dxfId="4423" priority="16680" operator="equal">
      <formula>"jan."</formula>
    </cfRule>
  </conditionalFormatting>
  <conditionalFormatting sqref="K9">
    <cfRule type="cellIs" dxfId="4422" priority="16679" operator="equal">
      <formula>"jan."</formula>
    </cfRule>
  </conditionalFormatting>
  <conditionalFormatting sqref="J9">
    <cfRule type="cellIs" dxfId="4421" priority="16678" operator="equal">
      <formula>"jan."</formula>
    </cfRule>
  </conditionalFormatting>
  <conditionalFormatting sqref="K9">
    <cfRule type="cellIs" dxfId="4420" priority="16677" operator="equal">
      <formula>"jan."</formula>
    </cfRule>
  </conditionalFormatting>
  <conditionalFormatting sqref="J9">
    <cfRule type="cellIs" dxfId="4419" priority="16676" operator="equal">
      <formula>"jan."</formula>
    </cfRule>
  </conditionalFormatting>
  <conditionalFormatting sqref="K9">
    <cfRule type="cellIs" dxfId="4418" priority="16675" operator="equal">
      <formula>"jan."</formula>
    </cfRule>
  </conditionalFormatting>
  <conditionalFormatting sqref="I9">
    <cfRule type="cellIs" dxfId="4417" priority="16674" operator="equal">
      <formula>"jan."</formula>
    </cfRule>
  </conditionalFormatting>
  <conditionalFormatting sqref="J9">
    <cfRule type="cellIs" dxfId="4416" priority="16673" operator="equal">
      <formula>"jan."</formula>
    </cfRule>
  </conditionalFormatting>
  <conditionalFormatting sqref="L9">
    <cfRule type="cellIs" dxfId="4415" priority="16672" operator="equal">
      <formula>"jan."</formula>
    </cfRule>
  </conditionalFormatting>
  <conditionalFormatting sqref="K9">
    <cfRule type="cellIs" dxfId="4414" priority="16671" operator="equal">
      <formula>"jan."</formula>
    </cfRule>
  </conditionalFormatting>
  <conditionalFormatting sqref="J9">
    <cfRule type="cellIs" dxfId="4413" priority="16670" operator="equal">
      <formula>"jan."</formula>
    </cfRule>
  </conditionalFormatting>
  <conditionalFormatting sqref="K9">
    <cfRule type="cellIs" dxfId="4412" priority="16669" operator="equal">
      <formula>"jan."</formula>
    </cfRule>
  </conditionalFormatting>
  <conditionalFormatting sqref="J9">
    <cfRule type="cellIs" dxfId="4411" priority="16668" operator="equal">
      <formula>"jan."</formula>
    </cfRule>
  </conditionalFormatting>
  <conditionalFormatting sqref="K9">
    <cfRule type="cellIs" dxfId="4410" priority="16667" operator="equal">
      <formula>"jan."</formula>
    </cfRule>
  </conditionalFormatting>
  <conditionalFormatting sqref="J9">
    <cfRule type="cellIs" dxfId="4409" priority="16665" operator="equal">
      <formula>"jan."</formula>
    </cfRule>
  </conditionalFormatting>
  <conditionalFormatting sqref="L9">
    <cfRule type="cellIs" dxfId="4408" priority="16664" operator="equal">
      <formula>"jan."</formula>
    </cfRule>
  </conditionalFormatting>
  <conditionalFormatting sqref="J9">
    <cfRule type="cellIs" dxfId="4407" priority="16663" operator="equal">
      <formula>"jan."</formula>
    </cfRule>
  </conditionalFormatting>
  <conditionalFormatting sqref="I9">
    <cfRule type="cellIs" dxfId="4406" priority="16662" operator="equal">
      <formula>"jan."</formula>
    </cfRule>
  </conditionalFormatting>
  <conditionalFormatting sqref="J9">
    <cfRule type="cellIs" dxfId="4405" priority="16661" operator="equal">
      <formula>"jan."</formula>
    </cfRule>
  </conditionalFormatting>
  <conditionalFormatting sqref="I9">
    <cfRule type="cellIs" dxfId="4404" priority="16660" operator="equal">
      <formula>"jan."</formula>
    </cfRule>
  </conditionalFormatting>
  <conditionalFormatting sqref="J9">
    <cfRule type="cellIs" dxfId="4403" priority="16659" operator="equal">
      <formula>"jan."</formula>
    </cfRule>
  </conditionalFormatting>
  <conditionalFormatting sqref="H9">
    <cfRule type="cellIs" dxfId="4402" priority="16658" operator="equal">
      <formula>"jan."</formula>
    </cfRule>
  </conditionalFormatting>
  <conditionalFormatting sqref="I9">
    <cfRule type="cellIs" dxfId="4401" priority="16657" operator="equal">
      <formula>"jan."</formula>
    </cfRule>
  </conditionalFormatting>
  <conditionalFormatting sqref="K9">
    <cfRule type="cellIs" dxfId="4400" priority="16656" operator="equal">
      <formula>"jan."</formula>
    </cfRule>
  </conditionalFormatting>
  <conditionalFormatting sqref="K9">
    <cfRule type="cellIs" dxfId="4399" priority="16655" operator="equal">
      <formula>"jan."</formula>
    </cfRule>
  </conditionalFormatting>
  <conditionalFormatting sqref="J9">
    <cfRule type="cellIs" dxfId="4398" priority="16654" operator="equal">
      <formula>"jan."</formula>
    </cfRule>
  </conditionalFormatting>
  <conditionalFormatting sqref="K9">
    <cfRule type="cellIs" dxfId="4397" priority="16653" operator="equal">
      <formula>"jan."</formula>
    </cfRule>
  </conditionalFormatting>
  <conditionalFormatting sqref="J9">
    <cfRule type="cellIs" dxfId="4396" priority="16652" operator="equal">
      <formula>"jan."</formula>
    </cfRule>
  </conditionalFormatting>
  <conditionalFormatting sqref="K9">
    <cfRule type="cellIs" dxfId="4395" priority="16651" operator="equal">
      <formula>"jan."</formula>
    </cfRule>
  </conditionalFormatting>
  <conditionalFormatting sqref="I9">
    <cfRule type="cellIs" dxfId="4394" priority="16650" operator="equal">
      <formula>"jan."</formula>
    </cfRule>
  </conditionalFormatting>
  <conditionalFormatting sqref="J9">
    <cfRule type="cellIs" dxfId="4393" priority="16649" operator="equal">
      <formula>"jan."</formula>
    </cfRule>
  </conditionalFormatting>
  <conditionalFormatting sqref="L9">
    <cfRule type="cellIs" dxfId="4392" priority="16648" operator="equal">
      <formula>"jan."</formula>
    </cfRule>
  </conditionalFormatting>
  <conditionalFormatting sqref="J9">
    <cfRule type="cellIs" dxfId="4391" priority="16647" operator="equal">
      <formula>"jan."</formula>
    </cfRule>
  </conditionalFormatting>
  <conditionalFormatting sqref="I9">
    <cfRule type="cellIs" dxfId="4390" priority="16646" operator="equal">
      <formula>"jan."</formula>
    </cfRule>
  </conditionalFormatting>
  <conditionalFormatting sqref="J9">
    <cfRule type="cellIs" dxfId="4389" priority="16645" operator="equal">
      <formula>"jan."</formula>
    </cfRule>
  </conditionalFormatting>
  <conditionalFormatting sqref="I9">
    <cfRule type="cellIs" dxfId="4388" priority="16644" operator="equal">
      <formula>"jan."</formula>
    </cfRule>
  </conditionalFormatting>
  <conditionalFormatting sqref="J9">
    <cfRule type="cellIs" dxfId="4387" priority="16643" operator="equal">
      <formula>"jan."</formula>
    </cfRule>
  </conditionalFormatting>
  <conditionalFormatting sqref="H9">
    <cfRule type="cellIs" dxfId="4386" priority="16642" operator="equal">
      <formula>"jan."</formula>
    </cfRule>
  </conditionalFormatting>
  <conditionalFormatting sqref="I9">
    <cfRule type="cellIs" dxfId="4385" priority="16641" operator="equal">
      <formula>"jan."</formula>
    </cfRule>
  </conditionalFormatting>
  <conditionalFormatting sqref="K9">
    <cfRule type="cellIs" dxfId="4384" priority="16640" operator="equal">
      <formula>"jan."</formula>
    </cfRule>
  </conditionalFormatting>
  <conditionalFormatting sqref="J9">
    <cfRule type="cellIs" dxfId="4383" priority="16639" operator="equal">
      <formula>"jan."</formula>
    </cfRule>
  </conditionalFormatting>
  <conditionalFormatting sqref="I9">
    <cfRule type="cellIs" dxfId="4382" priority="16638" operator="equal">
      <formula>"jan."</formula>
    </cfRule>
  </conditionalFormatting>
  <conditionalFormatting sqref="J9">
    <cfRule type="cellIs" dxfId="4381" priority="16637" operator="equal">
      <formula>"jan."</formula>
    </cfRule>
  </conditionalFormatting>
  <conditionalFormatting sqref="I9">
    <cfRule type="cellIs" dxfId="4380" priority="16636" operator="equal">
      <formula>"jan."</formula>
    </cfRule>
  </conditionalFormatting>
  <conditionalFormatting sqref="J9">
    <cfRule type="cellIs" dxfId="4379" priority="16635" operator="equal">
      <formula>"jan."</formula>
    </cfRule>
  </conditionalFormatting>
  <conditionalFormatting sqref="H9">
    <cfRule type="cellIs" dxfId="4378" priority="16634" operator="equal">
      <formula>"jan."</formula>
    </cfRule>
  </conditionalFormatting>
  <conditionalFormatting sqref="I9">
    <cfRule type="cellIs" dxfId="4377" priority="16633" operator="equal">
      <formula>"jan."</formula>
    </cfRule>
  </conditionalFormatting>
  <conditionalFormatting sqref="K9">
    <cfRule type="cellIs" dxfId="4376" priority="16632" operator="equal">
      <formula>"jan."</formula>
    </cfRule>
  </conditionalFormatting>
  <conditionalFormatting sqref="I9">
    <cfRule type="cellIs" dxfId="4375" priority="16631" operator="equal">
      <formula>"jan."</formula>
    </cfRule>
  </conditionalFormatting>
  <conditionalFormatting sqref="H9">
    <cfRule type="cellIs" dxfId="4374" priority="16630" operator="equal">
      <formula>"jan."</formula>
    </cfRule>
  </conditionalFormatting>
  <conditionalFormatting sqref="I9">
    <cfRule type="cellIs" dxfId="4373" priority="16629" operator="equal">
      <formula>"jan."</formula>
    </cfRule>
  </conditionalFormatting>
  <conditionalFormatting sqref="H9">
    <cfRule type="cellIs" dxfId="4372" priority="16628" operator="equal">
      <formula>"jan."</formula>
    </cfRule>
  </conditionalFormatting>
  <conditionalFormatting sqref="I9">
    <cfRule type="cellIs" dxfId="4371" priority="16627" operator="equal">
      <formula>"jan."</formula>
    </cfRule>
  </conditionalFormatting>
  <conditionalFormatting sqref="H9">
    <cfRule type="cellIs" dxfId="4370" priority="16625" operator="equal">
      <formula>"jan."</formula>
    </cfRule>
  </conditionalFormatting>
  <conditionalFormatting sqref="J9">
    <cfRule type="cellIs" dxfId="4369" priority="16624" operator="equal">
      <formula>"jan."</formula>
    </cfRule>
  </conditionalFormatting>
  <conditionalFormatting sqref="K9">
    <cfRule type="cellIs" dxfId="4368" priority="16623" operator="equal">
      <formula>"jan."</formula>
    </cfRule>
  </conditionalFormatting>
  <conditionalFormatting sqref="J9">
    <cfRule type="cellIs" dxfId="4367" priority="16622" operator="equal">
      <formula>"jan."</formula>
    </cfRule>
  </conditionalFormatting>
  <conditionalFormatting sqref="K9">
    <cfRule type="cellIs" dxfId="4366" priority="16621" operator="equal">
      <formula>"jan."</formula>
    </cfRule>
  </conditionalFormatting>
  <conditionalFormatting sqref="J9">
    <cfRule type="cellIs" dxfId="4365" priority="16620" operator="equal">
      <formula>"jan."</formula>
    </cfRule>
  </conditionalFormatting>
  <conditionalFormatting sqref="K9">
    <cfRule type="cellIs" dxfId="4364" priority="16619" operator="equal">
      <formula>"jan."</formula>
    </cfRule>
  </conditionalFormatting>
  <conditionalFormatting sqref="I9">
    <cfRule type="cellIs" dxfId="4363" priority="16618" operator="equal">
      <formula>"jan."</formula>
    </cfRule>
  </conditionalFormatting>
  <conditionalFormatting sqref="J9">
    <cfRule type="cellIs" dxfId="4362" priority="16617" operator="equal">
      <formula>"jan."</formula>
    </cfRule>
  </conditionalFormatting>
  <conditionalFormatting sqref="J9">
    <cfRule type="cellIs" dxfId="4361" priority="16616" operator="equal">
      <formula>"jan."</formula>
    </cfRule>
  </conditionalFormatting>
  <conditionalFormatting sqref="I9">
    <cfRule type="cellIs" dxfId="4360" priority="16615" operator="equal">
      <formula>"jan."</formula>
    </cfRule>
  </conditionalFormatting>
  <conditionalFormatting sqref="J9">
    <cfRule type="cellIs" dxfId="4359" priority="16614" operator="equal">
      <formula>"jan."</formula>
    </cfRule>
  </conditionalFormatting>
  <conditionalFormatting sqref="I9">
    <cfRule type="cellIs" dxfId="4358" priority="16613" operator="equal">
      <formula>"jan."</formula>
    </cfRule>
  </conditionalFormatting>
  <conditionalFormatting sqref="J9">
    <cfRule type="cellIs" dxfId="4357" priority="16612" operator="equal">
      <formula>"jan."</formula>
    </cfRule>
  </conditionalFormatting>
  <conditionalFormatting sqref="H9">
    <cfRule type="cellIs" dxfId="4356" priority="16611" operator="equal">
      <formula>"jan."</formula>
    </cfRule>
  </conditionalFormatting>
  <conditionalFormatting sqref="I9">
    <cfRule type="cellIs" dxfId="4355" priority="16610" operator="equal">
      <formula>"jan."</formula>
    </cfRule>
  </conditionalFormatting>
  <conditionalFormatting sqref="K9">
    <cfRule type="cellIs" dxfId="4354" priority="16609" operator="equal">
      <formula>"jan."</formula>
    </cfRule>
  </conditionalFormatting>
  <conditionalFormatting sqref="J9">
    <cfRule type="cellIs" dxfId="4353" priority="16608" operator="equal">
      <formula>"jan."</formula>
    </cfRule>
  </conditionalFormatting>
  <conditionalFormatting sqref="I9">
    <cfRule type="cellIs" dxfId="4352" priority="16607" operator="equal">
      <formula>"jan."</formula>
    </cfRule>
  </conditionalFormatting>
  <conditionalFormatting sqref="J9">
    <cfRule type="cellIs" dxfId="4351" priority="16606" operator="equal">
      <formula>"jan."</formula>
    </cfRule>
  </conditionalFormatting>
  <conditionalFormatting sqref="I9">
    <cfRule type="cellIs" dxfId="4350" priority="16605" operator="equal">
      <formula>"jan."</formula>
    </cfRule>
  </conditionalFormatting>
  <conditionalFormatting sqref="J9">
    <cfRule type="cellIs" dxfId="4349" priority="16604" operator="equal">
      <formula>"jan."</formula>
    </cfRule>
  </conditionalFormatting>
  <conditionalFormatting sqref="H9">
    <cfRule type="cellIs" dxfId="4348" priority="16603" operator="equal">
      <formula>"jan."</formula>
    </cfRule>
  </conditionalFormatting>
  <conditionalFormatting sqref="I9">
    <cfRule type="cellIs" dxfId="4347" priority="16602" operator="equal">
      <formula>"jan."</formula>
    </cfRule>
  </conditionalFormatting>
  <conditionalFormatting sqref="K9">
    <cfRule type="cellIs" dxfId="4346" priority="16601" operator="equal">
      <formula>"jan."</formula>
    </cfRule>
  </conditionalFormatting>
  <conditionalFormatting sqref="I9">
    <cfRule type="cellIs" dxfId="4345" priority="16600" operator="equal">
      <formula>"jan."</formula>
    </cfRule>
  </conditionalFormatting>
  <conditionalFormatting sqref="H9">
    <cfRule type="cellIs" dxfId="4344" priority="16599" operator="equal">
      <formula>"jan."</formula>
    </cfRule>
  </conditionalFormatting>
  <conditionalFormatting sqref="I9">
    <cfRule type="cellIs" dxfId="4343" priority="16598" operator="equal">
      <formula>"jan."</formula>
    </cfRule>
  </conditionalFormatting>
  <conditionalFormatting sqref="H9">
    <cfRule type="cellIs" dxfId="4342" priority="16597" operator="equal">
      <formula>"jan."</formula>
    </cfRule>
  </conditionalFormatting>
  <conditionalFormatting sqref="I9">
    <cfRule type="cellIs" dxfId="4341" priority="16596" operator="equal">
      <formula>"jan."</formula>
    </cfRule>
  </conditionalFormatting>
  <conditionalFormatting sqref="H9">
    <cfRule type="cellIs" dxfId="4340" priority="16594" operator="equal">
      <formula>"jan."</formula>
    </cfRule>
  </conditionalFormatting>
  <conditionalFormatting sqref="J9">
    <cfRule type="cellIs" dxfId="4339" priority="16593" operator="equal">
      <formula>"jan."</formula>
    </cfRule>
  </conditionalFormatting>
  <conditionalFormatting sqref="J9">
    <cfRule type="cellIs" dxfId="4338" priority="16592" operator="equal">
      <formula>"jan."</formula>
    </cfRule>
  </conditionalFormatting>
  <conditionalFormatting sqref="I9">
    <cfRule type="cellIs" dxfId="4337" priority="16591" operator="equal">
      <formula>"jan."</formula>
    </cfRule>
  </conditionalFormatting>
  <conditionalFormatting sqref="J9">
    <cfRule type="cellIs" dxfId="4336" priority="16590" operator="equal">
      <formula>"jan."</formula>
    </cfRule>
  </conditionalFormatting>
  <conditionalFormatting sqref="I9">
    <cfRule type="cellIs" dxfId="4335" priority="16589" operator="equal">
      <formula>"jan."</formula>
    </cfRule>
  </conditionalFormatting>
  <conditionalFormatting sqref="J9">
    <cfRule type="cellIs" dxfId="4334" priority="16588" operator="equal">
      <formula>"jan."</formula>
    </cfRule>
  </conditionalFormatting>
  <conditionalFormatting sqref="H9">
    <cfRule type="cellIs" dxfId="4333" priority="16587" operator="equal">
      <formula>"jan."</formula>
    </cfRule>
  </conditionalFormatting>
  <conditionalFormatting sqref="I9">
    <cfRule type="cellIs" dxfId="4332" priority="16586" operator="equal">
      <formula>"jan."</formula>
    </cfRule>
  </conditionalFormatting>
  <conditionalFormatting sqref="K9">
    <cfRule type="cellIs" dxfId="4331" priority="16585" operator="equal">
      <formula>"jan."</formula>
    </cfRule>
  </conditionalFormatting>
  <conditionalFormatting sqref="I9">
    <cfRule type="cellIs" dxfId="4330" priority="16584" operator="equal">
      <formula>"jan."</formula>
    </cfRule>
  </conditionalFormatting>
  <conditionalFormatting sqref="H9">
    <cfRule type="cellIs" dxfId="4329" priority="16583" operator="equal">
      <formula>"jan."</formula>
    </cfRule>
  </conditionalFormatting>
  <conditionalFormatting sqref="I9">
    <cfRule type="cellIs" dxfId="4328" priority="16582" operator="equal">
      <formula>"jan."</formula>
    </cfRule>
  </conditionalFormatting>
  <conditionalFormatting sqref="H9">
    <cfRule type="cellIs" dxfId="4327" priority="16581" operator="equal">
      <formula>"jan."</formula>
    </cfRule>
  </conditionalFormatting>
  <conditionalFormatting sqref="I9">
    <cfRule type="cellIs" dxfId="4326" priority="16580" operator="equal">
      <formula>"jan."</formula>
    </cfRule>
  </conditionalFormatting>
  <conditionalFormatting sqref="H9">
    <cfRule type="cellIs" dxfId="4325" priority="16578" operator="equal">
      <formula>"jan."</formula>
    </cfRule>
  </conditionalFormatting>
  <conditionalFormatting sqref="J9">
    <cfRule type="cellIs" dxfId="4324" priority="16577" operator="equal">
      <formula>"jan."</formula>
    </cfRule>
  </conditionalFormatting>
  <conditionalFormatting sqref="I9">
    <cfRule type="cellIs" dxfId="4323" priority="16576" operator="equal">
      <formula>"jan."</formula>
    </cfRule>
  </conditionalFormatting>
  <conditionalFormatting sqref="H9">
    <cfRule type="cellIs" dxfId="4322" priority="16575" operator="equal">
      <formula>"jan."</formula>
    </cfRule>
  </conditionalFormatting>
  <conditionalFormatting sqref="I9">
    <cfRule type="cellIs" dxfId="4321" priority="16574" operator="equal">
      <formula>"jan."</formula>
    </cfRule>
  </conditionalFormatting>
  <conditionalFormatting sqref="H9">
    <cfRule type="cellIs" dxfId="4320" priority="16573" operator="equal">
      <formula>"jan."</formula>
    </cfRule>
  </conditionalFormatting>
  <conditionalFormatting sqref="I9">
    <cfRule type="cellIs" dxfId="4319" priority="16572" operator="equal">
      <formula>"jan."</formula>
    </cfRule>
  </conditionalFormatting>
  <conditionalFormatting sqref="H9">
    <cfRule type="cellIs" dxfId="4318" priority="16570" operator="equal">
      <formula>"jan."</formula>
    </cfRule>
  </conditionalFormatting>
  <conditionalFormatting sqref="J9">
    <cfRule type="cellIs" dxfId="4317" priority="16569" operator="equal">
      <formula>"jan."</formula>
    </cfRule>
  </conditionalFormatting>
  <conditionalFormatting sqref="H9">
    <cfRule type="cellIs" dxfId="4316" priority="16568" operator="equal">
      <formula>"jan."</formula>
    </cfRule>
  </conditionalFormatting>
  <conditionalFormatting sqref="H9">
    <cfRule type="cellIs" dxfId="4315" priority="16566" operator="equal">
      <formula>"jan."</formula>
    </cfRule>
  </conditionalFormatting>
  <conditionalFormatting sqref="H9">
    <cfRule type="cellIs" dxfId="4314" priority="16564" operator="equal">
      <formula>"jan."</formula>
    </cfRule>
  </conditionalFormatting>
  <conditionalFormatting sqref="I9">
    <cfRule type="cellIs" dxfId="4313" priority="16561" operator="equal">
      <formula>"jan."</formula>
    </cfRule>
  </conditionalFormatting>
  <conditionalFormatting sqref="L9">
    <cfRule type="cellIs" dxfId="4312" priority="16560" operator="equal">
      <formula>"jan."</formula>
    </cfRule>
  </conditionalFormatting>
  <conditionalFormatting sqref="K9">
    <cfRule type="cellIs" dxfId="4311" priority="16559" operator="equal">
      <formula>"jan."</formula>
    </cfRule>
  </conditionalFormatting>
  <conditionalFormatting sqref="J9">
    <cfRule type="cellIs" dxfId="4310" priority="16558" operator="equal">
      <formula>"jan."</formula>
    </cfRule>
  </conditionalFormatting>
  <conditionalFormatting sqref="K9">
    <cfRule type="cellIs" dxfId="4309" priority="16557" operator="equal">
      <formula>"jan."</formula>
    </cfRule>
  </conditionalFormatting>
  <conditionalFormatting sqref="J9">
    <cfRule type="cellIs" dxfId="4308" priority="16556" operator="equal">
      <formula>"jan."</formula>
    </cfRule>
  </conditionalFormatting>
  <conditionalFormatting sqref="K9">
    <cfRule type="cellIs" dxfId="4307" priority="16555" operator="equal">
      <formula>"jan."</formula>
    </cfRule>
  </conditionalFormatting>
  <conditionalFormatting sqref="I9">
    <cfRule type="cellIs" dxfId="4306" priority="16554" operator="equal">
      <formula>"jan."</formula>
    </cfRule>
  </conditionalFormatting>
  <conditionalFormatting sqref="J9">
    <cfRule type="cellIs" dxfId="4305" priority="16553" operator="equal">
      <formula>"jan."</formula>
    </cfRule>
  </conditionalFormatting>
  <conditionalFormatting sqref="J9">
    <cfRule type="cellIs" dxfId="4304" priority="16552" operator="equal">
      <formula>"jan."</formula>
    </cfRule>
  </conditionalFormatting>
  <conditionalFormatting sqref="I9">
    <cfRule type="cellIs" dxfId="4303" priority="16551" operator="equal">
      <formula>"jan."</formula>
    </cfRule>
  </conditionalFormatting>
  <conditionalFormatting sqref="J9">
    <cfRule type="cellIs" dxfId="4302" priority="16550" operator="equal">
      <formula>"jan."</formula>
    </cfRule>
  </conditionalFormatting>
  <conditionalFormatting sqref="I9">
    <cfRule type="cellIs" dxfId="4301" priority="16549" operator="equal">
      <formula>"jan."</formula>
    </cfRule>
  </conditionalFormatting>
  <conditionalFormatting sqref="J9">
    <cfRule type="cellIs" dxfId="4300" priority="16548" operator="equal">
      <formula>"jan."</formula>
    </cfRule>
  </conditionalFormatting>
  <conditionalFormatting sqref="H9">
    <cfRule type="cellIs" dxfId="4299" priority="16547" operator="equal">
      <formula>"jan."</formula>
    </cfRule>
  </conditionalFormatting>
  <conditionalFormatting sqref="I9">
    <cfRule type="cellIs" dxfId="4298" priority="16546" operator="equal">
      <formula>"jan."</formula>
    </cfRule>
  </conditionalFormatting>
  <conditionalFormatting sqref="K9">
    <cfRule type="cellIs" dxfId="4297" priority="16545" operator="equal">
      <formula>"jan."</formula>
    </cfRule>
  </conditionalFormatting>
  <conditionalFormatting sqref="J9">
    <cfRule type="cellIs" dxfId="4296" priority="16544" operator="equal">
      <formula>"jan."</formula>
    </cfRule>
  </conditionalFormatting>
  <conditionalFormatting sqref="I9">
    <cfRule type="cellIs" dxfId="4295" priority="16543" operator="equal">
      <formula>"jan."</formula>
    </cfRule>
  </conditionalFormatting>
  <conditionalFormatting sqref="J9">
    <cfRule type="cellIs" dxfId="4294" priority="16542" operator="equal">
      <formula>"jan."</formula>
    </cfRule>
  </conditionalFormatting>
  <conditionalFormatting sqref="I9">
    <cfRule type="cellIs" dxfId="4293" priority="16541" operator="equal">
      <formula>"jan."</formula>
    </cfRule>
  </conditionalFormatting>
  <conditionalFormatting sqref="J9">
    <cfRule type="cellIs" dxfId="4292" priority="16540" operator="equal">
      <formula>"jan."</formula>
    </cfRule>
  </conditionalFormatting>
  <conditionalFormatting sqref="H9">
    <cfRule type="cellIs" dxfId="4291" priority="16539" operator="equal">
      <formula>"jan."</formula>
    </cfRule>
  </conditionalFormatting>
  <conditionalFormatting sqref="I9">
    <cfRule type="cellIs" dxfId="4290" priority="16538" operator="equal">
      <formula>"jan."</formula>
    </cfRule>
  </conditionalFormatting>
  <conditionalFormatting sqref="K9">
    <cfRule type="cellIs" dxfId="4289" priority="16537" operator="equal">
      <formula>"jan."</formula>
    </cfRule>
  </conditionalFormatting>
  <conditionalFormatting sqref="I9">
    <cfRule type="cellIs" dxfId="4288" priority="16536" operator="equal">
      <formula>"jan."</formula>
    </cfRule>
  </conditionalFormatting>
  <conditionalFormatting sqref="H9">
    <cfRule type="cellIs" dxfId="4287" priority="16535" operator="equal">
      <formula>"jan."</formula>
    </cfRule>
  </conditionalFormatting>
  <conditionalFormatting sqref="I9">
    <cfRule type="cellIs" dxfId="4286" priority="16534" operator="equal">
      <formula>"jan."</formula>
    </cfRule>
  </conditionalFormatting>
  <conditionalFormatting sqref="H9">
    <cfRule type="cellIs" dxfId="4285" priority="16533" operator="equal">
      <formula>"jan."</formula>
    </cfRule>
  </conditionalFormatting>
  <conditionalFormatting sqref="I9">
    <cfRule type="cellIs" dxfId="4284" priority="16532" operator="equal">
      <formula>"jan."</formula>
    </cfRule>
  </conditionalFormatting>
  <conditionalFormatting sqref="H9">
    <cfRule type="cellIs" dxfId="4283" priority="16530" operator="equal">
      <formula>"jan."</formula>
    </cfRule>
  </conditionalFormatting>
  <conditionalFormatting sqref="J9">
    <cfRule type="cellIs" dxfId="4282" priority="16529" operator="equal">
      <formula>"jan."</formula>
    </cfRule>
  </conditionalFormatting>
  <conditionalFormatting sqref="J9">
    <cfRule type="cellIs" dxfId="4281" priority="16528" operator="equal">
      <formula>"jan."</formula>
    </cfRule>
  </conditionalFormatting>
  <conditionalFormatting sqref="I9">
    <cfRule type="cellIs" dxfId="4280" priority="16527" operator="equal">
      <formula>"jan."</formula>
    </cfRule>
  </conditionalFormatting>
  <conditionalFormatting sqref="J9">
    <cfRule type="cellIs" dxfId="4279" priority="16526" operator="equal">
      <formula>"jan."</formula>
    </cfRule>
  </conditionalFormatting>
  <conditionalFormatting sqref="I9">
    <cfRule type="cellIs" dxfId="4278" priority="16525" operator="equal">
      <formula>"jan."</formula>
    </cfRule>
  </conditionalFormatting>
  <conditionalFormatting sqref="J9">
    <cfRule type="cellIs" dxfId="4277" priority="16524" operator="equal">
      <formula>"jan."</formula>
    </cfRule>
  </conditionalFormatting>
  <conditionalFormatting sqref="H9">
    <cfRule type="cellIs" dxfId="4276" priority="16523" operator="equal">
      <formula>"jan."</formula>
    </cfRule>
  </conditionalFormatting>
  <conditionalFormatting sqref="I9">
    <cfRule type="cellIs" dxfId="4275" priority="16522" operator="equal">
      <formula>"jan."</formula>
    </cfRule>
  </conditionalFormatting>
  <conditionalFormatting sqref="K9">
    <cfRule type="cellIs" dxfId="4274" priority="16521" operator="equal">
      <formula>"jan."</formula>
    </cfRule>
  </conditionalFormatting>
  <conditionalFormatting sqref="I9">
    <cfRule type="cellIs" dxfId="4273" priority="16520" operator="equal">
      <formula>"jan."</formula>
    </cfRule>
  </conditionalFormatting>
  <conditionalFormatting sqref="H9">
    <cfRule type="cellIs" dxfId="4272" priority="16519" operator="equal">
      <formula>"jan."</formula>
    </cfRule>
  </conditionalFormatting>
  <conditionalFormatting sqref="I9">
    <cfRule type="cellIs" dxfId="4271" priority="16518" operator="equal">
      <formula>"jan."</formula>
    </cfRule>
  </conditionalFormatting>
  <conditionalFormatting sqref="H9">
    <cfRule type="cellIs" dxfId="4270" priority="16517" operator="equal">
      <formula>"jan."</formula>
    </cfRule>
  </conditionalFormatting>
  <conditionalFormatting sqref="I9">
    <cfRule type="cellIs" dxfId="4269" priority="16516" operator="equal">
      <formula>"jan."</formula>
    </cfRule>
  </conditionalFormatting>
  <conditionalFormatting sqref="H9">
    <cfRule type="cellIs" dxfId="4268" priority="16514" operator="equal">
      <formula>"jan."</formula>
    </cfRule>
  </conditionalFormatting>
  <conditionalFormatting sqref="J9">
    <cfRule type="cellIs" dxfId="4267" priority="16513" operator="equal">
      <formula>"jan."</formula>
    </cfRule>
  </conditionalFormatting>
  <conditionalFormatting sqref="I9">
    <cfRule type="cellIs" dxfId="4266" priority="16512" operator="equal">
      <formula>"jan."</formula>
    </cfRule>
  </conditionalFormatting>
  <conditionalFormatting sqref="H9">
    <cfRule type="cellIs" dxfId="4265" priority="16511" operator="equal">
      <formula>"jan."</formula>
    </cfRule>
  </conditionalFormatting>
  <conditionalFormatting sqref="I9">
    <cfRule type="cellIs" dxfId="4264" priority="16510" operator="equal">
      <formula>"jan."</formula>
    </cfRule>
  </conditionalFormatting>
  <conditionalFormatting sqref="H9">
    <cfRule type="cellIs" dxfId="4263" priority="16509" operator="equal">
      <formula>"jan."</formula>
    </cfRule>
  </conditionalFormatting>
  <conditionalFormatting sqref="I9">
    <cfRule type="cellIs" dxfId="4262" priority="16508" operator="equal">
      <formula>"jan."</formula>
    </cfRule>
  </conditionalFormatting>
  <conditionalFormatting sqref="H9">
    <cfRule type="cellIs" dxfId="4261" priority="16506" operator="equal">
      <formula>"jan."</formula>
    </cfRule>
  </conditionalFormatting>
  <conditionalFormatting sqref="J9">
    <cfRule type="cellIs" dxfId="4260" priority="16505" operator="equal">
      <formula>"jan."</formula>
    </cfRule>
  </conditionalFormatting>
  <conditionalFormatting sqref="H9">
    <cfRule type="cellIs" dxfId="4259" priority="16504" operator="equal">
      <formula>"jan."</formula>
    </cfRule>
  </conditionalFormatting>
  <conditionalFormatting sqref="H9">
    <cfRule type="cellIs" dxfId="4258" priority="16502" operator="equal">
      <formula>"jan."</formula>
    </cfRule>
  </conditionalFormatting>
  <conditionalFormatting sqref="H9">
    <cfRule type="cellIs" dxfId="4257" priority="16500" operator="equal">
      <formula>"jan."</formula>
    </cfRule>
  </conditionalFormatting>
  <conditionalFormatting sqref="I9">
    <cfRule type="cellIs" dxfId="4256" priority="16497" operator="equal">
      <formula>"jan."</formula>
    </cfRule>
  </conditionalFormatting>
  <conditionalFormatting sqref="J9">
    <cfRule type="cellIs" dxfId="4255" priority="16496" operator="equal">
      <formula>"jan."</formula>
    </cfRule>
  </conditionalFormatting>
  <conditionalFormatting sqref="I9">
    <cfRule type="cellIs" dxfId="4254" priority="16495" operator="equal">
      <formula>"jan."</formula>
    </cfRule>
  </conditionalFormatting>
  <conditionalFormatting sqref="J9">
    <cfRule type="cellIs" dxfId="4253" priority="16494" operator="equal">
      <formula>"jan."</formula>
    </cfRule>
  </conditionalFormatting>
  <conditionalFormatting sqref="I9">
    <cfRule type="cellIs" dxfId="4252" priority="16493" operator="equal">
      <formula>"jan."</formula>
    </cfRule>
  </conditionalFormatting>
  <conditionalFormatting sqref="J9">
    <cfRule type="cellIs" dxfId="4251" priority="16492" operator="equal">
      <formula>"jan."</formula>
    </cfRule>
  </conditionalFormatting>
  <conditionalFormatting sqref="H9">
    <cfRule type="cellIs" dxfId="4250" priority="16491" operator="equal">
      <formula>"jan."</formula>
    </cfRule>
  </conditionalFormatting>
  <conditionalFormatting sqref="I9">
    <cfRule type="cellIs" dxfId="4249" priority="16490" operator="equal">
      <formula>"jan."</formula>
    </cfRule>
  </conditionalFormatting>
  <conditionalFormatting sqref="I9">
    <cfRule type="cellIs" dxfId="4248" priority="16489" operator="equal">
      <formula>"jan."</formula>
    </cfRule>
  </conditionalFormatting>
  <conditionalFormatting sqref="H9">
    <cfRule type="cellIs" dxfId="4247" priority="16488" operator="equal">
      <formula>"jan."</formula>
    </cfRule>
  </conditionalFormatting>
  <conditionalFormatting sqref="I9">
    <cfRule type="cellIs" dxfId="4246" priority="16487" operator="equal">
      <formula>"jan."</formula>
    </cfRule>
  </conditionalFormatting>
  <conditionalFormatting sqref="H9">
    <cfRule type="cellIs" dxfId="4245" priority="16486" operator="equal">
      <formula>"jan."</formula>
    </cfRule>
  </conditionalFormatting>
  <conditionalFormatting sqref="I9">
    <cfRule type="cellIs" dxfId="4244" priority="16485" operator="equal">
      <formula>"jan."</formula>
    </cfRule>
  </conditionalFormatting>
  <conditionalFormatting sqref="H9">
    <cfRule type="cellIs" dxfId="4243" priority="16483" operator="equal">
      <formula>"jan."</formula>
    </cfRule>
  </conditionalFormatting>
  <conditionalFormatting sqref="J9">
    <cfRule type="cellIs" dxfId="4242" priority="16482" operator="equal">
      <formula>"jan."</formula>
    </cfRule>
  </conditionalFormatting>
  <conditionalFormatting sqref="I9">
    <cfRule type="cellIs" dxfId="4241" priority="16481" operator="equal">
      <formula>"jan."</formula>
    </cfRule>
  </conditionalFormatting>
  <conditionalFormatting sqref="H9">
    <cfRule type="cellIs" dxfId="4240" priority="16480" operator="equal">
      <formula>"jan."</formula>
    </cfRule>
  </conditionalFormatting>
  <conditionalFormatting sqref="I9">
    <cfRule type="cellIs" dxfId="4239" priority="16479" operator="equal">
      <formula>"jan."</formula>
    </cfRule>
  </conditionalFormatting>
  <conditionalFormatting sqref="H9">
    <cfRule type="cellIs" dxfId="4238" priority="16478" operator="equal">
      <formula>"jan."</formula>
    </cfRule>
  </conditionalFormatting>
  <conditionalFormatting sqref="I9">
    <cfRule type="cellIs" dxfId="4237" priority="16477" operator="equal">
      <formula>"jan."</formula>
    </cfRule>
  </conditionalFormatting>
  <conditionalFormatting sqref="H9">
    <cfRule type="cellIs" dxfId="4236" priority="16475" operator="equal">
      <formula>"jan."</formula>
    </cfRule>
  </conditionalFormatting>
  <conditionalFormatting sqref="J9">
    <cfRule type="cellIs" dxfId="4235" priority="16474" operator="equal">
      <formula>"jan."</formula>
    </cfRule>
  </conditionalFormatting>
  <conditionalFormatting sqref="H9">
    <cfRule type="cellIs" dxfId="4234" priority="16473" operator="equal">
      <formula>"jan."</formula>
    </cfRule>
  </conditionalFormatting>
  <conditionalFormatting sqref="H9">
    <cfRule type="cellIs" dxfId="4233" priority="16471" operator="equal">
      <formula>"jan."</formula>
    </cfRule>
  </conditionalFormatting>
  <conditionalFormatting sqref="H9">
    <cfRule type="cellIs" dxfId="4232" priority="16469" operator="equal">
      <formula>"jan."</formula>
    </cfRule>
  </conditionalFormatting>
  <conditionalFormatting sqref="I9">
    <cfRule type="cellIs" dxfId="4231" priority="16466" operator="equal">
      <formula>"jan."</formula>
    </cfRule>
  </conditionalFormatting>
  <conditionalFormatting sqref="I9">
    <cfRule type="cellIs" dxfId="4230" priority="16465" operator="equal">
      <formula>"jan."</formula>
    </cfRule>
  </conditionalFormatting>
  <conditionalFormatting sqref="H9">
    <cfRule type="cellIs" dxfId="4229" priority="16464" operator="equal">
      <formula>"jan."</formula>
    </cfRule>
  </conditionalFormatting>
  <conditionalFormatting sqref="I9">
    <cfRule type="cellIs" dxfId="4228" priority="16463" operator="equal">
      <formula>"jan."</formula>
    </cfRule>
  </conditionalFormatting>
  <conditionalFormatting sqref="H9">
    <cfRule type="cellIs" dxfId="4227" priority="16462" operator="equal">
      <formula>"jan."</formula>
    </cfRule>
  </conditionalFormatting>
  <conditionalFormatting sqref="I9">
    <cfRule type="cellIs" dxfId="4226" priority="16461" operator="equal">
      <formula>"jan."</formula>
    </cfRule>
  </conditionalFormatting>
  <conditionalFormatting sqref="H9">
    <cfRule type="cellIs" dxfId="4225" priority="16459" operator="equal">
      <formula>"jan."</formula>
    </cfRule>
  </conditionalFormatting>
  <conditionalFormatting sqref="J9">
    <cfRule type="cellIs" dxfId="4224" priority="16458" operator="equal">
      <formula>"jan."</formula>
    </cfRule>
  </conditionalFormatting>
  <conditionalFormatting sqref="H9">
    <cfRule type="cellIs" dxfId="4223" priority="16457" operator="equal">
      <formula>"jan."</formula>
    </cfRule>
  </conditionalFormatting>
  <conditionalFormatting sqref="H9">
    <cfRule type="cellIs" dxfId="4222" priority="16455" operator="equal">
      <formula>"jan."</formula>
    </cfRule>
  </conditionalFormatting>
  <conditionalFormatting sqref="H9">
    <cfRule type="cellIs" dxfId="4221" priority="16453" operator="equal">
      <formula>"jan."</formula>
    </cfRule>
  </conditionalFormatting>
  <conditionalFormatting sqref="I9">
    <cfRule type="cellIs" dxfId="4220" priority="16450" operator="equal">
      <formula>"jan."</formula>
    </cfRule>
  </conditionalFormatting>
  <conditionalFormatting sqref="H9">
    <cfRule type="cellIs" dxfId="4219" priority="16449" operator="equal">
      <formula>"jan."</formula>
    </cfRule>
  </conditionalFormatting>
  <conditionalFormatting sqref="H9">
    <cfRule type="cellIs" dxfId="4218" priority="16447" operator="equal">
      <formula>"jan."</formula>
    </cfRule>
  </conditionalFormatting>
  <conditionalFormatting sqref="H9">
    <cfRule type="cellIs" dxfId="4217" priority="16445" operator="equal">
      <formula>"jan."</formula>
    </cfRule>
  </conditionalFormatting>
  <conditionalFormatting sqref="I9">
    <cfRule type="cellIs" dxfId="4216" priority="16442" operator="equal">
      <formula>"jan."</formula>
    </cfRule>
  </conditionalFormatting>
  <conditionalFormatting sqref="H9">
    <cfRule type="cellIs" dxfId="4215" priority="16434" operator="equal">
      <formula>"jan."</formula>
    </cfRule>
  </conditionalFormatting>
  <conditionalFormatting sqref="K9">
    <cfRule type="cellIs" dxfId="4214" priority="16433" operator="equal">
      <formula>"jan."</formula>
    </cfRule>
  </conditionalFormatting>
  <conditionalFormatting sqref="L9">
    <cfRule type="cellIs" dxfId="4213" priority="16432" operator="equal">
      <formula>"jan."</formula>
    </cfRule>
  </conditionalFormatting>
  <conditionalFormatting sqref="K9">
    <cfRule type="cellIs" dxfId="4212" priority="16431" operator="equal">
      <formula>"jan."</formula>
    </cfRule>
  </conditionalFormatting>
  <conditionalFormatting sqref="J9">
    <cfRule type="cellIs" dxfId="4211" priority="16430" operator="equal">
      <formula>"jan."</formula>
    </cfRule>
  </conditionalFormatting>
  <conditionalFormatting sqref="K9">
    <cfRule type="cellIs" dxfId="4210" priority="16429" operator="equal">
      <formula>"jan."</formula>
    </cfRule>
  </conditionalFormatting>
  <conditionalFormatting sqref="J9">
    <cfRule type="cellIs" dxfId="4209" priority="16428" operator="equal">
      <formula>"jan."</formula>
    </cfRule>
  </conditionalFormatting>
  <conditionalFormatting sqref="K9">
    <cfRule type="cellIs" dxfId="4208" priority="16427" operator="equal">
      <formula>"jan."</formula>
    </cfRule>
  </conditionalFormatting>
  <conditionalFormatting sqref="I9">
    <cfRule type="cellIs" dxfId="4207" priority="16426" operator="equal">
      <formula>"jan."</formula>
    </cfRule>
  </conditionalFormatting>
  <conditionalFormatting sqref="J9">
    <cfRule type="cellIs" dxfId="4206" priority="16425" operator="equal">
      <formula>"jan."</formula>
    </cfRule>
  </conditionalFormatting>
  <conditionalFormatting sqref="J9">
    <cfRule type="cellIs" dxfId="4205" priority="16424" operator="equal">
      <formula>"jan."</formula>
    </cfRule>
  </conditionalFormatting>
  <conditionalFormatting sqref="I9">
    <cfRule type="cellIs" dxfId="4204" priority="16423" operator="equal">
      <formula>"jan."</formula>
    </cfRule>
  </conditionalFormatting>
  <conditionalFormatting sqref="J9">
    <cfRule type="cellIs" dxfId="4203" priority="16422" operator="equal">
      <formula>"jan."</formula>
    </cfRule>
  </conditionalFormatting>
  <conditionalFormatting sqref="I9">
    <cfRule type="cellIs" dxfId="4202" priority="16421" operator="equal">
      <formula>"jan."</formula>
    </cfRule>
  </conditionalFormatting>
  <conditionalFormatting sqref="J9">
    <cfRule type="cellIs" dxfId="4201" priority="16420" operator="equal">
      <formula>"jan."</formula>
    </cfRule>
  </conditionalFormatting>
  <conditionalFormatting sqref="H9">
    <cfRule type="cellIs" dxfId="4200" priority="16419" operator="equal">
      <formula>"jan."</formula>
    </cfRule>
  </conditionalFormatting>
  <conditionalFormatting sqref="I9">
    <cfRule type="cellIs" dxfId="4199" priority="16418" operator="equal">
      <formula>"jan."</formula>
    </cfRule>
  </conditionalFormatting>
  <conditionalFormatting sqref="K9">
    <cfRule type="cellIs" dxfId="4198" priority="16417" operator="equal">
      <formula>"jan."</formula>
    </cfRule>
  </conditionalFormatting>
  <conditionalFormatting sqref="J9">
    <cfRule type="cellIs" dxfId="4197" priority="16416" operator="equal">
      <formula>"jan."</formula>
    </cfRule>
  </conditionalFormatting>
  <conditionalFormatting sqref="J9">
    <cfRule type="cellIs" dxfId="4196" priority="16414" operator="equal">
      <formula>"jan."</formula>
    </cfRule>
  </conditionalFormatting>
  <conditionalFormatting sqref="I9">
    <cfRule type="cellIs" dxfId="4195" priority="16413" operator="equal">
      <formula>"jan."</formula>
    </cfRule>
  </conditionalFormatting>
  <conditionalFormatting sqref="J9">
    <cfRule type="cellIs" dxfId="4194" priority="16412" operator="equal">
      <formula>"jan."</formula>
    </cfRule>
  </conditionalFormatting>
  <conditionalFormatting sqref="H9">
    <cfRule type="cellIs" dxfId="4193" priority="16411" operator="equal">
      <formula>"jan."</formula>
    </cfRule>
  </conditionalFormatting>
  <conditionalFormatting sqref="I9">
    <cfRule type="cellIs" dxfId="4192" priority="16410" operator="equal">
      <formula>"jan."</formula>
    </cfRule>
  </conditionalFormatting>
  <conditionalFormatting sqref="K9">
    <cfRule type="cellIs" dxfId="4191" priority="16409" operator="equal">
      <formula>"jan."</formula>
    </cfRule>
  </conditionalFormatting>
  <conditionalFormatting sqref="I9">
    <cfRule type="cellIs" dxfId="4190" priority="16408" operator="equal">
      <formula>"jan."</formula>
    </cfRule>
  </conditionalFormatting>
  <conditionalFormatting sqref="H9">
    <cfRule type="cellIs" dxfId="4189" priority="16407" operator="equal">
      <formula>"jan."</formula>
    </cfRule>
  </conditionalFormatting>
  <conditionalFormatting sqref="I9">
    <cfRule type="cellIs" dxfId="4188" priority="16406" operator="equal">
      <formula>"jan."</formula>
    </cfRule>
  </conditionalFormatting>
  <conditionalFormatting sqref="H9">
    <cfRule type="cellIs" dxfId="4187" priority="16405" operator="equal">
      <formula>"jan."</formula>
    </cfRule>
  </conditionalFormatting>
  <conditionalFormatting sqref="I9">
    <cfRule type="cellIs" dxfId="4186" priority="16404" operator="equal">
      <formula>"jan."</formula>
    </cfRule>
  </conditionalFormatting>
  <conditionalFormatting sqref="H9">
    <cfRule type="cellIs" dxfId="4185" priority="16402" operator="equal">
      <formula>"jan."</formula>
    </cfRule>
  </conditionalFormatting>
  <conditionalFormatting sqref="J9">
    <cfRule type="cellIs" dxfId="4184" priority="16401" operator="equal">
      <formula>"jan."</formula>
    </cfRule>
  </conditionalFormatting>
  <conditionalFormatting sqref="J9">
    <cfRule type="cellIs" dxfId="4183" priority="16400" operator="equal">
      <formula>"jan."</formula>
    </cfRule>
  </conditionalFormatting>
  <conditionalFormatting sqref="I9">
    <cfRule type="cellIs" dxfId="4182" priority="16399" operator="equal">
      <formula>"jan."</formula>
    </cfRule>
  </conditionalFormatting>
  <conditionalFormatting sqref="J9">
    <cfRule type="cellIs" dxfId="4181" priority="16398" operator="equal">
      <formula>"jan."</formula>
    </cfRule>
  </conditionalFormatting>
  <conditionalFormatting sqref="I9">
    <cfRule type="cellIs" dxfId="4180" priority="16397" operator="equal">
      <formula>"jan."</formula>
    </cfRule>
  </conditionalFormatting>
  <conditionalFormatting sqref="J9">
    <cfRule type="cellIs" dxfId="4179" priority="16396" operator="equal">
      <formula>"jan."</formula>
    </cfRule>
  </conditionalFormatting>
  <conditionalFormatting sqref="H9">
    <cfRule type="cellIs" dxfId="4178" priority="16395" operator="equal">
      <formula>"jan."</formula>
    </cfRule>
  </conditionalFormatting>
  <conditionalFormatting sqref="I9">
    <cfRule type="cellIs" dxfId="4177" priority="16394" operator="equal">
      <formula>"jan."</formula>
    </cfRule>
  </conditionalFormatting>
  <conditionalFormatting sqref="K9">
    <cfRule type="cellIs" dxfId="4176" priority="16393" operator="equal">
      <formula>"jan."</formula>
    </cfRule>
  </conditionalFormatting>
  <conditionalFormatting sqref="I9">
    <cfRule type="cellIs" dxfId="4175" priority="16392" operator="equal">
      <formula>"jan."</formula>
    </cfRule>
  </conditionalFormatting>
  <conditionalFormatting sqref="H9">
    <cfRule type="cellIs" dxfId="4174" priority="16391" operator="equal">
      <formula>"jan."</formula>
    </cfRule>
  </conditionalFormatting>
  <conditionalFormatting sqref="I9">
    <cfRule type="cellIs" dxfId="4173" priority="16390" operator="equal">
      <formula>"jan."</formula>
    </cfRule>
  </conditionalFormatting>
  <conditionalFormatting sqref="H9">
    <cfRule type="cellIs" dxfId="4172" priority="16389" operator="equal">
      <formula>"jan."</formula>
    </cfRule>
  </conditionalFormatting>
  <conditionalFormatting sqref="I9">
    <cfRule type="cellIs" dxfId="4171" priority="16388" operator="equal">
      <formula>"jan."</formula>
    </cfRule>
  </conditionalFormatting>
  <conditionalFormatting sqref="H9">
    <cfRule type="cellIs" dxfId="4170" priority="16386" operator="equal">
      <formula>"jan."</formula>
    </cfRule>
  </conditionalFormatting>
  <conditionalFormatting sqref="J9">
    <cfRule type="cellIs" dxfId="4169" priority="16385" operator="equal">
      <formula>"jan."</formula>
    </cfRule>
  </conditionalFormatting>
  <conditionalFormatting sqref="I9">
    <cfRule type="cellIs" dxfId="4168" priority="16384" operator="equal">
      <formula>"jan."</formula>
    </cfRule>
  </conditionalFormatting>
  <conditionalFormatting sqref="H9">
    <cfRule type="cellIs" dxfId="4167" priority="16383" operator="equal">
      <formula>"jan."</formula>
    </cfRule>
  </conditionalFormatting>
  <conditionalFormatting sqref="I9">
    <cfRule type="cellIs" dxfId="4166" priority="16382" operator="equal">
      <formula>"jan."</formula>
    </cfRule>
  </conditionalFormatting>
  <conditionalFormatting sqref="H9">
    <cfRule type="cellIs" dxfId="4165" priority="16381" operator="equal">
      <formula>"jan."</formula>
    </cfRule>
  </conditionalFormatting>
  <conditionalFormatting sqref="I9">
    <cfRule type="cellIs" dxfId="4164" priority="16380" operator="equal">
      <formula>"jan."</formula>
    </cfRule>
  </conditionalFormatting>
  <conditionalFormatting sqref="H9">
    <cfRule type="cellIs" dxfId="4163" priority="16378" operator="equal">
      <formula>"jan."</formula>
    </cfRule>
  </conditionalFormatting>
  <conditionalFormatting sqref="J9">
    <cfRule type="cellIs" dxfId="4162" priority="16377" operator="equal">
      <formula>"jan."</formula>
    </cfRule>
  </conditionalFormatting>
  <conditionalFormatting sqref="H9">
    <cfRule type="cellIs" dxfId="4161" priority="16376" operator="equal">
      <formula>"jan."</formula>
    </cfRule>
  </conditionalFormatting>
  <conditionalFormatting sqref="H9">
    <cfRule type="cellIs" dxfId="4160" priority="16374" operator="equal">
      <formula>"jan."</formula>
    </cfRule>
  </conditionalFormatting>
  <conditionalFormatting sqref="H9">
    <cfRule type="cellIs" dxfId="4159" priority="16372" operator="equal">
      <formula>"jan."</formula>
    </cfRule>
  </conditionalFormatting>
  <conditionalFormatting sqref="I9">
    <cfRule type="cellIs" dxfId="4158" priority="16369" operator="equal">
      <formula>"jan."</formula>
    </cfRule>
  </conditionalFormatting>
  <conditionalFormatting sqref="J9">
    <cfRule type="cellIs" dxfId="4157" priority="16368" operator="equal">
      <formula>"jan."</formula>
    </cfRule>
  </conditionalFormatting>
  <conditionalFormatting sqref="I9">
    <cfRule type="cellIs" dxfId="4156" priority="16367" operator="equal">
      <formula>"jan."</formula>
    </cfRule>
  </conditionalFormatting>
  <conditionalFormatting sqref="J9">
    <cfRule type="cellIs" dxfId="4155" priority="16366" operator="equal">
      <formula>"jan."</formula>
    </cfRule>
  </conditionalFormatting>
  <conditionalFormatting sqref="I9">
    <cfRule type="cellIs" dxfId="4154" priority="16365" operator="equal">
      <formula>"jan."</formula>
    </cfRule>
  </conditionalFormatting>
  <conditionalFormatting sqref="J9">
    <cfRule type="cellIs" dxfId="4153" priority="16364" operator="equal">
      <formula>"jan."</formula>
    </cfRule>
  </conditionalFormatting>
  <conditionalFormatting sqref="H9">
    <cfRule type="cellIs" dxfId="4152" priority="16363" operator="equal">
      <formula>"jan."</formula>
    </cfRule>
  </conditionalFormatting>
  <conditionalFormatting sqref="I9">
    <cfRule type="cellIs" dxfId="4151" priority="16362" operator="equal">
      <formula>"jan."</formula>
    </cfRule>
  </conditionalFormatting>
  <conditionalFormatting sqref="I9">
    <cfRule type="cellIs" dxfId="4150" priority="16361" operator="equal">
      <formula>"jan."</formula>
    </cfRule>
  </conditionalFormatting>
  <conditionalFormatting sqref="H9">
    <cfRule type="cellIs" dxfId="4149" priority="16360" operator="equal">
      <formula>"jan."</formula>
    </cfRule>
  </conditionalFormatting>
  <conditionalFormatting sqref="I9">
    <cfRule type="cellIs" dxfId="4148" priority="16359" operator="equal">
      <formula>"jan."</formula>
    </cfRule>
  </conditionalFormatting>
  <conditionalFormatting sqref="H9">
    <cfRule type="cellIs" dxfId="4147" priority="16358" operator="equal">
      <formula>"jan."</formula>
    </cfRule>
  </conditionalFormatting>
  <conditionalFormatting sqref="I9">
    <cfRule type="cellIs" dxfId="4146" priority="16357" operator="equal">
      <formula>"jan."</formula>
    </cfRule>
  </conditionalFormatting>
  <conditionalFormatting sqref="H9">
    <cfRule type="cellIs" dxfId="4145" priority="16355" operator="equal">
      <formula>"jan."</formula>
    </cfRule>
  </conditionalFormatting>
  <conditionalFormatting sqref="J9">
    <cfRule type="cellIs" dxfId="4144" priority="16354" operator="equal">
      <formula>"jan."</formula>
    </cfRule>
  </conditionalFormatting>
  <conditionalFormatting sqref="I9">
    <cfRule type="cellIs" dxfId="4143" priority="16353" operator="equal">
      <formula>"jan."</formula>
    </cfRule>
  </conditionalFormatting>
  <conditionalFormatting sqref="H9">
    <cfRule type="cellIs" dxfId="4142" priority="16352" operator="equal">
      <formula>"jan."</formula>
    </cfRule>
  </conditionalFormatting>
  <conditionalFormatting sqref="I9">
    <cfRule type="cellIs" dxfId="4141" priority="16351" operator="equal">
      <formula>"jan."</formula>
    </cfRule>
  </conditionalFormatting>
  <conditionalFormatting sqref="H9">
    <cfRule type="cellIs" dxfId="4140" priority="16350" operator="equal">
      <formula>"jan."</formula>
    </cfRule>
  </conditionalFormatting>
  <conditionalFormatting sqref="I9">
    <cfRule type="cellIs" dxfId="4139" priority="16349" operator="equal">
      <formula>"jan."</formula>
    </cfRule>
  </conditionalFormatting>
  <conditionalFormatting sqref="H9">
    <cfRule type="cellIs" dxfId="4138" priority="16347" operator="equal">
      <formula>"jan."</formula>
    </cfRule>
  </conditionalFormatting>
  <conditionalFormatting sqref="J9">
    <cfRule type="cellIs" dxfId="4137" priority="16346" operator="equal">
      <formula>"jan."</formula>
    </cfRule>
  </conditionalFormatting>
  <conditionalFormatting sqref="H9">
    <cfRule type="cellIs" dxfId="4136" priority="16345" operator="equal">
      <formula>"jan."</formula>
    </cfRule>
  </conditionalFormatting>
  <conditionalFormatting sqref="H9">
    <cfRule type="cellIs" dxfId="4135" priority="16343" operator="equal">
      <formula>"jan."</formula>
    </cfRule>
  </conditionalFormatting>
  <conditionalFormatting sqref="H9">
    <cfRule type="cellIs" dxfId="4134" priority="16341" operator="equal">
      <formula>"jan."</formula>
    </cfRule>
  </conditionalFormatting>
  <conditionalFormatting sqref="I9">
    <cfRule type="cellIs" dxfId="4133" priority="16338" operator="equal">
      <formula>"jan."</formula>
    </cfRule>
  </conditionalFormatting>
  <conditionalFormatting sqref="I9">
    <cfRule type="cellIs" dxfId="4132" priority="16337" operator="equal">
      <formula>"jan."</formula>
    </cfRule>
  </conditionalFormatting>
  <conditionalFormatting sqref="H9">
    <cfRule type="cellIs" dxfId="4131" priority="16336" operator="equal">
      <formula>"jan."</formula>
    </cfRule>
  </conditionalFormatting>
  <conditionalFormatting sqref="I9">
    <cfRule type="cellIs" dxfId="4130" priority="16335" operator="equal">
      <formula>"jan."</formula>
    </cfRule>
  </conditionalFormatting>
  <conditionalFormatting sqref="H9">
    <cfRule type="cellIs" dxfId="4129" priority="16334" operator="equal">
      <formula>"jan."</formula>
    </cfRule>
  </conditionalFormatting>
  <conditionalFormatting sqref="I9">
    <cfRule type="cellIs" dxfId="4128" priority="16333" operator="equal">
      <formula>"jan."</formula>
    </cfRule>
  </conditionalFormatting>
  <conditionalFormatting sqref="H9">
    <cfRule type="cellIs" dxfId="4127" priority="16331" operator="equal">
      <formula>"jan."</formula>
    </cfRule>
  </conditionalFormatting>
  <conditionalFormatting sqref="J9">
    <cfRule type="cellIs" dxfId="4126" priority="16330" operator="equal">
      <formula>"jan."</formula>
    </cfRule>
  </conditionalFormatting>
  <conditionalFormatting sqref="H9">
    <cfRule type="cellIs" dxfId="4125" priority="16329" operator="equal">
      <formula>"jan."</formula>
    </cfRule>
  </conditionalFormatting>
  <conditionalFormatting sqref="H9">
    <cfRule type="cellIs" dxfId="4124" priority="16327" operator="equal">
      <formula>"jan."</formula>
    </cfRule>
  </conditionalFormatting>
  <conditionalFormatting sqref="H9">
    <cfRule type="cellIs" dxfId="4123" priority="16325" operator="equal">
      <formula>"jan."</formula>
    </cfRule>
  </conditionalFormatting>
  <conditionalFormatting sqref="I9">
    <cfRule type="cellIs" dxfId="4122" priority="16322" operator="equal">
      <formula>"jan."</formula>
    </cfRule>
  </conditionalFormatting>
  <conditionalFormatting sqref="H9">
    <cfRule type="cellIs" dxfId="4121" priority="16321" operator="equal">
      <formula>"jan."</formula>
    </cfRule>
  </conditionalFormatting>
  <conditionalFormatting sqref="H9">
    <cfRule type="cellIs" dxfId="4120" priority="16319" operator="equal">
      <formula>"jan."</formula>
    </cfRule>
  </conditionalFormatting>
  <conditionalFormatting sqref="H9">
    <cfRule type="cellIs" dxfId="4119" priority="16317" operator="equal">
      <formula>"jan."</formula>
    </cfRule>
  </conditionalFormatting>
  <conditionalFormatting sqref="I9">
    <cfRule type="cellIs" dxfId="4118" priority="16314" operator="equal">
      <formula>"jan."</formula>
    </cfRule>
  </conditionalFormatting>
  <conditionalFormatting sqref="H9">
    <cfRule type="cellIs" dxfId="4117" priority="16306" operator="equal">
      <formula>"jan."</formula>
    </cfRule>
  </conditionalFormatting>
  <conditionalFormatting sqref="K9">
    <cfRule type="cellIs" dxfId="4116" priority="16305" operator="equal">
      <formula>"jan."</formula>
    </cfRule>
  </conditionalFormatting>
  <conditionalFormatting sqref="J9">
    <cfRule type="cellIs" dxfId="4115" priority="16304" operator="equal">
      <formula>"jan."</formula>
    </cfRule>
  </conditionalFormatting>
  <conditionalFormatting sqref="I9">
    <cfRule type="cellIs" dxfId="4114" priority="16303" operator="equal">
      <formula>"jan."</formula>
    </cfRule>
  </conditionalFormatting>
  <conditionalFormatting sqref="J9">
    <cfRule type="cellIs" dxfId="4113" priority="16302" operator="equal">
      <formula>"jan."</formula>
    </cfRule>
  </conditionalFormatting>
  <conditionalFormatting sqref="I9">
    <cfRule type="cellIs" dxfId="4112" priority="16301" operator="equal">
      <formula>"jan."</formula>
    </cfRule>
  </conditionalFormatting>
  <conditionalFormatting sqref="J9">
    <cfRule type="cellIs" dxfId="4111" priority="16300" operator="equal">
      <formula>"jan."</formula>
    </cfRule>
  </conditionalFormatting>
  <conditionalFormatting sqref="H9">
    <cfRule type="cellIs" dxfId="4110" priority="16299" operator="equal">
      <formula>"jan."</formula>
    </cfRule>
  </conditionalFormatting>
  <conditionalFormatting sqref="I9">
    <cfRule type="cellIs" dxfId="4109" priority="16298" operator="equal">
      <formula>"jan."</formula>
    </cfRule>
  </conditionalFormatting>
  <conditionalFormatting sqref="I9">
    <cfRule type="cellIs" dxfId="4108" priority="16297" operator="equal">
      <formula>"jan."</formula>
    </cfRule>
  </conditionalFormatting>
  <conditionalFormatting sqref="H9">
    <cfRule type="cellIs" dxfId="4107" priority="16296" operator="equal">
      <formula>"jan."</formula>
    </cfRule>
  </conditionalFormatting>
  <conditionalFormatting sqref="I9">
    <cfRule type="cellIs" dxfId="4106" priority="16295" operator="equal">
      <formula>"jan."</formula>
    </cfRule>
  </conditionalFormatting>
  <conditionalFormatting sqref="H9">
    <cfRule type="cellIs" dxfId="4105" priority="16294" operator="equal">
      <formula>"jan."</formula>
    </cfRule>
  </conditionalFormatting>
  <conditionalFormatting sqref="I9">
    <cfRule type="cellIs" dxfId="4104" priority="16293" operator="equal">
      <formula>"jan."</formula>
    </cfRule>
  </conditionalFormatting>
  <conditionalFormatting sqref="H9">
    <cfRule type="cellIs" dxfId="4103" priority="16291" operator="equal">
      <formula>"jan."</formula>
    </cfRule>
  </conditionalFormatting>
  <conditionalFormatting sqref="J9">
    <cfRule type="cellIs" dxfId="4102" priority="16290" operator="equal">
      <formula>"jan."</formula>
    </cfRule>
  </conditionalFormatting>
  <conditionalFormatting sqref="I9">
    <cfRule type="cellIs" dxfId="4101" priority="16289" operator="equal">
      <formula>"jan."</formula>
    </cfRule>
  </conditionalFormatting>
  <conditionalFormatting sqref="H9">
    <cfRule type="cellIs" dxfId="4100" priority="16288" operator="equal">
      <formula>"jan."</formula>
    </cfRule>
  </conditionalFormatting>
  <conditionalFormatting sqref="I9">
    <cfRule type="cellIs" dxfId="4099" priority="16287" operator="equal">
      <formula>"jan."</formula>
    </cfRule>
  </conditionalFormatting>
  <conditionalFormatting sqref="H9">
    <cfRule type="cellIs" dxfId="4098" priority="16286" operator="equal">
      <formula>"jan."</formula>
    </cfRule>
  </conditionalFormatting>
  <conditionalFormatting sqref="I9">
    <cfRule type="cellIs" dxfId="4097" priority="16285" operator="equal">
      <formula>"jan."</formula>
    </cfRule>
  </conditionalFormatting>
  <conditionalFormatting sqref="H9">
    <cfRule type="cellIs" dxfId="4096" priority="16283" operator="equal">
      <formula>"jan."</formula>
    </cfRule>
  </conditionalFormatting>
  <conditionalFormatting sqref="J9">
    <cfRule type="cellIs" dxfId="4095" priority="16282" operator="equal">
      <formula>"jan."</formula>
    </cfRule>
  </conditionalFormatting>
  <conditionalFormatting sqref="H9">
    <cfRule type="cellIs" dxfId="4094" priority="16281" operator="equal">
      <formula>"jan."</formula>
    </cfRule>
  </conditionalFormatting>
  <conditionalFormatting sqref="H9">
    <cfRule type="cellIs" dxfId="4093" priority="16279" operator="equal">
      <formula>"jan."</formula>
    </cfRule>
  </conditionalFormatting>
  <conditionalFormatting sqref="H9">
    <cfRule type="cellIs" dxfId="4092" priority="16277" operator="equal">
      <formula>"jan."</formula>
    </cfRule>
  </conditionalFormatting>
  <conditionalFormatting sqref="I9">
    <cfRule type="cellIs" dxfId="4091" priority="16274" operator="equal">
      <formula>"jan."</formula>
    </cfRule>
  </conditionalFormatting>
  <conditionalFormatting sqref="I9">
    <cfRule type="cellIs" dxfId="4090" priority="16273" operator="equal">
      <formula>"jan."</formula>
    </cfRule>
  </conditionalFormatting>
  <conditionalFormatting sqref="H9">
    <cfRule type="cellIs" dxfId="4089" priority="16272" operator="equal">
      <formula>"jan."</formula>
    </cfRule>
  </conditionalFormatting>
  <conditionalFormatting sqref="I9">
    <cfRule type="cellIs" dxfId="4088" priority="16271" operator="equal">
      <formula>"jan."</formula>
    </cfRule>
  </conditionalFormatting>
  <conditionalFormatting sqref="H9">
    <cfRule type="cellIs" dxfId="4087" priority="16270" operator="equal">
      <formula>"jan."</formula>
    </cfRule>
  </conditionalFormatting>
  <conditionalFormatting sqref="I9">
    <cfRule type="cellIs" dxfId="4086" priority="16269" operator="equal">
      <formula>"jan."</formula>
    </cfRule>
  </conditionalFormatting>
  <conditionalFormatting sqref="H9">
    <cfRule type="cellIs" dxfId="4085" priority="16267" operator="equal">
      <formula>"jan."</formula>
    </cfRule>
  </conditionalFormatting>
  <conditionalFormatting sqref="J9">
    <cfRule type="cellIs" dxfId="4084" priority="16266" operator="equal">
      <formula>"jan."</formula>
    </cfRule>
  </conditionalFormatting>
  <conditionalFormatting sqref="H9">
    <cfRule type="cellIs" dxfId="4083" priority="16265" operator="equal">
      <formula>"jan."</formula>
    </cfRule>
  </conditionalFormatting>
  <conditionalFormatting sqref="H9">
    <cfRule type="cellIs" dxfId="4082" priority="16263" operator="equal">
      <formula>"jan."</formula>
    </cfRule>
  </conditionalFormatting>
  <conditionalFormatting sqref="H9">
    <cfRule type="cellIs" dxfId="4081" priority="16261" operator="equal">
      <formula>"jan."</formula>
    </cfRule>
  </conditionalFormatting>
  <conditionalFormatting sqref="I9">
    <cfRule type="cellIs" dxfId="4080" priority="16258" operator="equal">
      <formula>"jan."</formula>
    </cfRule>
  </conditionalFormatting>
  <conditionalFormatting sqref="H9">
    <cfRule type="cellIs" dxfId="4079" priority="16257" operator="equal">
      <formula>"jan."</formula>
    </cfRule>
  </conditionalFormatting>
  <conditionalFormatting sqref="H9">
    <cfRule type="cellIs" dxfId="4078" priority="16255" operator="equal">
      <formula>"jan."</formula>
    </cfRule>
  </conditionalFormatting>
  <conditionalFormatting sqref="H9">
    <cfRule type="cellIs" dxfId="4077" priority="16253" operator="equal">
      <formula>"jan."</formula>
    </cfRule>
  </conditionalFormatting>
  <conditionalFormatting sqref="I9">
    <cfRule type="cellIs" dxfId="4076" priority="16250" operator="equal">
      <formula>"jan."</formula>
    </cfRule>
  </conditionalFormatting>
  <conditionalFormatting sqref="H9">
    <cfRule type="cellIs" dxfId="4075" priority="16242" operator="equal">
      <formula>"jan."</formula>
    </cfRule>
  </conditionalFormatting>
  <conditionalFormatting sqref="I9">
    <cfRule type="cellIs" dxfId="4074" priority="16241" operator="equal">
      <formula>"jan."</formula>
    </cfRule>
  </conditionalFormatting>
  <conditionalFormatting sqref="H9">
    <cfRule type="cellIs" dxfId="4073" priority="16240" operator="equal">
      <formula>"jan."</formula>
    </cfRule>
  </conditionalFormatting>
  <conditionalFormatting sqref="I9">
    <cfRule type="cellIs" dxfId="4072" priority="16239" operator="equal">
      <formula>"jan."</formula>
    </cfRule>
  </conditionalFormatting>
  <conditionalFormatting sqref="H9">
    <cfRule type="cellIs" dxfId="4071" priority="16238" operator="equal">
      <formula>"jan."</formula>
    </cfRule>
  </conditionalFormatting>
  <conditionalFormatting sqref="I9">
    <cfRule type="cellIs" dxfId="4070" priority="16237" operator="equal">
      <formula>"jan."</formula>
    </cfRule>
  </conditionalFormatting>
  <conditionalFormatting sqref="H9">
    <cfRule type="cellIs" dxfId="4069" priority="16235" operator="equal">
      <formula>"jan."</formula>
    </cfRule>
  </conditionalFormatting>
  <conditionalFormatting sqref="H9">
    <cfRule type="cellIs" dxfId="4068" priority="16234" operator="equal">
      <formula>"jan."</formula>
    </cfRule>
  </conditionalFormatting>
  <conditionalFormatting sqref="H9">
    <cfRule type="cellIs" dxfId="4067" priority="16232" operator="equal">
      <formula>"jan."</formula>
    </cfRule>
  </conditionalFormatting>
  <conditionalFormatting sqref="H9">
    <cfRule type="cellIs" dxfId="4066" priority="16230" operator="equal">
      <formula>"jan."</formula>
    </cfRule>
  </conditionalFormatting>
  <conditionalFormatting sqref="I9">
    <cfRule type="cellIs" dxfId="4065" priority="16227" operator="equal">
      <formula>"jan."</formula>
    </cfRule>
  </conditionalFormatting>
  <conditionalFormatting sqref="H9">
    <cfRule type="cellIs" dxfId="4064" priority="16226" operator="equal">
      <formula>"jan."</formula>
    </cfRule>
  </conditionalFormatting>
  <conditionalFormatting sqref="H9">
    <cfRule type="cellIs" dxfId="4063" priority="16224" operator="equal">
      <formula>"jan."</formula>
    </cfRule>
  </conditionalFormatting>
  <conditionalFormatting sqref="H9">
    <cfRule type="cellIs" dxfId="4062" priority="16222" operator="equal">
      <formula>"jan."</formula>
    </cfRule>
  </conditionalFormatting>
  <conditionalFormatting sqref="I9">
    <cfRule type="cellIs" dxfId="4061" priority="16219" operator="equal">
      <formula>"jan."</formula>
    </cfRule>
  </conditionalFormatting>
  <conditionalFormatting sqref="H9">
    <cfRule type="cellIs" dxfId="4060" priority="16211" operator="equal">
      <formula>"jan."</formula>
    </cfRule>
  </conditionalFormatting>
  <conditionalFormatting sqref="H9">
    <cfRule type="cellIs" dxfId="4059" priority="16210" operator="equal">
      <formula>"jan."</formula>
    </cfRule>
  </conditionalFormatting>
  <conditionalFormatting sqref="H9">
    <cfRule type="cellIs" dxfId="4058" priority="16208" operator="equal">
      <formula>"jan."</formula>
    </cfRule>
  </conditionalFormatting>
  <conditionalFormatting sqref="H9">
    <cfRule type="cellIs" dxfId="4057" priority="16206" operator="equal">
      <formula>"jan."</formula>
    </cfRule>
  </conditionalFormatting>
  <conditionalFormatting sqref="I9">
    <cfRule type="cellIs" dxfId="4056" priority="16203" operator="equal">
      <formula>"jan."</formula>
    </cfRule>
  </conditionalFormatting>
  <conditionalFormatting sqref="H9">
    <cfRule type="cellIs" dxfId="4055" priority="16195" operator="equal">
      <formula>"jan."</formula>
    </cfRule>
  </conditionalFormatting>
  <conditionalFormatting sqref="H9">
    <cfRule type="cellIs" dxfId="4054" priority="16187" operator="equal">
      <formula>"jan."</formula>
    </cfRule>
  </conditionalFormatting>
  <conditionalFormatting sqref="J9">
    <cfRule type="cellIs" dxfId="4053" priority="16179" operator="equal">
      <formula>"jan."</formula>
    </cfRule>
  </conditionalFormatting>
  <conditionalFormatting sqref="K9">
    <cfRule type="cellIs" dxfId="4052" priority="16178" operator="equal">
      <formula>"jan."</formula>
    </cfRule>
  </conditionalFormatting>
  <conditionalFormatting sqref="L9">
    <cfRule type="cellIs" dxfId="4051" priority="16177" operator="equal">
      <formula>"jan."</formula>
    </cfRule>
  </conditionalFormatting>
  <conditionalFormatting sqref="K9">
    <cfRule type="cellIs" dxfId="4050" priority="16176" operator="equal">
      <formula>"jan."</formula>
    </cfRule>
  </conditionalFormatting>
  <conditionalFormatting sqref="J9">
    <cfRule type="cellIs" dxfId="4049" priority="16175" operator="equal">
      <formula>"jan."</formula>
    </cfRule>
  </conditionalFormatting>
  <conditionalFormatting sqref="K9">
    <cfRule type="cellIs" dxfId="4048" priority="16174" operator="equal">
      <formula>"jan."</formula>
    </cfRule>
  </conditionalFormatting>
  <conditionalFormatting sqref="J9">
    <cfRule type="cellIs" dxfId="4047" priority="16173" operator="equal">
      <formula>"jan."</formula>
    </cfRule>
  </conditionalFormatting>
  <conditionalFormatting sqref="K9">
    <cfRule type="cellIs" dxfId="4046" priority="16172" operator="equal">
      <formula>"jan."</formula>
    </cfRule>
  </conditionalFormatting>
  <conditionalFormatting sqref="I9">
    <cfRule type="cellIs" dxfId="4045" priority="16171" operator="equal">
      <formula>"jan."</formula>
    </cfRule>
  </conditionalFormatting>
  <conditionalFormatting sqref="J9">
    <cfRule type="cellIs" dxfId="4044" priority="16170" operator="equal">
      <formula>"jan."</formula>
    </cfRule>
  </conditionalFormatting>
  <conditionalFormatting sqref="J9">
    <cfRule type="cellIs" dxfId="4043" priority="16169" operator="equal">
      <formula>"jan."</formula>
    </cfRule>
  </conditionalFormatting>
  <conditionalFormatting sqref="I9">
    <cfRule type="cellIs" dxfId="4042" priority="16168" operator="equal">
      <formula>"jan."</formula>
    </cfRule>
  </conditionalFormatting>
  <conditionalFormatting sqref="J9">
    <cfRule type="cellIs" dxfId="4041" priority="16167" operator="equal">
      <formula>"jan."</formula>
    </cfRule>
  </conditionalFormatting>
  <conditionalFormatting sqref="I9">
    <cfRule type="cellIs" dxfId="4040" priority="16166" operator="equal">
      <formula>"jan."</formula>
    </cfRule>
  </conditionalFormatting>
  <conditionalFormatting sqref="J9">
    <cfRule type="cellIs" dxfId="4039" priority="16165" operator="equal">
      <formula>"jan."</formula>
    </cfRule>
  </conditionalFormatting>
  <conditionalFormatting sqref="H9">
    <cfRule type="cellIs" dxfId="4038" priority="16164" operator="equal">
      <formula>"jan."</formula>
    </cfRule>
  </conditionalFormatting>
  <conditionalFormatting sqref="I9">
    <cfRule type="cellIs" dxfId="4037" priority="16163" operator="equal">
      <formula>"jan."</formula>
    </cfRule>
  </conditionalFormatting>
  <conditionalFormatting sqref="K9">
    <cfRule type="cellIs" dxfId="4036" priority="16162" operator="equal">
      <formula>"jan."</formula>
    </cfRule>
  </conditionalFormatting>
  <conditionalFormatting sqref="J9">
    <cfRule type="cellIs" dxfId="4035" priority="16161" operator="equal">
      <formula>"jan."</formula>
    </cfRule>
  </conditionalFormatting>
  <conditionalFormatting sqref="I9">
    <cfRule type="cellIs" dxfId="4034" priority="16160" operator="equal">
      <formula>"jan."</formula>
    </cfRule>
  </conditionalFormatting>
  <conditionalFormatting sqref="I9">
    <cfRule type="cellIs" dxfId="4033" priority="16158" operator="equal">
      <formula>"jan."</formula>
    </cfRule>
  </conditionalFormatting>
  <conditionalFormatting sqref="J9">
    <cfRule type="cellIs" dxfId="4032" priority="16157" operator="equal">
      <formula>"jan."</formula>
    </cfRule>
  </conditionalFormatting>
  <conditionalFormatting sqref="H9">
    <cfRule type="cellIs" dxfId="4031" priority="16156" operator="equal">
      <formula>"jan."</formula>
    </cfRule>
  </conditionalFormatting>
  <conditionalFormatting sqref="I9">
    <cfRule type="cellIs" dxfId="4030" priority="16155" operator="equal">
      <formula>"jan."</formula>
    </cfRule>
  </conditionalFormatting>
  <conditionalFormatting sqref="K9">
    <cfRule type="cellIs" dxfId="4029" priority="16154" operator="equal">
      <formula>"jan."</formula>
    </cfRule>
  </conditionalFormatting>
  <conditionalFormatting sqref="I9">
    <cfRule type="cellIs" dxfId="4028" priority="16153" operator="equal">
      <formula>"jan."</formula>
    </cfRule>
  </conditionalFormatting>
  <conditionalFormatting sqref="H9">
    <cfRule type="cellIs" dxfId="4027" priority="16152" operator="equal">
      <formula>"jan."</formula>
    </cfRule>
  </conditionalFormatting>
  <conditionalFormatting sqref="I9">
    <cfRule type="cellIs" dxfId="4026" priority="16151" operator="equal">
      <formula>"jan."</formula>
    </cfRule>
  </conditionalFormatting>
  <conditionalFormatting sqref="H9">
    <cfRule type="cellIs" dxfId="4025" priority="16150" operator="equal">
      <formula>"jan."</formula>
    </cfRule>
  </conditionalFormatting>
  <conditionalFormatting sqref="I9">
    <cfRule type="cellIs" dxfId="4024" priority="16149" operator="equal">
      <formula>"jan."</formula>
    </cfRule>
  </conditionalFormatting>
  <conditionalFormatting sqref="H9">
    <cfRule type="cellIs" dxfId="4023" priority="16147" operator="equal">
      <formula>"jan."</formula>
    </cfRule>
  </conditionalFormatting>
  <conditionalFormatting sqref="J9">
    <cfRule type="cellIs" dxfId="4022" priority="16146" operator="equal">
      <formula>"jan."</formula>
    </cfRule>
  </conditionalFormatting>
  <conditionalFormatting sqref="J9">
    <cfRule type="cellIs" dxfId="4021" priority="16145" operator="equal">
      <formula>"jan."</formula>
    </cfRule>
  </conditionalFormatting>
  <conditionalFormatting sqref="I9">
    <cfRule type="cellIs" dxfId="4020" priority="16144" operator="equal">
      <formula>"jan."</formula>
    </cfRule>
  </conditionalFormatting>
  <conditionalFormatting sqref="J9">
    <cfRule type="cellIs" dxfId="4019" priority="16143" operator="equal">
      <formula>"jan."</formula>
    </cfRule>
  </conditionalFormatting>
  <conditionalFormatting sqref="I9">
    <cfRule type="cellIs" dxfId="4018" priority="16142" operator="equal">
      <formula>"jan."</formula>
    </cfRule>
  </conditionalFormatting>
  <conditionalFormatting sqref="J9">
    <cfRule type="cellIs" dxfId="4017" priority="16141" operator="equal">
      <formula>"jan."</formula>
    </cfRule>
  </conditionalFormatting>
  <conditionalFormatting sqref="H9">
    <cfRule type="cellIs" dxfId="4016" priority="16140" operator="equal">
      <formula>"jan."</formula>
    </cfRule>
  </conditionalFormatting>
  <conditionalFormatting sqref="I9">
    <cfRule type="cellIs" dxfId="4015" priority="16139" operator="equal">
      <formula>"jan."</formula>
    </cfRule>
  </conditionalFormatting>
  <conditionalFormatting sqref="K9">
    <cfRule type="cellIs" dxfId="4014" priority="16138" operator="equal">
      <formula>"jan."</formula>
    </cfRule>
  </conditionalFormatting>
  <conditionalFormatting sqref="I9">
    <cfRule type="cellIs" dxfId="4013" priority="16137" operator="equal">
      <formula>"jan."</formula>
    </cfRule>
  </conditionalFormatting>
  <conditionalFormatting sqref="H9">
    <cfRule type="cellIs" dxfId="4012" priority="16136" operator="equal">
      <formula>"jan."</formula>
    </cfRule>
  </conditionalFormatting>
  <conditionalFormatting sqref="I9">
    <cfRule type="cellIs" dxfId="4011" priority="16135" operator="equal">
      <formula>"jan."</formula>
    </cfRule>
  </conditionalFormatting>
  <conditionalFormatting sqref="H9">
    <cfRule type="cellIs" dxfId="4010" priority="16134" operator="equal">
      <formula>"jan."</formula>
    </cfRule>
  </conditionalFormatting>
  <conditionalFormatting sqref="I9">
    <cfRule type="cellIs" dxfId="4009" priority="16133" operator="equal">
      <formula>"jan."</formula>
    </cfRule>
  </conditionalFormatting>
  <conditionalFormatting sqref="H9">
    <cfRule type="cellIs" dxfId="4008" priority="16131" operator="equal">
      <formula>"jan."</formula>
    </cfRule>
  </conditionalFormatting>
  <conditionalFormatting sqref="J9">
    <cfRule type="cellIs" dxfId="4007" priority="16130" operator="equal">
      <formula>"jan."</formula>
    </cfRule>
  </conditionalFormatting>
  <conditionalFormatting sqref="I9">
    <cfRule type="cellIs" dxfId="4006" priority="16129" operator="equal">
      <formula>"jan."</formula>
    </cfRule>
  </conditionalFormatting>
  <conditionalFormatting sqref="H9">
    <cfRule type="cellIs" dxfId="4005" priority="16128" operator="equal">
      <formula>"jan."</formula>
    </cfRule>
  </conditionalFormatting>
  <conditionalFormatting sqref="I9">
    <cfRule type="cellIs" dxfId="4004" priority="16127" operator="equal">
      <formula>"jan."</formula>
    </cfRule>
  </conditionalFormatting>
  <conditionalFormatting sqref="H9">
    <cfRule type="cellIs" dxfId="4003" priority="16126" operator="equal">
      <formula>"jan."</formula>
    </cfRule>
  </conditionalFormatting>
  <conditionalFormatting sqref="I9">
    <cfRule type="cellIs" dxfId="4002" priority="16125" operator="equal">
      <formula>"jan."</formula>
    </cfRule>
  </conditionalFormatting>
  <conditionalFormatting sqref="H9">
    <cfRule type="cellIs" dxfId="4001" priority="16123" operator="equal">
      <formula>"jan."</formula>
    </cfRule>
  </conditionalFormatting>
  <conditionalFormatting sqref="J9">
    <cfRule type="cellIs" dxfId="4000" priority="16122" operator="equal">
      <formula>"jan."</formula>
    </cfRule>
  </conditionalFormatting>
  <conditionalFormatting sqref="H9">
    <cfRule type="cellIs" dxfId="3999" priority="16121" operator="equal">
      <formula>"jan."</formula>
    </cfRule>
  </conditionalFormatting>
  <conditionalFormatting sqref="H9">
    <cfRule type="cellIs" dxfId="3998" priority="16119" operator="equal">
      <formula>"jan."</formula>
    </cfRule>
  </conditionalFormatting>
  <conditionalFormatting sqref="H9">
    <cfRule type="cellIs" dxfId="3997" priority="16117" operator="equal">
      <formula>"jan."</formula>
    </cfRule>
  </conditionalFormatting>
  <conditionalFormatting sqref="I9">
    <cfRule type="cellIs" dxfId="3996" priority="16114" operator="equal">
      <formula>"jan."</formula>
    </cfRule>
  </conditionalFormatting>
  <conditionalFormatting sqref="J9">
    <cfRule type="cellIs" dxfId="3995" priority="16113" operator="equal">
      <formula>"jan."</formula>
    </cfRule>
  </conditionalFormatting>
  <conditionalFormatting sqref="I9">
    <cfRule type="cellIs" dxfId="3994" priority="16112" operator="equal">
      <formula>"jan."</formula>
    </cfRule>
  </conditionalFormatting>
  <conditionalFormatting sqref="J9">
    <cfRule type="cellIs" dxfId="3993" priority="16111" operator="equal">
      <formula>"jan."</formula>
    </cfRule>
  </conditionalFormatting>
  <conditionalFormatting sqref="I9">
    <cfRule type="cellIs" dxfId="3992" priority="16110" operator="equal">
      <formula>"jan."</formula>
    </cfRule>
  </conditionalFormatting>
  <conditionalFormatting sqref="J9">
    <cfRule type="cellIs" dxfId="3991" priority="16109" operator="equal">
      <formula>"jan."</formula>
    </cfRule>
  </conditionalFormatting>
  <conditionalFormatting sqref="H9">
    <cfRule type="cellIs" dxfId="3990" priority="16108" operator="equal">
      <formula>"jan."</formula>
    </cfRule>
  </conditionalFormatting>
  <conditionalFormatting sqref="I9">
    <cfRule type="cellIs" dxfId="3989" priority="16107" operator="equal">
      <formula>"jan."</formula>
    </cfRule>
  </conditionalFormatting>
  <conditionalFormatting sqref="I9">
    <cfRule type="cellIs" dxfId="3988" priority="16106" operator="equal">
      <formula>"jan."</formula>
    </cfRule>
  </conditionalFormatting>
  <conditionalFormatting sqref="H9">
    <cfRule type="cellIs" dxfId="3987" priority="16105" operator="equal">
      <formula>"jan."</formula>
    </cfRule>
  </conditionalFormatting>
  <conditionalFormatting sqref="I9">
    <cfRule type="cellIs" dxfId="3986" priority="16104" operator="equal">
      <formula>"jan."</formula>
    </cfRule>
  </conditionalFormatting>
  <conditionalFormatting sqref="H9">
    <cfRule type="cellIs" dxfId="3985" priority="16103" operator="equal">
      <formula>"jan."</formula>
    </cfRule>
  </conditionalFormatting>
  <conditionalFormatting sqref="I9">
    <cfRule type="cellIs" dxfId="3984" priority="16102" operator="equal">
      <formula>"jan."</formula>
    </cfRule>
  </conditionalFormatting>
  <conditionalFormatting sqref="H9">
    <cfRule type="cellIs" dxfId="3983" priority="16100" operator="equal">
      <formula>"jan."</formula>
    </cfRule>
  </conditionalFormatting>
  <conditionalFormatting sqref="J9">
    <cfRule type="cellIs" dxfId="3982" priority="16099" operator="equal">
      <formula>"jan."</formula>
    </cfRule>
  </conditionalFormatting>
  <conditionalFormatting sqref="I9">
    <cfRule type="cellIs" dxfId="3981" priority="16098" operator="equal">
      <formula>"jan."</formula>
    </cfRule>
  </conditionalFormatting>
  <conditionalFormatting sqref="H9">
    <cfRule type="cellIs" dxfId="3980" priority="16097" operator="equal">
      <formula>"jan."</formula>
    </cfRule>
  </conditionalFormatting>
  <conditionalFormatting sqref="I9">
    <cfRule type="cellIs" dxfId="3979" priority="16096" operator="equal">
      <formula>"jan."</formula>
    </cfRule>
  </conditionalFormatting>
  <conditionalFormatting sqref="H9">
    <cfRule type="cellIs" dxfId="3978" priority="16095" operator="equal">
      <formula>"jan."</formula>
    </cfRule>
  </conditionalFormatting>
  <conditionalFormatting sqref="I9">
    <cfRule type="cellIs" dxfId="3977" priority="16094" operator="equal">
      <formula>"jan."</formula>
    </cfRule>
  </conditionalFormatting>
  <conditionalFormatting sqref="H9">
    <cfRule type="cellIs" dxfId="3976" priority="16092" operator="equal">
      <formula>"jan."</formula>
    </cfRule>
  </conditionalFormatting>
  <conditionalFormatting sqref="J9">
    <cfRule type="cellIs" dxfId="3975" priority="16091" operator="equal">
      <formula>"jan."</formula>
    </cfRule>
  </conditionalFormatting>
  <conditionalFormatting sqref="H9">
    <cfRule type="cellIs" dxfId="3974" priority="16090" operator="equal">
      <formula>"jan."</formula>
    </cfRule>
  </conditionalFormatting>
  <conditionalFormatting sqref="H9">
    <cfRule type="cellIs" dxfId="3973" priority="16088" operator="equal">
      <formula>"jan."</formula>
    </cfRule>
  </conditionalFormatting>
  <conditionalFormatting sqref="H9">
    <cfRule type="cellIs" dxfId="3972" priority="16086" operator="equal">
      <formula>"jan."</formula>
    </cfRule>
  </conditionalFormatting>
  <conditionalFormatting sqref="I9">
    <cfRule type="cellIs" dxfId="3971" priority="16083" operator="equal">
      <formula>"jan."</formula>
    </cfRule>
  </conditionalFormatting>
  <conditionalFormatting sqref="I9">
    <cfRule type="cellIs" dxfId="3970" priority="16082" operator="equal">
      <formula>"jan."</formula>
    </cfRule>
  </conditionalFormatting>
  <conditionalFormatting sqref="H9">
    <cfRule type="cellIs" dxfId="3969" priority="16081" operator="equal">
      <formula>"jan."</formula>
    </cfRule>
  </conditionalFormatting>
  <conditionalFormatting sqref="I9">
    <cfRule type="cellIs" dxfId="3968" priority="16080" operator="equal">
      <formula>"jan."</formula>
    </cfRule>
  </conditionalFormatting>
  <conditionalFormatting sqref="H9">
    <cfRule type="cellIs" dxfId="3967" priority="16079" operator="equal">
      <formula>"jan."</formula>
    </cfRule>
  </conditionalFormatting>
  <conditionalFormatting sqref="I9">
    <cfRule type="cellIs" dxfId="3966" priority="16078" operator="equal">
      <formula>"jan."</formula>
    </cfRule>
  </conditionalFormatting>
  <conditionalFormatting sqref="H9">
    <cfRule type="cellIs" dxfId="3965" priority="16076" operator="equal">
      <formula>"jan."</formula>
    </cfRule>
  </conditionalFormatting>
  <conditionalFormatting sqref="J9">
    <cfRule type="cellIs" dxfId="3964" priority="16075" operator="equal">
      <formula>"jan."</formula>
    </cfRule>
  </conditionalFormatting>
  <conditionalFormatting sqref="H9">
    <cfRule type="cellIs" dxfId="3963" priority="16074" operator="equal">
      <formula>"jan."</formula>
    </cfRule>
  </conditionalFormatting>
  <conditionalFormatting sqref="H9">
    <cfRule type="cellIs" dxfId="3962" priority="16072" operator="equal">
      <formula>"jan."</formula>
    </cfRule>
  </conditionalFormatting>
  <conditionalFormatting sqref="H9">
    <cfRule type="cellIs" dxfId="3961" priority="16070" operator="equal">
      <formula>"jan."</formula>
    </cfRule>
  </conditionalFormatting>
  <conditionalFormatting sqref="I9">
    <cfRule type="cellIs" dxfId="3960" priority="16067" operator="equal">
      <formula>"jan."</formula>
    </cfRule>
  </conditionalFormatting>
  <conditionalFormatting sqref="H9">
    <cfRule type="cellIs" dxfId="3959" priority="16066" operator="equal">
      <formula>"jan."</formula>
    </cfRule>
  </conditionalFormatting>
  <conditionalFormatting sqref="H9">
    <cfRule type="cellIs" dxfId="3958" priority="16064" operator="equal">
      <formula>"jan."</formula>
    </cfRule>
  </conditionalFormatting>
  <conditionalFormatting sqref="H9">
    <cfRule type="cellIs" dxfId="3957" priority="16062" operator="equal">
      <formula>"jan."</formula>
    </cfRule>
  </conditionalFormatting>
  <conditionalFormatting sqref="I9">
    <cfRule type="cellIs" dxfId="3956" priority="16059" operator="equal">
      <formula>"jan."</formula>
    </cfRule>
  </conditionalFormatting>
  <conditionalFormatting sqref="H9">
    <cfRule type="cellIs" dxfId="3955" priority="16051" operator="equal">
      <formula>"jan."</formula>
    </cfRule>
  </conditionalFormatting>
  <conditionalFormatting sqref="K9">
    <cfRule type="cellIs" dxfId="3954" priority="16050" operator="equal">
      <formula>"jan."</formula>
    </cfRule>
  </conditionalFormatting>
  <conditionalFormatting sqref="J9">
    <cfRule type="cellIs" dxfId="3953" priority="16049" operator="equal">
      <formula>"jan."</formula>
    </cfRule>
  </conditionalFormatting>
  <conditionalFormatting sqref="I9">
    <cfRule type="cellIs" dxfId="3952" priority="16048" operator="equal">
      <formula>"jan."</formula>
    </cfRule>
  </conditionalFormatting>
  <conditionalFormatting sqref="J9">
    <cfRule type="cellIs" dxfId="3951" priority="16047" operator="equal">
      <formula>"jan."</formula>
    </cfRule>
  </conditionalFormatting>
  <conditionalFormatting sqref="I9">
    <cfRule type="cellIs" dxfId="3950" priority="16046" operator="equal">
      <formula>"jan."</formula>
    </cfRule>
  </conditionalFormatting>
  <conditionalFormatting sqref="J9">
    <cfRule type="cellIs" dxfId="3949" priority="16045" operator="equal">
      <formula>"jan."</formula>
    </cfRule>
  </conditionalFormatting>
  <conditionalFormatting sqref="H9">
    <cfRule type="cellIs" dxfId="3948" priority="16044" operator="equal">
      <formula>"jan."</formula>
    </cfRule>
  </conditionalFormatting>
  <conditionalFormatting sqref="I9">
    <cfRule type="cellIs" dxfId="3947" priority="16043" operator="equal">
      <formula>"jan."</formula>
    </cfRule>
  </conditionalFormatting>
  <conditionalFormatting sqref="I9">
    <cfRule type="cellIs" dxfId="3946" priority="16042" operator="equal">
      <formula>"jan."</formula>
    </cfRule>
  </conditionalFormatting>
  <conditionalFormatting sqref="H9">
    <cfRule type="cellIs" dxfId="3945" priority="16041" operator="equal">
      <formula>"jan."</formula>
    </cfRule>
  </conditionalFormatting>
  <conditionalFormatting sqref="I9">
    <cfRule type="cellIs" dxfId="3944" priority="16040" operator="equal">
      <formula>"jan."</formula>
    </cfRule>
  </conditionalFormatting>
  <conditionalFormatting sqref="H9">
    <cfRule type="cellIs" dxfId="3943" priority="16039" operator="equal">
      <formula>"jan."</formula>
    </cfRule>
  </conditionalFormatting>
  <conditionalFormatting sqref="I9">
    <cfRule type="cellIs" dxfId="3942" priority="16038" operator="equal">
      <formula>"jan."</formula>
    </cfRule>
  </conditionalFormatting>
  <conditionalFormatting sqref="H9">
    <cfRule type="cellIs" dxfId="3941" priority="16036" operator="equal">
      <formula>"jan."</formula>
    </cfRule>
  </conditionalFormatting>
  <conditionalFormatting sqref="J9">
    <cfRule type="cellIs" dxfId="3940" priority="16035" operator="equal">
      <formula>"jan."</formula>
    </cfRule>
  </conditionalFormatting>
  <conditionalFormatting sqref="I9">
    <cfRule type="cellIs" dxfId="3939" priority="16034" operator="equal">
      <formula>"jan."</formula>
    </cfRule>
  </conditionalFormatting>
  <conditionalFormatting sqref="H9">
    <cfRule type="cellIs" dxfId="3938" priority="16033" operator="equal">
      <formula>"jan."</formula>
    </cfRule>
  </conditionalFormatting>
  <conditionalFormatting sqref="I9">
    <cfRule type="cellIs" dxfId="3937" priority="16032" operator="equal">
      <formula>"jan."</formula>
    </cfRule>
  </conditionalFormatting>
  <conditionalFormatting sqref="H9">
    <cfRule type="cellIs" dxfId="3936" priority="16031" operator="equal">
      <formula>"jan."</formula>
    </cfRule>
  </conditionalFormatting>
  <conditionalFormatting sqref="H9">
    <cfRule type="cellIs" dxfId="3935" priority="16028" operator="equal">
      <formula>"jan."</formula>
    </cfRule>
  </conditionalFormatting>
  <conditionalFormatting sqref="J9">
    <cfRule type="cellIs" dxfId="3934" priority="16027" operator="equal">
      <formula>"jan."</formula>
    </cfRule>
  </conditionalFormatting>
  <conditionalFormatting sqref="H9">
    <cfRule type="cellIs" dxfId="3933" priority="16026" operator="equal">
      <formula>"jan."</formula>
    </cfRule>
  </conditionalFormatting>
  <conditionalFormatting sqref="H9">
    <cfRule type="cellIs" dxfId="3932" priority="16024" operator="equal">
      <formula>"jan."</formula>
    </cfRule>
  </conditionalFormatting>
  <conditionalFormatting sqref="H9">
    <cfRule type="cellIs" dxfId="3931" priority="16022" operator="equal">
      <formula>"jan."</formula>
    </cfRule>
  </conditionalFormatting>
  <conditionalFormatting sqref="I9">
    <cfRule type="cellIs" dxfId="3930" priority="16019" operator="equal">
      <formula>"jan."</formula>
    </cfRule>
  </conditionalFormatting>
  <conditionalFormatting sqref="I9">
    <cfRule type="cellIs" dxfId="3929" priority="16018" operator="equal">
      <formula>"jan."</formula>
    </cfRule>
  </conditionalFormatting>
  <conditionalFormatting sqref="H9">
    <cfRule type="cellIs" dxfId="3928" priority="16017" operator="equal">
      <formula>"jan."</formula>
    </cfRule>
  </conditionalFormatting>
  <conditionalFormatting sqref="I9">
    <cfRule type="cellIs" dxfId="3927" priority="16016" operator="equal">
      <formula>"jan."</formula>
    </cfRule>
  </conditionalFormatting>
  <conditionalFormatting sqref="H9">
    <cfRule type="cellIs" dxfId="3926" priority="16015" operator="equal">
      <formula>"jan."</formula>
    </cfRule>
  </conditionalFormatting>
  <conditionalFormatting sqref="I9">
    <cfRule type="cellIs" dxfId="3925" priority="16014" operator="equal">
      <formula>"jan."</formula>
    </cfRule>
  </conditionalFormatting>
  <conditionalFormatting sqref="H9">
    <cfRule type="cellIs" dxfId="3924" priority="16012" operator="equal">
      <formula>"jan."</formula>
    </cfRule>
  </conditionalFormatting>
  <conditionalFormatting sqref="J9">
    <cfRule type="cellIs" dxfId="3923" priority="16011" operator="equal">
      <formula>"jan."</formula>
    </cfRule>
  </conditionalFormatting>
  <conditionalFormatting sqref="H9">
    <cfRule type="cellIs" dxfId="3922" priority="16010" operator="equal">
      <formula>"jan."</formula>
    </cfRule>
  </conditionalFormatting>
  <conditionalFormatting sqref="H9">
    <cfRule type="cellIs" dxfId="3921" priority="16008" operator="equal">
      <formula>"jan."</formula>
    </cfRule>
  </conditionalFormatting>
  <conditionalFormatting sqref="H9">
    <cfRule type="cellIs" dxfId="3920" priority="16006" operator="equal">
      <formula>"jan."</formula>
    </cfRule>
  </conditionalFormatting>
  <conditionalFormatting sqref="I9">
    <cfRule type="cellIs" dxfId="3919" priority="16003" operator="equal">
      <formula>"jan."</formula>
    </cfRule>
  </conditionalFormatting>
  <conditionalFormatting sqref="H9">
    <cfRule type="cellIs" dxfId="3918" priority="16002" operator="equal">
      <formula>"jan."</formula>
    </cfRule>
  </conditionalFormatting>
  <conditionalFormatting sqref="H9">
    <cfRule type="cellIs" dxfId="3917" priority="16000" operator="equal">
      <formula>"jan."</formula>
    </cfRule>
  </conditionalFormatting>
  <conditionalFormatting sqref="H9">
    <cfRule type="cellIs" dxfId="3916" priority="15998" operator="equal">
      <formula>"jan."</formula>
    </cfRule>
  </conditionalFormatting>
  <conditionalFormatting sqref="I9">
    <cfRule type="cellIs" dxfId="3915" priority="15995" operator="equal">
      <formula>"jan."</formula>
    </cfRule>
  </conditionalFormatting>
  <conditionalFormatting sqref="H9">
    <cfRule type="cellIs" dxfId="3914" priority="15987" operator="equal">
      <formula>"jan."</formula>
    </cfRule>
  </conditionalFormatting>
  <conditionalFormatting sqref="I9">
    <cfRule type="cellIs" dxfId="3913" priority="15986" operator="equal">
      <formula>"jan."</formula>
    </cfRule>
  </conditionalFormatting>
  <conditionalFormatting sqref="H9">
    <cfRule type="cellIs" dxfId="3912" priority="15985" operator="equal">
      <formula>"jan."</formula>
    </cfRule>
  </conditionalFormatting>
  <conditionalFormatting sqref="I9">
    <cfRule type="cellIs" dxfId="3911" priority="15984" operator="equal">
      <formula>"jan."</formula>
    </cfRule>
  </conditionalFormatting>
  <conditionalFormatting sqref="H9">
    <cfRule type="cellIs" dxfId="3910" priority="15983" operator="equal">
      <formula>"jan."</formula>
    </cfRule>
  </conditionalFormatting>
  <conditionalFormatting sqref="I9">
    <cfRule type="cellIs" dxfId="3909" priority="15982" operator="equal">
      <formula>"jan."</formula>
    </cfRule>
  </conditionalFormatting>
  <conditionalFormatting sqref="H9">
    <cfRule type="cellIs" dxfId="3908" priority="15980" operator="equal">
      <formula>"jan."</formula>
    </cfRule>
  </conditionalFormatting>
  <conditionalFormatting sqref="H9">
    <cfRule type="cellIs" dxfId="3907" priority="15979" operator="equal">
      <formula>"jan."</formula>
    </cfRule>
  </conditionalFormatting>
  <conditionalFormatting sqref="H9">
    <cfRule type="cellIs" dxfId="3906" priority="15977" operator="equal">
      <formula>"jan."</formula>
    </cfRule>
  </conditionalFormatting>
  <conditionalFormatting sqref="H9">
    <cfRule type="cellIs" dxfId="3905" priority="15975" operator="equal">
      <formula>"jan."</formula>
    </cfRule>
  </conditionalFormatting>
  <conditionalFormatting sqref="I9">
    <cfRule type="cellIs" dxfId="3904" priority="15972" operator="equal">
      <formula>"jan."</formula>
    </cfRule>
  </conditionalFormatting>
  <conditionalFormatting sqref="H9">
    <cfRule type="cellIs" dxfId="3903" priority="15971" operator="equal">
      <formula>"jan."</formula>
    </cfRule>
  </conditionalFormatting>
  <conditionalFormatting sqref="H9">
    <cfRule type="cellIs" dxfId="3902" priority="15969" operator="equal">
      <formula>"jan."</formula>
    </cfRule>
  </conditionalFormatting>
  <conditionalFormatting sqref="H9">
    <cfRule type="cellIs" dxfId="3901" priority="15967" operator="equal">
      <formula>"jan."</formula>
    </cfRule>
  </conditionalFormatting>
  <conditionalFormatting sqref="I9">
    <cfRule type="cellIs" dxfId="3900" priority="15964" operator="equal">
      <formula>"jan."</formula>
    </cfRule>
  </conditionalFormatting>
  <conditionalFormatting sqref="H9">
    <cfRule type="cellIs" dxfId="3899" priority="15956" operator="equal">
      <formula>"jan."</formula>
    </cfRule>
  </conditionalFormatting>
  <conditionalFormatting sqref="H9">
    <cfRule type="cellIs" dxfId="3898" priority="15955" operator="equal">
      <formula>"jan."</formula>
    </cfRule>
  </conditionalFormatting>
  <conditionalFormatting sqref="H9">
    <cfRule type="cellIs" dxfId="3897" priority="15953" operator="equal">
      <formula>"jan."</formula>
    </cfRule>
  </conditionalFormatting>
  <conditionalFormatting sqref="H9">
    <cfRule type="cellIs" dxfId="3896" priority="15951" operator="equal">
      <formula>"jan."</formula>
    </cfRule>
  </conditionalFormatting>
  <conditionalFormatting sqref="I9">
    <cfRule type="cellIs" dxfId="3895" priority="15948" operator="equal">
      <formula>"jan."</formula>
    </cfRule>
  </conditionalFormatting>
  <conditionalFormatting sqref="H9">
    <cfRule type="cellIs" dxfId="3894" priority="15940" operator="equal">
      <formula>"jan."</formula>
    </cfRule>
  </conditionalFormatting>
  <conditionalFormatting sqref="H9">
    <cfRule type="cellIs" dxfId="3893" priority="15932" operator="equal">
      <formula>"jan."</formula>
    </cfRule>
  </conditionalFormatting>
  <conditionalFormatting sqref="J9">
    <cfRule type="cellIs" dxfId="3892" priority="15924" operator="equal">
      <formula>"jan."</formula>
    </cfRule>
  </conditionalFormatting>
  <conditionalFormatting sqref="K9">
    <cfRule type="cellIs" dxfId="3891" priority="15923" operator="equal">
      <formula>"jan."</formula>
    </cfRule>
  </conditionalFormatting>
  <conditionalFormatting sqref="L9">
    <cfRule type="cellIs" dxfId="3890" priority="15922" operator="equal">
      <formula>"jan."</formula>
    </cfRule>
  </conditionalFormatting>
  <conditionalFormatting sqref="J9">
    <cfRule type="cellIs" dxfId="3889" priority="15921" operator="equal">
      <formula>"jan."</formula>
    </cfRule>
  </conditionalFormatting>
  <conditionalFormatting sqref="I9">
    <cfRule type="cellIs" dxfId="3888" priority="15920" operator="equal">
      <formula>"jan."</formula>
    </cfRule>
  </conditionalFormatting>
  <conditionalFormatting sqref="I9">
    <cfRule type="cellIs" dxfId="3887" priority="15918" operator="equal">
      <formula>"jan."</formula>
    </cfRule>
  </conditionalFormatting>
  <conditionalFormatting sqref="J9">
    <cfRule type="cellIs" dxfId="3886" priority="15917" operator="equal">
      <formula>"jan."</formula>
    </cfRule>
  </conditionalFormatting>
  <conditionalFormatting sqref="H9">
    <cfRule type="cellIs" dxfId="3885" priority="15916" operator="equal">
      <formula>"jan."</formula>
    </cfRule>
  </conditionalFormatting>
  <conditionalFormatting sqref="I9">
    <cfRule type="cellIs" dxfId="3884" priority="15915" operator="equal">
      <formula>"jan."</formula>
    </cfRule>
  </conditionalFormatting>
  <conditionalFormatting sqref="I9">
    <cfRule type="cellIs" dxfId="3883" priority="15914" operator="equal">
      <formula>"jan."</formula>
    </cfRule>
  </conditionalFormatting>
  <conditionalFormatting sqref="H9">
    <cfRule type="cellIs" dxfId="3882" priority="15913" operator="equal">
      <formula>"jan."</formula>
    </cfRule>
  </conditionalFormatting>
  <conditionalFormatting sqref="I9">
    <cfRule type="cellIs" dxfId="3881" priority="15912" operator="equal">
      <formula>"jan."</formula>
    </cfRule>
  </conditionalFormatting>
  <conditionalFormatting sqref="I9">
    <cfRule type="cellIs" dxfId="3880" priority="15910" operator="equal">
      <formula>"jan."</formula>
    </cfRule>
  </conditionalFormatting>
  <conditionalFormatting sqref="H9">
    <cfRule type="cellIs" dxfId="3879" priority="15908" operator="equal">
      <formula>"jan."</formula>
    </cfRule>
  </conditionalFormatting>
  <conditionalFormatting sqref="I9">
    <cfRule type="cellIs" dxfId="3878" priority="15906" operator="equal">
      <formula>"jan."</formula>
    </cfRule>
  </conditionalFormatting>
  <conditionalFormatting sqref="I9">
    <cfRule type="cellIs" dxfId="3877" priority="15904" operator="equal">
      <formula>"jan."</formula>
    </cfRule>
  </conditionalFormatting>
  <conditionalFormatting sqref="H9">
    <cfRule type="cellIs" dxfId="3876" priority="15903" operator="equal">
      <formula>"jan."</formula>
    </cfRule>
  </conditionalFormatting>
  <conditionalFormatting sqref="H9">
    <cfRule type="cellIs" dxfId="3875" priority="15900" operator="equal">
      <formula>"jan."</formula>
    </cfRule>
  </conditionalFormatting>
  <conditionalFormatting sqref="J9">
    <cfRule type="cellIs" dxfId="3874" priority="15899" operator="equal">
      <formula>"jan."</formula>
    </cfRule>
  </conditionalFormatting>
  <conditionalFormatting sqref="H9">
    <cfRule type="cellIs" dxfId="3873" priority="15898" operator="equal">
      <formula>"jan."</formula>
    </cfRule>
  </conditionalFormatting>
  <conditionalFormatting sqref="H9">
    <cfRule type="cellIs" dxfId="3872" priority="15896" operator="equal">
      <formula>"jan."</formula>
    </cfRule>
  </conditionalFormatting>
  <conditionalFormatting sqref="H9">
    <cfRule type="cellIs" dxfId="3871" priority="15894" operator="equal">
      <formula>"jan."</formula>
    </cfRule>
  </conditionalFormatting>
  <conditionalFormatting sqref="I9">
    <cfRule type="cellIs" dxfId="3870" priority="15891" operator="equal">
      <formula>"jan."</formula>
    </cfRule>
  </conditionalFormatting>
  <conditionalFormatting sqref="I9">
    <cfRule type="cellIs" dxfId="3869" priority="15890" operator="equal">
      <formula>"jan."</formula>
    </cfRule>
  </conditionalFormatting>
  <conditionalFormatting sqref="H9">
    <cfRule type="cellIs" dxfId="3868" priority="15889" operator="equal">
      <formula>"jan."</formula>
    </cfRule>
  </conditionalFormatting>
  <conditionalFormatting sqref="I9">
    <cfRule type="cellIs" dxfId="3867" priority="15888" operator="equal">
      <formula>"jan."</formula>
    </cfRule>
  </conditionalFormatting>
  <conditionalFormatting sqref="H9">
    <cfRule type="cellIs" dxfId="3866" priority="15887" operator="equal">
      <formula>"jan."</formula>
    </cfRule>
  </conditionalFormatting>
  <conditionalFormatting sqref="I9">
    <cfRule type="cellIs" dxfId="3865" priority="15886" operator="equal">
      <formula>"jan."</formula>
    </cfRule>
  </conditionalFormatting>
  <conditionalFormatting sqref="H9">
    <cfRule type="cellIs" dxfId="3864" priority="15884" operator="equal">
      <formula>"jan."</formula>
    </cfRule>
  </conditionalFormatting>
  <conditionalFormatting sqref="J9">
    <cfRule type="cellIs" dxfId="3863" priority="15883" operator="equal">
      <formula>"jan."</formula>
    </cfRule>
  </conditionalFormatting>
  <conditionalFormatting sqref="H9">
    <cfRule type="cellIs" dxfId="3862" priority="15882" operator="equal">
      <formula>"jan."</formula>
    </cfRule>
  </conditionalFormatting>
  <conditionalFormatting sqref="H9">
    <cfRule type="cellIs" dxfId="3861" priority="15880" operator="equal">
      <formula>"jan."</formula>
    </cfRule>
  </conditionalFormatting>
  <conditionalFormatting sqref="H9">
    <cfRule type="cellIs" dxfId="3860" priority="15878" operator="equal">
      <formula>"jan."</formula>
    </cfRule>
  </conditionalFormatting>
  <conditionalFormatting sqref="I9">
    <cfRule type="cellIs" dxfId="3859" priority="15875" operator="equal">
      <formula>"jan."</formula>
    </cfRule>
  </conditionalFormatting>
  <conditionalFormatting sqref="H9">
    <cfRule type="cellIs" dxfId="3858" priority="15874" operator="equal">
      <formula>"jan."</formula>
    </cfRule>
  </conditionalFormatting>
  <conditionalFormatting sqref="H9">
    <cfRule type="cellIs" dxfId="3857" priority="15872" operator="equal">
      <formula>"jan."</formula>
    </cfRule>
  </conditionalFormatting>
  <conditionalFormatting sqref="H9">
    <cfRule type="cellIs" dxfId="3856" priority="15870" operator="equal">
      <formula>"jan."</formula>
    </cfRule>
  </conditionalFormatting>
  <conditionalFormatting sqref="I9">
    <cfRule type="cellIs" dxfId="3855" priority="15867" operator="equal">
      <formula>"jan."</formula>
    </cfRule>
  </conditionalFormatting>
  <conditionalFormatting sqref="H9">
    <cfRule type="cellIs" dxfId="3854" priority="15859" operator="equal">
      <formula>"jan."</formula>
    </cfRule>
  </conditionalFormatting>
  <conditionalFormatting sqref="I9">
    <cfRule type="cellIs" dxfId="3853" priority="15858" operator="equal">
      <formula>"jan."</formula>
    </cfRule>
  </conditionalFormatting>
  <conditionalFormatting sqref="H9">
    <cfRule type="cellIs" dxfId="3852" priority="15857" operator="equal">
      <formula>"jan."</formula>
    </cfRule>
  </conditionalFormatting>
  <conditionalFormatting sqref="I9">
    <cfRule type="cellIs" dxfId="3851" priority="15856" operator="equal">
      <formula>"jan."</formula>
    </cfRule>
  </conditionalFormatting>
  <conditionalFormatting sqref="H9">
    <cfRule type="cellIs" dxfId="3850" priority="15855" operator="equal">
      <formula>"jan."</formula>
    </cfRule>
  </conditionalFormatting>
  <conditionalFormatting sqref="I9">
    <cfRule type="cellIs" dxfId="3849" priority="15854" operator="equal">
      <formula>"jan."</formula>
    </cfRule>
  </conditionalFormatting>
  <conditionalFormatting sqref="H9">
    <cfRule type="cellIs" dxfId="3848" priority="15852" operator="equal">
      <formula>"jan."</formula>
    </cfRule>
  </conditionalFormatting>
  <conditionalFormatting sqref="H9">
    <cfRule type="cellIs" dxfId="3847" priority="15851" operator="equal">
      <formula>"jan."</formula>
    </cfRule>
  </conditionalFormatting>
  <conditionalFormatting sqref="H9">
    <cfRule type="cellIs" dxfId="3846" priority="15849" operator="equal">
      <formula>"jan."</formula>
    </cfRule>
  </conditionalFormatting>
  <conditionalFormatting sqref="H9">
    <cfRule type="cellIs" dxfId="3845" priority="15847" operator="equal">
      <formula>"jan."</formula>
    </cfRule>
  </conditionalFormatting>
  <conditionalFormatting sqref="I9">
    <cfRule type="cellIs" dxfId="3844" priority="15844" operator="equal">
      <formula>"jan."</formula>
    </cfRule>
  </conditionalFormatting>
  <conditionalFormatting sqref="H9">
    <cfRule type="cellIs" dxfId="3843" priority="15843" operator="equal">
      <formula>"jan."</formula>
    </cfRule>
  </conditionalFormatting>
  <conditionalFormatting sqref="H9">
    <cfRule type="cellIs" dxfId="3842" priority="15841" operator="equal">
      <formula>"jan."</formula>
    </cfRule>
  </conditionalFormatting>
  <conditionalFormatting sqref="H9">
    <cfRule type="cellIs" dxfId="3841" priority="15839" operator="equal">
      <formula>"jan."</formula>
    </cfRule>
  </conditionalFormatting>
  <conditionalFormatting sqref="I9">
    <cfRule type="cellIs" dxfId="3840" priority="15836" operator="equal">
      <formula>"jan."</formula>
    </cfRule>
  </conditionalFormatting>
  <conditionalFormatting sqref="H9">
    <cfRule type="cellIs" dxfId="3839" priority="15828" operator="equal">
      <formula>"jan."</formula>
    </cfRule>
  </conditionalFormatting>
  <conditionalFormatting sqref="H9">
    <cfRule type="cellIs" dxfId="3838" priority="15827" operator="equal">
      <formula>"jan."</formula>
    </cfRule>
  </conditionalFormatting>
  <conditionalFormatting sqref="H9">
    <cfRule type="cellIs" dxfId="3837" priority="15825" operator="equal">
      <formula>"jan."</formula>
    </cfRule>
  </conditionalFormatting>
  <conditionalFormatting sqref="H9">
    <cfRule type="cellIs" dxfId="3836" priority="15823" operator="equal">
      <formula>"jan."</formula>
    </cfRule>
  </conditionalFormatting>
  <conditionalFormatting sqref="I9">
    <cfRule type="cellIs" dxfId="3835" priority="15820" operator="equal">
      <formula>"jan."</formula>
    </cfRule>
  </conditionalFormatting>
  <conditionalFormatting sqref="H9">
    <cfRule type="cellIs" dxfId="3834" priority="15812" operator="equal">
      <formula>"jan."</formula>
    </cfRule>
  </conditionalFormatting>
  <conditionalFormatting sqref="H9">
    <cfRule type="cellIs" dxfId="3833" priority="15804" operator="equal">
      <formula>"jan."</formula>
    </cfRule>
  </conditionalFormatting>
  <conditionalFormatting sqref="J9">
    <cfRule type="cellIs" dxfId="3832" priority="15796" operator="equal">
      <formula>"jan."</formula>
    </cfRule>
  </conditionalFormatting>
  <conditionalFormatting sqref="I9">
    <cfRule type="cellIs" dxfId="3831" priority="15795" operator="equal">
      <formula>"jan."</formula>
    </cfRule>
  </conditionalFormatting>
  <conditionalFormatting sqref="H9">
    <cfRule type="cellIs" dxfId="3830" priority="15794" operator="equal">
      <formula>"jan."</formula>
    </cfRule>
  </conditionalFormatting>
  <conditionalFormatting sqref="I9">
    <cfRule type="cellIs" dxfId="3829" priority="15793" operator="equal">
      <formula>"jan."</formula>
    </cfRule>
  </conditionalFormatting>
  <conditionalFormatting sqref="H9">
    <cfRule type="cellIs" dxfId="3828" priority="15792" operator="equal">
      <formula>"jan."</formula>
    </cfRule>
  </conditionalFormatting>
  <conditionalFormatting sqref="I9">
    <cfRule type="cellIs" dxfId="3827" priority="15791" operator="equal">
      <formula>"jan."</formula>
    </cfRule>
  </conditionalFormatting>
  <conditionalFormatting sqref="H9">
    <cfRule type="cellIs" dxfId="3826" priority="15789" operator="equal">
      <formula>"jan."</formula>
    </cfRule>
  </conditionalFormatting>
  <conditionalFormatting sqref="H9">
    <cfRule type="cellIs" dxfId="3825" priority="15788" operator="equal">
      <formula>"jan."</formula>
    </cfRule>
  </conditionalFormatting>
  <conditionalFormatting sqref="H9">
    <cfRule type="cellIs" dxfId="3824" priority="15786" operator="equal">
      <formula>"jan."</formula>
    </cfRule>
  </conditionalFormatting>
  <conditionalFormatting sqref="H9">
    <cfRule type="cellIs" dxfId="3823" priority="15784" operator="equal">
      <formula>"jan."</formula>
    </cfRule>
  </conditionalFormatting>
  <conditionalFormatting sqref="I9">
    <cfRule type="cellIs" dxfId="3822" priority="15781" operator="equal">
      <formula>"jan."</formula>
    </cfRule>
  </conditionalFormatting>
  <conditionalFormatting sqref="H9">
    <cfRule type="cellIs" dxfId="3821" priority="15780" operator="equal">
      <formula>"jan."</formula>
    </cfRule>
  </conditionalFormatting>
  <conditionalFormatting sqref="H9">
    <cfRule type="cellIs" dxfId="3820" priority="15778" operator="equal">
      <formula>"jan."</formula>
    </cfRule>
  </conditionalFormatting>
  <conditionalFormatting sqref="H9">
    <cfRule type="cellIs" dxfId="3819" priority="15776" operator="equal">
      <formula>"jan."</formula>
    </cfRule>
  </conditionalFormatting>
  <conditionalFormatting sqref="I9">
    <cfRule type="cellIs" dxfId="3818" priority="15773" operator="equal">
      <formula>"jan."</formula>
    </cfRule>
  </conditionalFormatting>
  <conditionalFormatting sqref="H9">
    <cfRule type="cellIs" dxfId="3817" priority="15765" operator="equal">
      <formula>"jan."</formula>
    </cfRule>
  </conditionalFormatting>
  <conditionalFormatting sqref="H9">
    <cfRule type="cellIs" dxfId="3816" priority="15764" operator="equal">
      <formula>"jan."</formula>
    </cfRule>
  </conditionalFormatting>
  <conditionalFormatting sqref="H9">
    <cfRule type="cellIs" dxfId="3815" priority="15762" operator="equal">
      <formula>"jan."</formula>
    </cfRule>
  </conditionalFormatting>
  <conditionalFormatting sqref="H9">
    <cfRule type="cellIs" dxfId="3814" priority="15760" operator="equal">
      <formula>"jan."</formula>
    </cfRule>
  </conditionalFormatting>
  <conditionalFormatting sqref="I9">
    <cfRule type="cellIs" dxfId="3813" priority="15757" operator="equal">
      <formula>"jan."</formula>
    </cfRule>
  </conditionalFormatting>
  <conditionalFormatting sqref="H9">
    <cfRule type="cellIs" dxfId="3812" priority="15749" operator="equal">
      <formula>"jan."</formula>
    </cfRule>
  </conditionalFormatting>
  <conditionalFormatting sqref="H9">
    <cfRule type="cellIs" dxfId="3811" priority="15741" operator="equal">
      <formula>"jan."</formula>
    </cfRule>
  </conditionalFormatting>
  <conditionalFormatting sqref="H9">
    <cfRule type="cellIs" dxfId="3810" priority="15733" operator="equal">
      <formula>"jan."</formula>
    </cfRule>
  </conditionalFormatting>
  <conditionalFormatting sqref="H9">
    <cfRule type="cellIs" dxfId="3809" priority="15731" operator="equal">
      <formula>"jan."</formula>
    </cfRule>
  </conditionalFormatting>
  <conditionalFormatting sqref="H9">
    <cfRule type="cellIs" dxfId="3808" priority="15729" operator="equal">
      <formula>"jan."</formula>
    </cfRule>
  </conditionalFormatting>
  <conditionalFormatting sqref="H9">
    <cfRule type="cellIs" dxfId="3807" priority="15719" operator="equal">
      <formula>"jan."</formula>
    </cfRule>
  </conditionalFormatting>
  <conditionalFormatting sqref="H9">
    <cfRule type="cellIs" dxfId="3806" priority="15711" operator="equal">
      <formula>"jan."</formula>
    </cfRule>
  </conditionalFormatting>
  <conditionalFormatting sqref="H9">
    <cfRule type="cellIs" dxfId="3805" priority="15696" operator="equal">
      <formula>"jan."</formula>
    </cfRule>
  </conditionalFormatting>
  <conditionalFormatting sqref="I9">
    <cfRule type="cellIs" dxfId="3804" priority="15676" operator="equal">
      <formula>"jan."</formula>
    </cfRule>
  </conditionalFormatting>
  <conditionalFormatting sqref="J9">
    <cfRule type="cellIs" dxfId="3803" priority="15675" operator="equal">
      <formula>"jan."</formula>
    </cfRule>
  </conditionalFormatting>
  <conditionalFormatting sqref="K9">
    <cfRule type="cellIs" dxfId="3802" priority="15674" operator="equal">
      <formula>"jan."</formula>
    </cfRule>
  </conditionalFormatting>
  <conditionalFormatting sqref="K9">
    <cfRule type="cellIs" dxfId="3801" priority="15673" operator="equal">
      <formula>"jan."</formula>
    </cfRule>
  </conditionalFormatting>
  <conditionalFormatting sqref="J9">
    <cfRule type="cellIs" dxfId="3800" priority="15672" operator="equal">
      <formula>"jan."</formula>
    </cfRule>
  </conditionalFormatting>
  <conditionalFormatting sqref="K9">
    <cfRule type="cellIs" dxfId="3799" priority="15671" operator="equal">
      <formula>"jan."</formula>
    </cfRule>
  </conditionalFormatting>
  <conditionalFormatting sqref="J9">
    <cfRule type="cellIs" dxfId="3798" priority="15670" operator="equal">
      <formula>"jan."</formula>
    </cfRule>
  </conditionalFormatting>
  <conditionalFormatting sqref="K9">
    <cfRule type="cellIs" dxfId="3797" priority="15669" operator="equal">
      <formula>"jan."</formula>
    </cfRule>
  </conditionalFormatting>
  <conditionalFormatting sqref="I9">
    <cfRule type="cellIs" dxfId="3796" priority="15668" operator="equal">
      <formula>"jan."</formula>
    </cfRule>
  </conditionalFormatting>
  <conditionalFormatting sqref="J9">
    <cfRule type="cellIs" dxfId="3795" priority="15667" operator="equal">
      <formula>"jan."</formula>
    </cfRule>
  </conditionalFormatting>
  <conditionalFormatting sqref="J9">
    <cfRule type="cellIs" dxfId="3794" priority="15666" operator="equal">
      <formula>"jan."</formula>
    </cfRule>
  </conditionalFormatting>
  <conditionalFormatting sqref="I9">
    <cfRule type="cellIs" dxfId="3793" priority="15665" operator="equal">
      <formula>"jan."</formula>
    </cfRule>
  </conditionalFormatting>
  <conditionalFormatting sqref="J9">
    <cfRule type="cellIs" dxfId="3792" priority="15664" operator="equal">
      <formula>"jan."</formula>
    </cfRule>
  </conditionalFormatting>
  <conditionalFormatting sqref="I9">
    <cfRule type="cellIs" dxfId="3791" priority="15663" operator="equal">
      <formula>"jan."</formula>
    </cfRule>
  </conditionalFormatting>
  <conditionalFormatting sqref="J9">
    <cfRule type="cellIs" dxfId="3790" priority="15662" operator="equal">
      <formula>"jan."</formula>
    </cfRule>
  </conditionalFormatting>
  <conditionalFormatting sqref="H9">
    <cfRule type="cellIs" dxfId="3789" priority="15661" operator="equal">
      <formula>"jan."</formula>
    </cfRule>
  </conditionalFormatting>
  <conditionalFormatting sqref="I9">
    <cfRule type="cellIs" dxfId="3788" priority="15660" operator="equal">
      <formula>"jan."</formula>
    </cfRule>
  </conditionalFormatting>
  <conditionalFormatting sqref="K9">
    <cfRule type="cellIs" dxfId="3787" priority="15659" operator="equal">
      <formula>"jan."</formula>
    </cfRule>
  </conditionalFormatting>
  <conditionalFormatting sqref="J9">
    <cfRule type="cellIs" dxfId="3786" priority="15658" operator="equal">
      <formula>"jan."</formula>
    </cfRule>
  </conditionalFormatting>
  <conditionalFormatting sqref="I9">
    <cfRule type="cellIs" dxfId="3785" priority="15657" operator="equal">
      <formula>"jan."</formula>
    </cfRule>
  </conditionalFormatting>
  <conditionalFormatting sqref="J9">
    <cfRule type="cellIs" dxfId="3784" priority="15656" operator="equal">
      <formula>"jan."</formula>
    </cfRule>
  </conditionalFormatting>
  <conditionalFormatting sqref="I9">
    <cfRule type="cellIs" dxfId="3783" priority="15655" operator="equal">
      <formula>"jan."</formula>
    </cfRule>
  </conditionalFormatting>
  <conditionalFormatting sqref="J9">
    <cfRule type="cellIs" dxfId="3782" priority="15654" operator="equal">
      <formula>"jan."</formula>
    </cfRule>
  </conditionalFormatting>
  <conditionalFormatting sqref="H9">
    <cfRule type="cellIs" dxfId="3781" priority="15653" operator="equal">
      <formula>"jan."</formula>
    </cfRule>
  </conditionalFormatting>
  <conditionalFormatting sqref="I9">
    <cfRule type="cellIs" dxfId="3780" priority="15652" operator="equal">
      <formula>"jan."</formula>
    </cfRule>
  </conditionalFormatting>
  <conditionalFormatting sqref="K9">
    <cfRule type="cellIs" dxfId="3779" priority="15651" operator="equal">
      <formula>"jan."</formula>
    </cfRule>
  </conditionalFormatting>
  <conditionalFormatting sqref="I9">
    <cfRule type="cellIs" dxfId="3778" priority="15650" operator="equal">
      <formula>"jan."</formula>
    </cfRule>
  </conditionalFormatting>
  <conditionalFormatting sqref="H9">
    <cfRule type="cellIs" dxfId="3777" priority="15649" operator="equal">
      <formula>"jan."</formula>
    </cfRule>
  </conditionalFormatting>
  <conditionalFormatting sqref="I9">
    <cfRule type="cellIs" dxfId="3776" priority="15648" operator="equal">
      <formula>"jan."</formula>
    </cfRule>
  </conditionalFormatting>
  <conditionalFormatting sqref="I9">
    <cfRule type="cellIs" dxfId="3775" priority="15646" operator="equal">
      <formula>"jan."</formula>
    </cfRule>
  </conditionalFormatting>
  <conditionalFormatting sqref="H9">
    <cfRule type="cellIs" dxfId="3774" priority="15644" operator="equal">
      <formula>"jan."</formula>
    </cfRule>
  </conditionalFormatting>
  <conditionalFormatting sqref="J9">
    <cfRule type="cellIs" dxfId="3773" priority="15643" operator="equal">
      <formula>"jan."</formula>
    </cfRule>
  </conditionalFormatting>
  <conditionalFormatting sqref="J9">
    <cfRule type="cellIs" dxfId="3772" priority="15642" operator="equal">
      <formula>"jan."</formula>
    </cfRule>
  </conditionalFormatting>
  <conditionalFormatting sqref="I9">
    <cfRule type="cellIs" dxfId="3771" priority="15641" operator="equal">
      <formula>"jan."</formula>
    </cfRule>
  </conditionalFormatting>
  <conditionalFormatting sqref="J9">
    <cfRule type="cellIs" dxfId="3770" priority="15640" operator="equal">
      <formula>"jan."</formula>
    </cfRule>
  </conditionalFormatting>
  <conditionalFormatting sqref="I9">
    <cfRule type="cellIs" dxfId="3769" priority="15639" operator="equal">
      <formula>"jan."</formula>
    </cfRule>
  </conditionalFormatting>
  <conditionalFormatting sqref="J9">
    <cfRule type="cellIs" dxfId="3768" priority="15638" operator="equal">
      <formula>"jan."</formula>
    </cfRule>
  </conditionalFormatting>
  <conditionalFormatting sqref="H9">
    <cfRule type="cellIs" dxfId="3767" priority="15637" operator="equal">
      <formula>"jan."</formula>
    </cfRule>
  </conditionalFormatting>
  <conditionalFormatting sqref="I9">
    <cfRule type="cellIs" dxfId="3766" priority="15636" operator="equal">
      <formula>"jan."</formula>
    </cfRule>
  </conditionalFormatting>
  <conditionalFormatting sqref="K9">
    <cfRule type="cellIs" dxfId="3765" priority="15635" operator="equal">
      <formula>"jan."</formula>
    </cfRule>
  </conditionalFormatting>
  <conditionalFormatting sqref="I9">
    <cfRule type="cellIs" dxfId="3764" priority="15634" operator="equal">
      <formula>"jan."</formula>
    </cfRule>
  </conditionalFormatting>
  <conditionalFormatting sqref="H9">
    <cfRule type="cellIs" dxfId="3763" priority="15633" operator="equal">
      <formula>"jan."</formula>
    </cfRule>
  </conditionalFormatting>
  <conditionalFormatting sqref="I9">
    <cfRule type="cellIs" dxfId="3762" priority="15632" operator="equal">
      <formula>"jan."</formula>
    </cfRule>
  </conditionalFormatting>
  <conditionalFormatting sqref="H9">
    <cfRule type="cellIs" dxfId="3761" priority="15631" operator="equal">
      <formula>"jan."</formula>
    </cfRule>
  </conditionalFormatting>
  <conditionalFormatting sqref="I9">
    <cfRule type="cellIs" dxfId="3760" priority="15630" operator="equal">
      <formula>"jan."</formula>
    </cfRule>
  </conditionalFormatting>
  <conditionalFormatting sqref="H9">
    <cfRule type="cellIs" dxfId="3759" priority="15628" operator="equal">
      <formula>"jan."</formula>
    </cfRule>
  </conditionalFormatting>
  <conditionalFormatting sqref="J9">
    <cfRule type="cellIs" dxfId="3758" priority="15627" operator="equal">
      <formula>"jan."</formula>
    </cfRule>
  </conditionalFormatting>
  <conditionalFormatting sqref="I9">
    <cfRule type="cellIs" dxfId="3757" priority="15626" operator="equal">
      <formula>"jan."</formula>
    </cfRule>
  </conditionalFormatting>
  <conditionalFormatting sqref="H9">
    <cfRule type="cellIs" dxfId="3756" priority="15625" operator="equal">
      <formula>"jan."</formula>
    </cfRule>
  </conditionalFormatting>
  <conditionalFormatting sqref="I9">
    <cfRule type="cellIs" dxfId="3755" priority="15624" operator="equal">
      <formula>"jan."</formula>
    </cfRule>
  </conditionalFormatting>
  <conditionalFormatting sqref="H9">
    <cfRule type="cellIs" dxfId="3754" priority="15623" operator="equal">
      <formula>"jan."</formula>
    </cfRule>
  </conditionalFormatting>
  <conditionalFormatting sqref="I9">
    <cfRule type="cellIs" dxfId="3753" priority="15622" operator="equal">
      <formula>"jan."</formula>
    </cfRule>
  </conditionalFormatting>
  <conditionalFormatting sqref="H9">
    <cfRule type="cellIs" dxfId="3752" priority="15620" operator="equal">
      <formula>"jan."</formula>
    </cfRule>
  </conditionalFormatting>
  <conditionalFormatting sqref="J9">
    <cfRule type="cellIs" dxfId="3751" priority="15619" operator="equal">
      <formula>"jan."</formula>
    </cfRule>
  </conditionalFormatting>
  <conditionalFormatting sqref="H9">
    <cfRule type="cellIs" dxfId="3750" priority="15618" operator="equal">
      <formula>"jan."</formula>
    </cfRule>
  </conditionalFormatting>
  <conditionalFormatting sqref="H9">
    <cfRule type="cellIs" dxfId="3749" priority="15616" operator="equal">
      <formula>"jan."</formula>
    </cfRule>
  </conditionalFormatting>
  <conditionalFormatting sqref="H9">
    <cfRule type="cellIs" dxfId="3748" priority="15614" operator="equal">
      <formula>"jan."</formula>
    </cfRule>
  </conditionalFormatting>
  <conditionalFormatting sqref="I9">
    <cfRule type="cellIs" dxfId="3747" priority="15611" operator="equal">
      <formula>"jan."</formula>
    </cfRule>
  </conditionalFormatting>
  <conditionalFormatting sqref="J9">
    <cfRule type="cellIs" dxfId="3746" priority="15610" operator="equal">
      <formula>"jan."</formula>
    </cfRule>
  </conditionalFormatting>
  <conditionalFormatting sqref="I9">
    <cfRule type="cellIs" dxfId="3745" priority="15609" operator="equal">
      <formula>"jan."</formula>
    </cfRule>
  </conditionalFormatting>
  <conditionalFormatting sqref="J9">
    <cfRule type="cellIs" dxfId="3744" priority="15608" operator="equal">
      <formula>"jan."</formula>
    </cfRule>
  </conditionalFormatting>
  <conditionalFormatting sqref="I9">
    <cfRule type="cellIs" dxfId="3743" priority="15607" operator="equal">
      <formula>"jan."</formula>
    </cfRule>
  </conditionalFormatting>
  <conditionalFormatting sqref="J9">
    <cfRule type="cellIs" dxfId="3742" priority="15606" operator="equal">
      <formula>"jan."</formula>
    </cfRule>
  </conditionalFormatting>
  <conditionalFormatting sqref="H9">
    <cfRule type="cellIs" dxfId="3741" priority="15605" operator="equal">
      <formula>"jan."</formula>
    </cfRule>
  </conditionalFormatting>
  <conditionalFormatting sqref="I9">
    <cfRule type="cellIs" dxfId="3740" priority="15604" operator="equal">
      <formula>"jan."</formula>
    </cfRule>
  </conditionalFormatting>
  <conditionalFormatting sqref="I9">
    <cfRule type="cellIs" dxfId="3739" priority="15603" operator="equal">
      <formula>"jan."</formula>
    </cfRule>
  </conditionalFormatting>
  <conditionalFormatting sqref="H9">
    <cfRule type="cellIs" dxfId="3738" priority="15602" operator="equal">
      <formula>"jan."</formula>
    </cfRule>
  </conditionalFormatting>
  <conditionalFormatting sqref="I9">
    <cfRule type="cellIs" dxfId="3737" priority="15601" operator="equal">
      <formula>"jan."</formula>
    </cfRule>
  </conditionalFormatting>
  <conditionalFormatting sqref="H9">
    <cfRule type="cellIs" dxfId="3736" priority="15600" operator="equal">
      <formula>"jan."</formula>
    </cfRule>
  </conditionalFormatting>
  <conditionalFormatting sqref="I9">
    <cfRule type="cellIs" dxfId="3735" priority="15599" operator="equal">
      <formula>"jan."</formula>
    </cfRule>
  </conditionalFormatting>
  <conditionalFormatting sqref="H9">
    <cfRule type="cellIs" dxfId="3734" priority="15597" operator="equal">
      <formula>"jan."</formula>
    </cfRule>
  </conditionalFormatting>
  <conditionalFormatting sqref="J9">
    <cfRule type="cellIs" dxfId="3733" priority="15596" operator="equal">
      <formula>"jan."</formula>
    </cfRule>
  </conditionalFormatting>
  <conditionalFormatting sqref="I9">
    <cfRule type="cellIs" dxfId="3732" priority="15595" operator="equal">
      <formula>"jan."</formula>
    </cfRule>
  </conditionalFormatting>
  <conditionalFormatting sqref="H9">
    <cfRule type="cellIs" dxfId="3731" priority="15594" operator="equal">
      <formula>"jan."</formula>
    </cfRule>
  </conditionalFormatting>
  <conditionalFormatting sqref="I9">
    <cfRule type="cellIs" dxfId="3730" priority="15593" operator="equal">
      <formula>"jan."</formula>
    </cfRule>
  </conditionalFormatting>
  <conditionalFormatting sqref="H9">
    <cfRule type="cellIs" dxfId="3729" priority="15592" operator="equal">
      <formula>"jan."</formula>
    </cfRule>
  </conditionalFormatting>
  <conditionalFormatting sqref="I9">
    <cfRule type="cellIs" dxfId="3728" priority="15591" operator="equal">
      <formula>"jan."</formula>
    </cfRule>
  </conditionalFormatting>
  <conditionalFormatting sqref="H9">
    <cfRule type="cellIs" dxfId="3727" priority="15589" operator="equal">
      <formula>"jan."</formula>
    </cfRule>
  </conditionalFormatting>
  <conditionalFormatting sqref="J9">
    <cfRule type="cellIs" dxfId="3726" priority="15588" operator="equal">
      <formula>"jan."</formula>
    </cfRule>
  </conditionalFormatting>
  <conditionalFormatting sqref="H9">
    <cfRule type="cellIs" dxfId="3725" priority="15587" operator="equal">
      <formula>"jan."</formula>
    </cfRule>
  </conditionalFormatting>
  <conditionalFormatting sqref="H9">
    <cfRule type="cellIs" dxfId="3724" priority="15585" operator="equal">
      <formula>"jan."</formula>
    </cfRule>
  </conditionalFormatting>
  <conditionalFormatting sqref="H9">
    <cfRule type="cellIs" dxfId="3723" priority="15583" operator="equal">
      <formula>"jan."</formula>
    </cfRule>
  </conditionalFormatting>
  <conditionalFormatting sqref="I9">
    <cfRule type="cellIs" dxfId="3722" priority="15580" operator="equal">
      <formula>"jan."</formula>
    </cfRule>
  </conditionalFormatting>
  <conditionalFormatting sqref="I9">
    <cfRule type="cellIs" dxfId="3721" priority="15579" operator="equal">
      <formula>"jan."</formula>
    </cfRule>
  </conditionalFormatting>
  <conditionalFormatting sqref="H9">
    <cfRule type="cellIs" dxfId="3720" priority="15578" operator="equal">
      <formula>"jan."</formula>
    </cfRule>
  </conditionalFormatting>
  <conditionalFormatting sqref="I9">
    <cfRule type="cellIs" dxfId="3719" priority="15577" operator="equal">
      <formula>"jan."</formula>
    </cfRule>
  </conditionalFormatting>
  <conditionalFormatting sqref="H9">
    <cfRule type="cellIs" dxfId="3718" priority="15576" operator="equal">
      <formula>"jan."</formula>
    </cfRule>
  </conditionalFormatting>
  <conditionalFormatting sqref="I9">
    <cfRule type="cellIs" dxfId="3717" priority="15575" operator="equal">
      <formula>"jan."</formula>
    </cfRule>
  </conditionalFormatting>
  <conditionalFormatting sqref="H9">
    <cfRule type="cellIs" dxfId="3716" priority="15573" operator="equal">
      <formula>"jan."</formula>
    </cfRule>
  </conditionalFormatting>
  <conditionalFormatting sqref="J9">
    <cfRule type="cellIs" dxfId="3715" priority="15572" operator="equal">
      <formula>"jan."</formula>
    </cfRule>
  </conditionalFormatting>
  <conditionalFormatting sqref="H9">
    <cfRule type="cellIs" dxfId="3714" priority="15571" operator="equal">
      <formula>"jan."</formula>
    </cfRule>
  </conditionalFormatting>
  <conditionalFormatting sqref="H9">
    <cfRule type="cellIs" dxfId="3713" priority="15569" operator="equal">
      <formula>"jan."</formula>
    </cfRule>
  </conditionalFormatting>
  <conditionalFormatting sqref="H9">
    <cfRule type="cellIs" dxfId="3712" priority="15567" operator="equal">
      <formula>"jan."</formula>
    </cfRule>
  </conditionalFormatting>
  <conditionalFormatting sqref="I9">
    <cfRule type="cellIs" dxfId="3711" priority="15564" operator="equal">
      <formula>"jan."</formula>
    </cfRule>
  </conditionalFormatting>
  <conditionalFormatting sqref="H9">
    <cfRule type="cellIs" dxfId="3710" priority="15563" operator="equal">
      <formula>"jan."</formula>
    </cfRule>
  </conditionalFormatting>
  <conditionalFormatting sqref="H9">
    <cfRule type="cellIs" dxfId="3709" priority="15561" operator="equal">
      <formula>"jan."</formula>
    </cfRule>
  </conditionalFormatting>
  <conditionalFormatting sqref="H9">
    <cfRule type="cellIs" dxfId="3708" priority="15559" operator="equal">
      <formula>"jan."</formula>
    </cfRule>
  </conditionalFormatting>
  <conditionalFormatting sqref="I9">
    <cfRule type="cellIs" dxfId="3707" priority="15556" operator="equal">
      <formula>"jan."</formula>
    </cfRule>
  </conditionalFormatting>
  <conditionalFormatting sqref="H9">
    <cfRule type="cellIs" dxfId="3706" priority="15548" operator="equal">
      <formula>"jan."</formula>
    </cfRule>
  </conditionalFormatting>
  <conditionalFormatting sqref="K9">
    <cfRule type="cellIs" dxfId="3705" priority="15547" operator="equal">
      <formula>"jan."</formula>
    </cfRule>
  </conditionalFormatting>
  <conditionalFormatting sqref="J9">
    <cfRule type="cellIs" dxfId="3704" priority="15546" operator="equal">
      <formula>"jan."</formula>
    </cfRule>
  </conditionalFormatting>
  <conditionalFormatting sqref="I9">
    <cfRule type="cellIs" dxfId="3703" priority="15545" operator="equal">
      <formula>"jan."</formula>
    </cfRule>
  </conditionalFormatting>
  <conditionalFormatting sqref="J9">
    <cfRule type="cellIs" dxfId="3702" priority="15544" operator="equal">
      <formula>"jan."</formula>
    </cfRule>
  </conditionalFormatting>
  <conditionalFormatting sqref="I9">
    <cfRule type="cellIs" dxfId="3701" priority="15543" operator="equal">
      <formula>"jan."</formula>
    </cfRule>
  </conditionalFormatting>
  <conditionalFormatting sqref="J9">
    <cfRule type="cellIs" dxfId="3700" priority="15542" operator="equal">
      <formula>"jan."</formula>
    </cfRule>
  </conditionalFormatting>
  <conditionalFormatting sqref="H9">
    <cfRule type="cellIs" dxfId="3699" priority="15541" operator="equal">
      <formula>"jan."</formula>
    </cfRule>
  </conditionalFormatting>
  <conditionalFormatting sqref="I9">
    <cfRule type="cellIs" dxfId="3698" priority="15540" operator="equal">
      <formula>"jan."</formula>
    </cfRule>
  </conditionalFormatting>
  <conditionalFormatting sqref="I9">
    <cfRule type="cellIs" dxfId="3697" priority="15539" operator="equal">
      <formula>"jan."</formula>
    </cfRule>
  </conditionalFormatting>
  <conditionalFormatting sqref="H9">
    <cfRule type="cellIs" dxfId="3696" priority="15538" operator="equal">
      <formula>"jan."</formula>
    </cfRule>
  </conditionalFormatting>
  <conditionalFormatting sqref="I9">
    <cfRule type="cellIs" dxfId="3695" priority="15537" operator="equal">
      <formula>"jan."</formula>
    </cfRule>
  </conditionalFormatting>
  <conditionalFormatting sqref="H9">
    <cfRule type="cellIs" dxfId="3694" priority="15536" operator="equal">
      <formula>"jan."</formula>
    </cfRule>
  </conditionalFormatting>
  <conditionalFormatting sqref="I9">
    <cfRule type="cellIs" dxfId="3693" priority="15535" operator="equal">
      <formula>"jan."</formula>
    </cfRule>
  </conditionalFormatting>
  <conditionalFormatting sqref="H9">
    <cfRule type="cellIs" dxfId="3692" priority="15533" operator="equal">
      <formula>"jan."</formula>
    </cfRule>
  </conditionalFormatting>
  <conditionalFormatting sqref="J9">
    <cfRule type="cellIs" dxfId="3691" priority="15532" operator="equal">
      <formula>"jan."</formula>
    </cfRule>
  </conditionalFormatting>
  <conditionalFormatting sqref="I9">
    <cfRule type="cellIs" dxfId="3690" priority="15531" operator="equal">
      <formula>"jan."</formula>
    </cfRule>
  </conditionalFormatting>
  <conditionalFormatting sqref="H9">
    <cfRule type="cellIs" dxfId="3689" priority="15530" operator="equal">
      <formula>"jan."</formula>
    </cfRule>
  </conditionalFormatting>
  <conditionalFormatting sqref="I9">
    <cfRule type="cellIs" dxfId="3688" priority="15529" operator="equal">
      <formula>"jan."</formula>
    </cfRule>
  </conditionalFormatting>
  <conditionalFormatting sqref="H9">
    <cfRule type="cellIs" dxfId="3687" priority="15528" operator="equal">
      <formula>"jan."</formula>
    </cfRule>
  </conditionalFormatting>
  <conditionalFormatting sqref="I9">
    <cfRule type="cellIs" dxfId="3686" priority="15527" operator="equal">
      <formula>"jan."</formula>
    </cfRule>
  </conditionalFormatting>
  <conditionalFormatting sqref="H9">
    <cfRule type="cellIs" dxfId="3685" priority="15525" operator="equal">
      <formula>"jan."</formula>
    </cfRule>
  </conditionalFormatting>
  <conditionalFormatting sqref="J9">
    <cfRule type="cellIs" dxfId="3684" priority="15524" operator="equal">
      <formula>"jan."</formula>
    </cfRule>
  </conditionalFormatting>
  <conditionalFormatting sqref="H9">
    <cfRule type="cellIs" dxfId="3683" priority="15523" operator="equal">
      <formula>"jan."</formula>
    </cfRule>
  </conditionalFormatting>
  <conditionalFormatting sqref="H9">
    <cfRule type="cellIs" dxfId="3682" priority="15521" operator="equal">
      <formula>"jan."</formula>
    </cfRule>
  </conditionalFormatting>
  <conditionalFormatting sqref="H9">
    <cfRule type="cellIs" dxfId="3681" priority="15519" operator="equal">
      <formula>"jan."</formula>
    </cfRule>
  </conditionalFormatting>
  <conditionalFormatting sqref="I9">
    <cfRule type="cellIs" dxfId="3680" priority="15516" operator="equal">
      <formula>"jan."</formula>
    </cfRule>
  </conditionalFormatting>
  <conditionalFormatting sqref="I9">
    <cfRule type="cellIs" dxfId="3679" priority="15515" operator="equal">
      <formula>"jan."</formula>
    </cfRule>
  </conditionalFormatting>
  <conditionalFormatting sqref="H9">
    <cfRule type="cellIs" dxfId="3678" priority="15514" operator="equal">
      <formula>"jan."</formula>
    </cfRule>
  </conditionalFormatting>
  <conditionalFormatting sqref="I9">
    <cfRule type="cellIs" dxfId="3677" priority="15513" operator="equal">
      <formula>"jan."</formula>
    </cfRule>
  </conditionalFormatting>
  <conditionalFormatting sqref="H9">
    <cfRule type="cellIs" dxfId="3676" priority="15512" operator="equal">
      <formula>"jan."</formula>
    </cfRule>
  </conditionalFormatting>
  <conditionalFormatting sqref="I9">
    <cfRule type="cellIs" dxfId="3675" priority="15511" operator="equal">
      <formula>"jan."</formula>
    </cfRule>
  </conditionalFormatting>
  <conditionalFormatting sqref="H9">
    <cfRule type="cellIs" dxfId="3674" priority="15509" operator="equal">
      <formula>"jan."</formula>
    </cfRule>
  </conditionalFormatting>
  <conditionalFormatting sqref="J9">
    <cfRule type="cellIs" dxfId="3673" priority="15508" operator="equal">
      <formula>"jan."</formula>
    </cfRule>
  </conditionalFormatting>
  <conditionalFormatting sqref="H9">
    <cfRule type="cellIs" dxfId="3672" priority="15507" operator="equal">
      <formula>"jan."</formula>
    </cfRule>
  </conditionalFormatting>
  <conditionalFormatting sqref="H9">
    <cfRule type="cellIs" dxfId="3671" priority="15505" operator="equal">
      <formula>"jan."</formula>
    </cfRule>
  </conditionalFormatting>
  <conditionalFormatting sqref="H9">
    <cfRule type="cellIs" dxfId="3670" priority="15503" operator="equal">
      <formula>"jan."</formula>
    </cfRule>
  </conditionalFormatting>
  <conditionalFormatting sqref="I9">
    <cfRule type="cellIs" dxfId="3669" priority="15500" operator="equal">
      <formula>"jan."</formula>
    </cfRule>
  </conditionalFormatting>
  <conditionalFormatting sqref="H9">
    <cfRule type="cellIs" dxfId="3668" priority="15499" operator="equal">
      <formula>"jan."</formula>
    </cfRule>
  </conditionalFormatting>
  <conditionalFormatting sqref="H9">
    <cfRule type="cellIs" dxfId="3667" priority="15497" operator="equal">
      <formula>"jan."</formula>
    </cfRule>
  </conditionalFormatting>
  <conditionalFormatting sqref="H9">
    <cfRule type="cellIs" dxfId="3666" priority="15495" operator="equal">
      <formula>"jan."</formula>
    </cfRule>
  </conditionalFormatting>
  <conditionalFormatting sqref="I9">
    <cfRule type="cellIs" dxfId="3665" priority="15492" operator="equal">
      <formula>"jan."</formula>
    </cfRule>
  </conditionalFormatting>
  <conditionalFormatting sqref="H9">
    <cfRule type="cellIs" dxfId="3664" priority="15484" operator="equal">
      <formula>"jan."</formula>
    </cfRule>
  </conditionalFormatting>
  <conditionalFormatting sqref="I9">
    <cfRule type="cellIs" dxfId="3663" priority="15483" operator="equal">
      <formula>"jan."</formula>
    </cfRule>
  </conditionalFormatting>
  <conditionalFormatting sqref="H9">
    <cfRule type="cellIs" dxfId="3662" priority="15482" operator="equal">
      <formula>"jan."</formula>
    </cfRule>
  </conditionalFormatting>
  <conditionalFormatting sqref="I9">
    <cfRule type="cellIs" dxfId="3661" priority="15481" operator="equal">
      <formula>"jan."</formula>
    </cfRule>
  </conditionalFormatting>
  <conditionalFormatting sqref="H9">
    <cfRule type="cellIs" dxfId="3660" priority="15480" operator="equal">
      <formula>"jan."</formula>
    </cfRule>
  </conditionalFormatting>
  <conditionalFormatting sqref="I9">
    <cfRule type="cellIs" dxfId="3659" priority="15479" operator="equal">
      <formula>"jan."</formula>
    </cfRule>
  </conditionalFormatting>
  <conditionalFormatting sqref="H9">
    <cfRule type="cellIs" dxfId="3658" priority="15477" operator="equal">
      <formula>"jan."</formula>
    </cfRule>
  </conditionalFormatting>
  <conditionalFormatting sqref="H9">
    <cfRule type="cellIs" dxfId="3657" priority="15476" operator="equal">
      <formula>"jan."</formula>
    </cfRule>
  </conditionalFormatting>
  <conditionalFormatting sqref="H9">
    <cfRule type="cellIs" dxfId="3656" priority="15474" operator="equal">
      <formula>"jan."</formula>
    </cfRule>
  </conditionalFormatting>
  <conditionalFormatting sqref="H9">
    <cfRule type="cellIs" dxfId="3655" priority="15472" operator="equal">
      <formula>"jan."</formula>
    </cfRule>
  </conditionalFormatting>
  <conditionalFormatting sqref="I9">
    <cfRule type="cellIs" dxfId="3654" priority="15469" operator="equal">
      <formula>"jan."</formula>
    </cfRule>
  </conditionalFormatting>
  <conditionalFormatting sqref="H9">
    <cfRule type="cellIs" dxfId="3653" priority="15468" operator="equal">
      <formula>"jan."</formula>
    </cfRule>
  </conditionalFormatting>
  <conditionalFormatting sqref="H9">
    <cfRule type="cellIs" dxfId="3652" priority="15466" operator="equal">
      <formula>"jan."</formula>
    </cfRule>
  </conditionalFormatting>
  <conditionalFormatting sqref="H9">
    <cfRule type="cellIs" dxfId="3651" priority="15464" operator="equal">
      <formula>"jan."</formula>
    </cfRule>
  </conditionalFormatting>
  <conditionalFormatting sqref="I9">
    <cfRule type="cellIs" dxfId="3650" priority="15461" operator="equal">
      <formula>"jan."</formula>
    </cfRule>
  </conditionalFormatting>
  <conditionalFormatting sqref="H9">
    <cfRule type="cellIs" dxfId="3649" priority="15453" operator="equal">
      <formula>"jan."</formula>
    </cfRule>
  </conditionalFormatting>
  <conditionalFormatting sqref="H9">
    <cfRule type="cellIs" dxfId="3648" priority="15452" operator="equal">
      <formula>"jan."</formula>
    </cfRule>
  </conditionalFormatting>
  <conditionalFormatting sqref="H9">
    <cfRule type="cellIs" dxfId="3647" priority="15450" operator="equal">
      <formula>"jan."</formula>
    </cfRule>
  </conditionalFormatting>
  <conditionalFormatting sqref="H9">
    <cfRule type="cellIs" dxfId="3646" priority="15448" operator="equal">
      <formula>"jan."</formula>
    </cfRule>
  </conditionalFormatting>
  <conditionalFormatting sqref="I9">
    <cfRule type="cellIs" dxfId="3645" priority="15445" operator="equal">
      <formula>"jan."</formula>
    </cfRule>
  </conditionalFormatting>
  <conditionalFormatting sqref="H9">
    <cfRule type="cellIs" dxfId="3644" priority="15437" operator="equal">
      <formula>"jan."</formula>
    </cfRule>
  </conditionalFormatting>
  <conditionalFormatting sqref="H9">
    <cfRule type="cellIs" dxfId="3643" priority="15429" operator="equal">
      <formula>"jan."</formula>
    </cfRule>
  </conditionalFormatting>
  <conditionalFormatting sqref="J9">
    <cfRule type="cellIs" dxfId="3642" priority="15421" operator="equal">
      <formula>"jan."</formula>
    </cfRule>
  </conditionalFormatting>
  <conditionalFormatting sqref="K9">
    <cfRule type="cellIs" dxfId="3641" priority="15420" operator="equal">
      <formula>"jan."</formula>
    </cfRule>
  </conditionalFormatting>
  <conditionalFormatting sqref="L9">
    <cfRule type="cellIs" dxfId="3640" priority="15419" operator="equal">
      <formula>"jan."</formula>
    </cfRule>
  </conditionalFormatting>
  <conditionalFormatting sqref="J9">
    <cfRule type="cellIs" dxfId="3639" priority="15418" operator="equal">
      <formula>"jan."</formula>
    </cfRule>
  </conditionalFormatting>
  <conditionalFormatting sqref="I9">
    <cfRule type="cellIs" dxfId="3638" priority="15417" operator="equal">
      <formula>"jan."</formula>
    </cfRule>
  </conditionalFormatting>
  <conditionalFormatting sqref="J9">
    <cfRule type="cellIs" dxfId="3637" priority="15416" operator="equal">
      <formula>"jan."</formula>
    </cfRule>
  </conditionalFormatting>
  <conditionalFormatting sqref="I9">
    <cfRule type="cellIs" dxfId="3636" priority="15415" operator="equal">
      <formula>"jan."</formula>
    </cfRule>
  </conditionalFormatting>
  <conditionalFormatting sqref="J9">
    <cfRule type="cellIs" dxfId="3635" priority="15414" operator="equal">
      <formula>"jan."</formula>
    </cfRule>
  </conditionalFormatting>
  <conditionalFormatting sqref="H9">
    <cfRule type="cellIs" dxfId="3634" priority="15413" operator="equal">
      <formula>"jan."</formula>
    </cfRule>
  </conditionalFormatting>
  <conditionalFormatting sqref="I9">
    <cfRule type="cellIs" dxfId="3633" priority="15412" operator="equal">
      <formula>"jan."</formula>
    </cfRule>
  </conditionalFormatting>
  <conditionalFormatting sqref="I9">
    <cfRule type="cellIs" dxfId="3632" priority="15411" operator="equal">
      <formula>"jan."</formula>
    </cfRule>
  </conditionalFormatting>
  <conditionalFormatting sqref="H9">
    <cfRule type="cellIs" dxfId="3631" priority="15410" operator="equal">
      <formula>"jan."</formula>
    </cfRule>
  </conditionalFormatting>
  <conditionalFormatting sqref="I9">
    <cfRule type="cellIs" dxfId="3630" priority="15409" operator="equal">
      <formula>"jan."</formula>
    </cfRule>
  </conditionalFormatting>
  <conditionalFormatting sqref="H9">
    <cfRule type="cellIs" dxfId="3629" priority="15408" operator="equal">
      <formula>"jan."</formula>
    </cfRule>
  </conditionalFormatting>
  <conditionalFormatting sqref="H9">
    <cfRule type="cellIs" dxfId="3628" priority="15405" operator="equal">
      <formula>"jan."</formula>
    </cfRule>
  </conditionalFormatting>
  <conditionalFormatting sqref="J9">
    <cfRule type="cellIs" dxfId="3627" priority="15404" operator="equal">
      <formula>"jan."</formula>
    </cfRule>
  </conditionalFormatting>
  <conditionalFormatting sqref="I9">
    <cfRule type="cellIs" dxfId="3626" priority="15403" operator="equal">
      <formula>"jan."</formula>
    </cfRule>
  </conditionalFormatting>
  <conditionalFormatting sqref="H9">
    <cfRule type="cellIs" dxfId="3625" priority="15402" operator="equal">
      <formula>"jan."</formula>
    </cfRule>
  </conditionalFormatting>
  <conditionalFormatting sqref="I9">
    <cfRule type="cellIs" dxfId="3624" priority="15401" operator="equal">
      <formula>"jan."</formula>
    </cfRule>
  </conditionalFormatting>
  <conditionalFormatting sqref="H9">
    <cfRule type="cellIs" dxfId="3623" priority="15400" operator="equal">
      <formula>"jan."</formula>
    </cfRule>
  </conditionalFormatting>
  <conditionalFormatting sqref="H9">
    <cfRule type="cellIs" dxfId="3622" priority="15397" operator="equal">
      <formula>"jan."</formula>
    </cfRule>
  </conditionalFormatting>
  <conditionalFormatting sqref="J9">
    <cfRule type="cellIs" dxfId="3621" priority="15396" operator="equal">
      <formula>"jan."</formula>
    </cfRule>
  </conditionalFormatting>
  <conditionalFormatting sqref="H9">
    <cfRule type="cellIs" dxfId="3620" priority="15391" operator="equal">
      <formula>"jan."</formula>
    </cfRule>
  </conditionalFormatting>
  <conditionalFormatting sqref="I9">
    <cfRule type="cellIs" dxfId="3619" priority="15388" operator="equal">
      <formula>"jan."</formula>
    </cfRule>
  </conditionalFormatting>
  <conditionalFormatting sqref="I9">
    <cfRule type="cellIs" dxfId="3618" priority="15387" operator="equal">
      <formula>"jan."</formula>
    </cfRule>
  </conditionalFormatting>
  <conditionalFormatting sqref="H9">
    <cfRule type="cellIs" dxfId="3617" priority="15386" operator="equal">
      <formula>"jan."</formula>
    </cfRule>
  </conditionalFormatting>
  <conditionalFormatting sqref="I9">
    <cfRule type="cellIs" dxfId="3616" priority="15385" operator="equal">
      <formula>"jan."</formula>
    </cfRule>
  </conditionalFormatting>
  <conditionalFormatting sqref="H9">
    <cfRule type="cellIs" dxfId="3615" priority="15384" operator="equal">
      <formula>"jan."</formula>
    </cfRule>
  </conditionalFormatting>
  <conditionalFormatting sqref="I9">
    <cfRule type="cellIs" dxfId="3614" priority="15383" operator="equal">
      <formula>"jan."</formula>
    </cfRule>
  </conditionalFormatting>
  <conditionalFormatting sqref="H9">
    <cfRule type="cellIs" dxfId="3613" priority="15381" operator="equal">
      <formula>"jan."</formula>
    </cfRule>
  </conditionalFormatting>
  <conditionalFormatting sqref="J9">
    <cfRule type="cellIs" dxfId="3612" priority="15380" operator="equal">
      <formula>"jan."</formula>
    </cfRule>
  </conditionalFormatting>
  <conditionalFormatting sqref="H9">
    <cfRule type="cellIs" dxfId="3611" priority="15379" operator="equal">
      <formula>"jan."</formula>
    </cfRule>
  </conditionalFormatting>
  <conditionalFormatting sqref="H9">
    <cfRule type="cellIs" dxfId="3610" priority="15377" operator="equal">
      <formula>"jan."</formula>
    </cfRule>
  </conditionalFormatting>
  <conditionalFormatting sqref="H9">
    <cfRule type="cellIs" dxfId="3609" priority="15375" operator="equal">
      <formula>"jan."</formula>
    </cfRule>
  </conditionalFormatting>
  <conditionalFormatting sqref="I9">
    <cfRule type="cellIs" dxfId="3608" priority="15372" operator="equal">
      <formula>"jan."</formula>
    </cfRule>
  </conditionalFormatting>
  <conditionalFormatting sqref="H9">
    <cfRule type="cellIs" dxfId="3607" priority="15371" operator="equal">
      <formula>"jan."</formula>
    </cfRule>
  </conditionalFormatting>
  <conditionalFormatting sqref="H9">
    <cfRule type="cellIs" dxfId="3606" priority="15369" operator="equal">
      <formula>"jan."</formula>
    </cfRule>
  </conditionalFormatting>
  <conditionalFormatting sqref="H9">
    <cfRule type="cellIs" dxfId="3605" priority="15367" operator="equal">
      <formula>"jan."</formula>
    </cfRule>
  </conditionalFormatting>
  <conditionalFormatting sqref="I9">
    <cfRule type="cellIs" dxfId="3604" priority="15364" operator="equal">
      <formula>"jan."</formula>
    </cfRule>
  </conditionalFormatting>
  <conditionalFormatting sqref="H9">
    <cfRule type="cellIs" dxfId="3603" priority="15356" operator="equal">
      <formula>"jan."</formula>
    </cfRule>
  </conditionalFormatting>
  <conditionalFormatting sqref="I9">
    <cfRule type="cellIs" dxfId="3602" priority="15355" operator="equal">
      <formula>"jan."</formula>
    </cfRule>
  </conditionalFormatting>
  <conditionalFormatting sqref="H9">
    <cfRule type="cellIs" dxfId="3601" priority="15354" operator="equal">
      <formula>"jan."</formula>
    </cfRule>
  </conditionalFormatting>
  <conditionalFormatting sqref="I9">
    <cfRule type="cellIs" dxfId="3600" priority="15353" operator="equal">
      <formula>"jan."</formula>
    </cfRule>
  </conditionalFormatting>
  <conditionalFormatting sqref="H9">
    <cfRule type="cellIs" dxfId="3599" priority="15352" operator="equal">
      <formula>"jan."</formula>
    </cfRule>
  </conditionalFormatting>
  <conditionalFormatting sqref="I9">
    <cfRule type="cellIs" dxfId="3598" priority="15351" operator="equal">
      <formula>"jan."</formula>
    </cfRule>
  </conditionalFormatting>
  <conditionalFormatting sqref="H9">
    <cfRule type="cellIs" dxfId="3597" priority="15349" operator="equal">
      <formula>"jan."</formula>
    </cfRule>
  </conditionalFormatting>
  <conditionalFormatting sqref="H9">
    <cfRule type="cellIs" dxfId="3596" priority="15348" operator="equal">
      <formula>"jan."</formula>
    </cfRule>
  </conditionalFormatting>
  <conditionalFormatting sqref="H9">
    <cfRule type="cellIs" dxfId="3595" priority="15346" operator="equal">
      <formula>"jan."</formula>
    </cfRule>
  </conditionalFormatting>
  <conditionalFormatting sqref="H9">
    <cfRule type="cellIs" dxfId="3594" priority="15344" operator="equal">
      <formula>"jan."</formula>
    </cfRule>
  </conditionalFormatting>
  <conditionalFormatting sqref="I9">
    <cfRule type="cellIs" dxfId="3593" priority="15341" operator="equal">
      <formula>"jan."</formula>
    </cfRule>
  </conditionalFormatting>
  <conditionalFormatting sqref="H9">
    <cfRule type="cellIs" dxfId="3592" priority="15340" operator="equal">
      <formula>"jan."</formula>
    </cfRule>
  </conditionalFormatting>
  <conditionalFormatting sqref="H9">
    <cfRule type="cellIs" dxfId="3591" priority="15338" operator="equal">
      <formula>"jan."</formula>
    </cfRule>
  </conditionalFormatting>
  <conditionalFormatting sqref="H9">
    <cfRule type="cellIs" dxfId="3590" priority="15336" operator="equal">
      <formula>"jan."</formula>
    </cfRule>
  </conditionalFormatting>
  <conditionalFormatting sqref="I9">
    <cfRule type="cellIs" dxfId="3589" priority="15333" operator="equal">
      <formula>"jan."</formula>
    </cfRule>
  </conditionalFormatting>
  <conditionalFormatting sqref="H9">
    <cfRule type="cellIs" dxfId="3588" priority="15325" operator="equal">
      <formula>"jan."</formula>
    </cfRule>
  </conditionalFormatting>
  <conditionalFormatting sqref="H9">
    <cfRule type="cellIs" dxfId="3587" priority="15324" operator="equal">
      <formula>"jan."</formula>
    </cfRule>
  </conditionalFormatting>
  <conditionalFormatting sqref="H9">
    <cfRule type="cellIs" dxfId="3586" priority="15322" operator="equal">
      <formula>"jan."</formula>
    </cfRule>
  </conditionalFormatting>
  <conditionalFormatting sqref="H9">
    <cfRule type="cellIs" dxfId="3585" priority="15320" operator="equal">
      <formula>"jan."</formula>
    </cfRule>
  </conditionalFormatting>
  <conditionalFormatting sqref="I9">
    <cfRule type="cellIs" dxfId="3584" priority="15317" operator="equal">
      <formula>"jan."</formula>
    </cfRule>
  </conditionalFormatting>
  <conditionalFormatting sqref="H9">
    <cfRule type="cellIs" dxfId="3583" priority="15309" operator="equal">
      <formula>"jan."</formula>
    </cfRule>
  </conditionalFormatting>
  <conditionalFormatting sqref="H9">
    <cfRule type="cellIs" dxfId="3582" priority="15301" operator="equal">
      <formula>"jan."</formula>
    </cfRule>
  </conditionalFormatting>
  <conditionalFormatting sqref="J9">
    <cfRule type="cellIs" dxfId="3581" priority="15293" operator="equal">
      <formula>"jan."</formula>
    </cfRule>
  </conditionalFormatting>
  <conditionalFormatting sqref="I9">
    <cfRule type="cellIs" dxfId="3580" priority="15292" operator="equal">
      <formula>"jan."</formula>
    </cfRule>
  </conditionalFormatting>
  <conditionalFormatting sqref="H9">
    <cfRule type="cellIs" dxfId="3579" priority="15291" operator="equal">
      <formula>"jan."</formula>
    </cfRule>
  </conditionalFormatting>
  <conditionalFormatting sqref="I9">
    <cfRule type="cellIs" dxfId="3578" priority="15290" operator="equal">
      <formula>"jan."</formula>
    </cfRule>
  </conditionalFormatting>
  <conditionalFormatting sqref="H9">
    <cfRule type="cellIs" dxfId="3577" priority="15289" operator="equal">
      <formula>"jan."</formula>
    </cfRule>
  </conditionalFormatting>
  <conditionalFormatting sqref="I9">
    <cfRule type="cellIs" dxfId="3576" priority="15288" operator="equal">
      <formula>"jan."</formula>
    </cfRule>
  </conditionalFormatting>
  <conditionalFormatting sqref="H9">
    <cfRule type="cellIs" dxfId="3575" priority="15286" operator="equal">
      <formula>"jan."</formula>
    </cfRule>
  </conditionalFormatting>
  <conditionalFormatting sqref="H9">
    <cfRule type="cellIs" dxfId="3574" priority="15285" operator="equal">
      <formula>"jan."</formula>
    </cfRule>
  </conditionalFormatting>
  <conditionalFormatting sqref="H9">
    <cfRule type="cellIs" dxfId="3573" priority="15283" operator="equal">
      <formula>"jan."</formula>
    </cfRule>
  </conditionalFormatting>
  <conditionalFormatting sqref="H9">
    <cfRule type="cellIs" dxfId="3572" priority="15281" operator="equal">
      <formula>"jan."</formula>
    </cfRule>
  </conditionalFormatting>
  <conditionalFormatting sqref="I9">
    <cfRule type="cellIs" dxfId="3571" priority="15278" operator="equal">
      <formula>"jan."</formula>
    </cfRule>
  </conditionalFormatting>
  <conditionalFormatting sqref="H9">
    <cfRule type="cellIs" dxfId="3570" priority="15277" operator="equal">
      <formula>"jan."</formula>
    </cfRule>
  </conditionalFormatting>
  <conditionalFormatting sqref="H9">
    <cfRule type="cellIs" dxfId="3569" priority="15275" operator="equal">
      <formula>"jan."</formula>
    </cfRule>
  </conditionalFormatting>
  <conditionalFormatting sqref="H9">
    <cfRule type="cellIs" dxfId="3568" priority="15273" operator="equal">
      <formula>"jan."</formula>
    </cfRule>
  </conditionalFormatting>
  <conditionalFormatting sqref="I9">
    <cfRule type="cellIs" dxfId="3567" priority="15270" operator="equal">
      <formula>"jan."</formula>
    </cfRule>
  </conditionalFormatting>
  <conditionalFormatting sqref="H9">
    <cfRule type="cellIs" dxfId="3566" priority="15261" operator="equal">
      <formula>"jan."</formula>
    </cfRule>
  </conditionalFormatting>
  <conditionalFormatting sqref="H9">
    <cfRule type="cellIs" dxfId="3565" priority="15259" operator="equal">
      <formula>"jan."</formula>
    </cfRule>
  </conditionalFormatting>
  <conditionalFormatting sqref="H9">
    <cfRule type="cellIs" dxfId="3564" priority="15257" operator="equal">
      <formula>"jan."</formula>
    </cfRule>
  </conditionalFormatting>
  <conditionalFormatting sqref="I9">
    <cfRule type="cellIs" dxfId="3563" priority="15254" operator="equal">
      <formula>"jan."</formula>
    </cfRule>
  </conditionalFormatting>
  <conditionalFormatting sqref="H9">
    <cfRule type="cellIs" dxfId="3562" priority="15246" operator="equal">
      <formula>"jan."</formula>
    </cfRule>
  </conditionalFormatting>
  <conditionalFormatting sqref="H9">
    <cfRule type="cellIs" dxfId="3561" priority="15238" operator="equal">
      <formula>"jan."</formula>
    </cfRule>
  </conditionalFormatting>
  <conditionalFormatting sqref="H9">
    <cfRule type="cellIs" dxfId="3560" priority="15230" operator="equal">
      <formula>"jan."</formula>
    </cfRule>
  </conditionalFormatting>
  <conditionalFormatting sqref="H9">
    <cfRule type="cellIs" dxfId="3559" priority="15228" operator="equal">
      <formula>"jan."</formula>
    </cfRule>
  </conditionalFormatting>
  <conditionalFormatting sqref="H9">
    <cfRule type="cellIs" dxfId="3558" priority="15226" operator="equal">
      <formula>"jan."</formula>
    </cfRule>
  </conditionalFormatting>
  <conditionalFormatting sqref="H9">
    <cfRule type="cellIs" dxfId="3557" priority="15216" operator="equal">
      <formula>"jan."</formula>
    </cfRule>
  </conditionalFormatting>
  <conditionalFormatting sqref="H9">
    <cfRule type="cellIs" dxfId="3556" priority="15208" operator="equal">
      <formula>"jan."</formula>
    </cfRule>
  </conditionalFormatting>
  <conditionalFormatting sqref="H9">
    <cfRule type="cellIs" dxfId="3555" priority="15193" operator="equal">
      <formula>"jan."</formula>
    </cfRule>
  </conditionalFormatting>
  <conditionalFormatting sqref="I9">
    <cfRule type="cellIs" dxfId="3554" priority="15173" operator="equal">
      <formula>"jan."</formula>
    </cfRule>
  </conditionalFormatting>
  <conditionalFormatting sqref="J9">
    <cfRule type="cellIs" dxfId="3553" priority="15172" operator="equal">
      <formula>"jan."</formula>
    </cfRule>
  </conditionalFormatting>
  <conditionalFormatting sqref="K9">
    <cfRule type="cellIs" dxfId="3552" priority="15171" operator="equal">
      <formula>"jan."</formula>
    </cfRule>
  </conditionalFormatting>
  <conditionalFormatting sqref="J9">
    <cfRule type="cellIs" dxfId="3551" priority="15170" operator="equal">
      <formula>"jan."</formula>
    </cfRule>
  </conditionalFormatting>
  <conditionalFormatting sqref="I9">
    <cfRule type="cellIs" dxfId="3550" priority="15169" operator="equal">
      <formula>"jan."</formula>
    </cfRule>
  </conditionalFormatting>
  <conditionalFormatting sqref="J9">
    <cfRule type="cellIs" dxfId="3549" priority="15168" operator="equal">
      <formula>"jan."</formula>
    </cfRule>
  </conditionalFormatting>
  <conditionalFormatting sqref="J9">
    <cfRule type="cellIs" dxfId="3548" priority="15166" operator="equal">
      <formula>"jan."</formula>
    </cfRule>
  </conditionalFormatting>
  <conditionalFormatting sqref="H9">
    <cfRule type="cellIs" dxfId="3547" priority="15165" operator="equal">
      <formula>"jan."</formula>
    </cfRule>
  </conditionalFormatting>
  <conditionalFormatting sqref="I9">
    <cfRule type="cellIs" dxfId="3546" priority="15164" operator="equal">
      <formula>"jan."</formula>
    </cfRule>
  </conditionalFormatting>
  <conditionalFormatting sqref="I9">
    <cfRule type="cellIs" dxfId="3545" priority="15163" operator="equal">
      <formula>"jan."</formula>
    </cfRule>
  </conditionalFormatting>
  <conditionalFormatting sqref="H9">
    <cfRule type="cellIs" dxfId="3544" priority="15162" operator="equal">
      <formula>"jan."</formula>
    </cfRule>
  </conditionalFormatting>
  <conditionalFormatting sqref="I9">
    <cfRule type="cellIs" dxfId="3543" priority="15161" operator="equal">
      <formula>"jan."</formula>
    </cfRule>
  </conditionalFormatting>
  <conditionalFormatting sqref="H9">
    <cfRule type="cellIs" dxfId="3542" priority="15160" operator="equal">
      <formula>"jan."</formula>
    </cfRule>
  </conditionalFormatting>
  <conditionalFormatting sqref="I9">
    <cfRule type="cellIs" dxfId="3541" priority="15159" operator="equal">
      <formula>"jan."</formula>
    </cfRule>
  </conditionalFormatting>
  <conditionalFormatting sqref="H9">
    <cfRule type="cellIs" dxfId="3540" priority="15157" operator="equal">
      <formula>"jan."</formula>
    </cfRule>
  </conditionalFormatting>
  <conditionalFormatting sqref="J9">
    <cfRule type="cellIs" dxfId="3539" priority="15156" operator="equal">
      <formula>"jan."</formula>
    </cfRule>
  </conditionalFormatting>
  <conditionalFormatting sqref="I9">
    <cfRule type="cellIs" dxfId="3538" priority="15155" operator="equal">
      <formula>"jan."</formula>
    </cfRule>
  </conditionalFormatting>
  <conditionalFormatting sqref="H9">
    <cfRule type="cellIs" dxfId="3537" priority="15154" operator="equal">
      <formula>"jan."</formula>
    </cfRule>
  </conditionalFormatting>
  <conditionalFormatting sqref="I9">
    <cfRule type="cellIs" dxfId="3536" priority="15153" operator="equal">
      <formula>"jan."</formula>
    </cfRule>
  </conditionalFormatting>
  <conditionalFormatting sqref="H9">
    <cfRule type="cellIs" dxfId="3535" priority="15152" operator="equal">
      <formula>"jan."</formula>
    </cfRule>
  </conditionalFormatting>
  <conditionalFormatting sqref="H9">
    <cfRule type="cellIs" dxfId="3534" priority="15149" operator="equal">
      <formula>"jan."</formula>
    </cfRule>
  </conditionalFormatting>
  <conditionalFormatting sqref="J9">
    <cfRule type="cellIs" dxfId="3533" priority="15148" operator="equal">
      <formula>"jan."</formula>
    </cfRule>
  </conditionalFormatting>
  <conditionalFormatting sqref="H9">
    <cfRule type="cellIs" dxfId="3532" priority="15147" operator="equal">
      <formula>"jan."</formula>
    </cfRule>
  </conditionalFormatting>
  <conditionalFormatting sqref="H9">
    <cfRule type="cellIs" dxfId="3531" priority="15145" operator="equal">
      <formula>"jan."</formula>
    </cfRule>
  </conditionalFormatting>
  <conditionalFormatting sqref="I9">
    <cfRule type="cellIs" dxfId="3530" priority="15140" operator="equal">
      <formula>"jan."</formula>
    </cfRule>
  </conditionalFormatting>
  <conditionalFormatting sqref="H9">
    <cfRule type="cellIs" dxfId="3529" priority="15138" operator="equal">
      <formula>"jan."</formula>
    </cfRule>
  </conditionalFormatting>
  <conditionalFormatting sqref="H9">
    <cfRule type="cellIs" dxfId="3528" priority="15136" operator="equal">
      <formula>"jan."</formula>
    </cfRule>
  </conditionalFormatting>
  <conditionalFormatting sqref="I9">
    <cfRule type="cellIs" dxfId="3527" priority="15135" operator="equal">
      <formula>"jan."</formula>
    </cfRule>
  </conditionalFormatting>
  <conditionalFormatting sqref="H9">
    <cfRule type="cellIs" dxfId="3526" priority="15133" operator="equal">
      <formula>"jan."</formula>
    </cfRule>
  </conditionalFormatting>
  <conditionalFormatting sqref="J9">
    <cfRule type="cellIs" dxfId="3525" priority="15132" operator="equal">
      <formula>"jan."</formula>
    </cfRule>
  </conditionalFormatting>
  <conditionalFormatting sqref="H9">
    <cfRule type="cellIs" dxfId="3524" priority="15131" operator="equal">
      <formula>"jan."</formula>
    </cfRule>
  </conditionalFormatting>
  <conditionalFormatting sqref="H9">
    <cfRule type="cellIs" dxfId="3523" priority="15129" operator="equal">
      <formula>"jan."</formula>
    </cfRule>
  </conditionalFormatting>
  <conditionalFormatting sqref="H9">
    <cfRule type="cellIs" dxfId="3522" priority="15127" operator="equal">
      <formula>"jan."</formula>
    </cfRule>
  </conditionalFormatting>
  <conditionalFormatting sqref="I9">
    <cfRule type="cellIs" dxfId="3521" priority="15124" operator="equal">
      <formula>"jan."</formula>
    </cfRule>
  </conditionalFormatting>
  <conditionalFormatting sqref="H9">
    <cfRule type="cellIs" dxfId="3520" priority="15123" operator="equal">
      <formula>"jan."</formula>
    </cfRule>
  </conditionalFormatting>
  <conditionalFormatting sqref="H9">
    <cfRule type="cellIs" dxfId="3519" priority="15121" operator="equal">
      <formula>"jan."</formula>
    </cfRule>
  </conditionalFormatting>
  <conditionalFormatting sqref="H9">
    <cfRule type="cellIs" dxfId="3518" priority="15119" operator="equal">
      <formula>"jan."</formula>
    </cfRule>
  </conditionalFormatting>
  <conditionalFormatting sqref="I9">
    <cfRule type="cellIs" dxfId="3517" priority="15116" operator="equal">
      <formula>"jan."</formula>
    </cfRule>
  </conditionalFormatting>
  <conditionalFormatting sqref="H9">
    <cfRule type="cellIs" dxfId="3516" priority="15108" operator="equal">
      <formula>"jan."</formula>
    </cfRule>
  </conditionalFormatting>
  <conditionalFormatting sqref="I9">
    <cfRule type="cellIs" dxfId="3515" priority="15107" operator="equal">
      <formula>"jan."</formula>
    </cfRule>
  </conditionalFormatting>
  <conditionalFormatting sqref="H9">
    <cfRule type="cellIs" dxfId="3514" priority="15106" operator="equal">
      <formula>"jan."</formula>
    </cfRule>
  </conditionalFormatting>
  <conditionalFormatting sqref="I9">
    <cfRule type="cellIs" dxfId="3513" priority="15105" operator="equal">
      <formula>"jan."</formula>
    </cfRule>
  </conditionalFormatting>
  <conditionalFormatting sqref="H9">
    <cfRule type="cellIs" dxfId="3512" priority="15104" operator="equal">
      <formula>"jan."</formula>
    </cfRule>
  </conditionalFormatting>
  <conditionalFormatting sqref="I9">
    <cfRule type="cellIs" dxfId="3511" priority="15103" operator="equal">
      <formula>"jan."</formula>
    </cfRule>
  </conditionalFormatting>
  <conditionalFormatting sqref="H9">
    <cfRule type="cellIs" dxfId="3510" priority="15101" operator="equal">
      <formula>"jan."</formula>
    </cfRule>
  </conditionalFormatting>
  <conditionalFormatting sqref="H9">
    <cfRule type="cellIs" dxfId="3509" priority="15100" operator="equal">
      <formula>"jan."</formula>
    </cfRule>
  </conditionalFormatting>
  <conditionalFormatting sqref="H9">
    <cfRule type="cellIs" dxfId="3508" priority="15098" operator="equal">
      <formula>"jan."</formula>
    </cfRule>
  </conditionalFormatting>
  <conditionalFormatting sqref="H9">
    <cfRule type="cellIs" dxfId="3507" priority="15096" operator="equal">
      <formula>"jan."</formula>
    </cfRule>
  </conditionalFormatting>
  <conditionalFormatting sqref="I9">
    <cfRule type="cellIs" dxfId="3506" priority="15093" operator="equal">
      <formula>"jan."</formula>
    </cfRule>
  </conditionalFormatting>
  <conditionalFormatting sqref="H9">
    <cfRule type="cellIs" dxfId="3505" priority="15092" operator="equal">
      <formula>"jan."</formula>
    </cfRule>
  </conditionalFormatting>
  <conditionalFormatting sqref="H9">
    <cfRule type="cellIs" dxfId="3504" priority="15090" operator="equal">
      <formula>"jan."</formula>
    </cfRule>
  </conditionalFormatting>
  <conditionalFormatting sqref="H9">
    <cfRule type="cellIs" dxfId="3503" priority="15088" operator="equal">
      <formula>"jan."</formula>
    </cfRule>
  </conditionalFormatting>
  <conditionalFormatting sqref="I9">
    <cfRule type="cellIs" dxfId="3502" priority="15085" operator="equal">
      <formula>"jan."</formula>
    </cfRule>
  </conditionalFormatting>
  <conditionalFormatting sqref="H9">
    <cfRule type="cellIs" dxfId="3501" priority="15077" operator="equal">
      <formula>"jan."</formula>
    </cfRule>
  </conditionalFormatting>
  <conditionalFormatting sqref="H9">
    <cfRule type="cellIs" dxfId="3500" priority="15076" operator="equal">
      <formula>"jan."</formula>
    </cfRule>
  </conditionalFormatting>
  <conditionalFormatting sqref="H9">
    <cfRule type="cellIs" dxfId="3499" priority="15074" operator="equal">
      <formula>"jan."</formula>
    </cfRule>
  </conditionalFormatting>
  <conditionalFormatting sqref="H9">
    <cfRule type="cellIs" dxfId="3498" priority="15072" operator="equal">
      <formula>"jan."</formula>
    </cfRule>
  </conditionalFormatting>
  <conditionalFormatting sqref="H9">
    <cfRule type="cellIs" dxfId="3497" priority="15061" operator="equal">
      <formula>"jan."</formula>
    </cfRule>
  </conditionalFormatting>
  <conditionalFormatting sqref="H9">
    <cfRule type="cellIs" dxfId="3496" priority="15053" operator="equal">
      <formula>"jan."</formula>
    </cfRule>
  </conditionalFormatting>
  <conditionalFormatting sqref="J9">
    <cfRule type="cellIs" dxfId="3495" priority="15045" operator="equal">
      <formula>"jan."</formula>
    </cfRule>
  </conditionalFormatting>
  <conditionalFormatting sqref="I9">
    <cfRule type="cellIs" dxfId="3494" priority="15044" operator="equal">
      <formula>"jan."</formula>
    </cfRule>
  </conditionalFormatting>
  <conditionalFormatting sqref="H9">
    <cfRule type="cellIs" dxfId="3493" priority="15043" operator="equal">
      <formula>"jan."</formula>
    </cfRule>
  </conditionalFormatting>
  <conditionalFormatting sqref="I9">
    <cfRule type="cellIs" dxfId="3492" priority="15042" operator="equal">
      <formula>"jan."</formula>
    </cfRule>
  </conditionalFormatting>
  <conditionalFormatting sqref="H9">
    <cfRule type="cellIs" dxfId="3491" priority="15041" operator="equal">
      <formula>"jan."</formula>
    </cfRule>
  </conditionalFormatting>
  <conditionalFormatting sqref="I9">
    <cfRule type="cellIs" dxfId="3490" priority="15040" operator="equal">
      <formula>"jan."</formula>
    </cfRule>
  </conditionalFormatting>
  <conditionalFormatting sqref="H9">
    <cfRule type="cellIs" dxfId="3489" priority="15037" operator="equal">
      <formula>"jan."</formula>
    </cfRule>
  </conditionalFormatting>
  <conditionalFormatting sqref="H9">
    <cfRule type="cellIs" dxfId="3488" priority="15035" operator="equal">
      <formula>"jan."</formula>
    </cfRule>
  </conditionalFormatting>
  <conditionalFormatting sqref="H9">
    <cfRule type="cellIs" dxfId="3487" priority="15033" operator="equal">
      <formula>"jan."</formula>
    </cfRule>
  </conditionalFormatting>
  <conditionalFormatting sqref="I9">
    <cfRule type="cellIs" dxfId="3486" priority="15030" operator="equal">
      <formula>"jan."</formula>
    </cfRule>
  </conditionalFormatting>
  <conditionalFormatting sqref="H9">
    <cfRule type="cellIs" dxfId="3485" priority="15029" operator="equal">
      <formula>"jan."</formula>
    </cfRule>
  </conditionalFormatting>
  <conditionalFormatting sqref="H9">
    <cfRule type="cellIs" dxfId="3484" priority="15027" operator="equal">
      <formula>"jan."</formula>
    </cfRule>
  </conditionalFormatting>
  <conditionalFormatting sqref="H9">
    <cfRule type="cellIs" dxfId="3483" priority="15025" operator="equal">
      <formula>"jan."</formula>
    </cfRule>
  </conditionalFormatting>
  <conditionalFormatting sqref="H9">
    <cfRule type="cellIs" dxfId="3482" priority="15013" operator="equal">
      <formula>"jan."</formula>
    </cfRule>
  </conditionalFormatting>
  <conditionalFormatting sqref="H9">
    <cfRule type="cellIs" dxfId="3481" priority="15011" operator="equal">
      <formula>"jan."</formula>
    </cfRule>
  </conditionalFormatting>
  <conditionalFormatting sqref="H9">
    <cfRule type="cellIs" dxfId="3480" priority="15009" operator="equal">
      <formula>"jan."</formula>
    </cfRule>
  </conditionalFormatting>
  <conditionalFormatting sqref="I9">
    <cfRule type="cellIs" dxfId="3479" priority="15006" operator="equal">
      <formula>"jan."</formula>
    </cfRule>
  </conditionalFormatting>
  <conditionalFormatting sqref="H9">
    <cfRule type="cellIs" dxfId="3478" priority="14998" operator="equal">
      <formula>"jan."</formula>
    </cfRule>
  </conditionalFormatting>
  <conditionalFormatting sqref="H9">
    <cfRule type="cellIs" dxfId="3477" priority="14990" operator="equal">
      <formula>"jan."</formula>
    </cfRule>
  </conditionalFormatting>
  <conditionalFormatting sqref="H9">
    <cfRule type="cellIs" dxfId="3476" priority="14982" operator="equal">
      <formula>"jan."</formula>
    </cfRule>
  </conditionalFormatting>
  <conditionalFormatting sqref="H9">
    <cfRule type="cellIs" dxfId="3475" priority="14980" operator="equal">
      <formula>"jan."</formula>
    </cfRule>
  </conditionalFormatting>
  <conditionalFormatting sqref="H9">
    <cfRule type="cellIs" dxfId="3474" priority="14978" operator="equal">
      <formula>"jan."</formula>
    </cfRule>
  </conditionalFormatting>
  <conditionalFormatting sqref="H9">
    <cfRule type="cellIs" dxfId="3473" priority="14968" operator="equal">
      <formula>"jan."</formula>
    </cfRule>
  </conditionalFormatting>
  <conditionalFormatting sqref="H9">
    <cfRule type="cellIs" dxfId="3472" priority="14960" operator="equal">
      <formula>"jan."</formula>
    </cfRule>
  </conditionalFormatting>
  <conditionalFormatting sqref="H9">
    <cfRule type="cellIs" dxfId="3471" priority="14945" operator="equal">
      <formula>"jan."</formula>
    </cfRule>
  </conditionalFormatting>
  <conditionalFormatting sqref="I9">
    <cfRule type="cellIs" dxfId="3470" priority="14925" operator="equal">
      <formula>"jan."</formula>
    </cfRule>
  </conditionalFormatting>
  <conditionalFormatting sqref="J9">
    <cfRule type="cellIs" dxfId="3469" priority="14924" operator="equal">
      <formula>"jan."</formula>
    </cfRule>
  </conditionalFormatting>
  <conditionalFormatting sqref="K9">
    <cfRule type="cellIs" dxfId="3468" priority="14923" operator="equal">
      <formula>"jan."</formula>
    </cfRule>
  </conditionalFormatting>
  <conditionalFormatting sqref="I9">
    <cfRule type="cellIs" dxfId="3467" priority="14922" operator="equal">
      <formula>"jan."</formula>
    </cfRule>
  </conditionalFormatting>
  <conditionalFormatting sqref="H9">
    <cfRule type="cellIs" dxfId="3466" priority="14921" operator="equal">
      <formula>"jan."</formula>
    </cfRule>
  </conditionalFormatting>
  <conditionalFormatting sqref="I9">
    <cfRule type="cellIs" dxfId="3465" priority="14920" operator="equal">
      <formula>"jan."</formula>
    </cfRule>
  </conditionalFormatting>
  <conditionalFormatting sqref="I9">
    <cfRule type="cellIs" dxfId="3464" priority="14918" operator="equal">
      <formula>"jan."</formula>
    </cfRule>
  </conditionalFormatting>
  <conditionalFormatting sqref="H9">
    <cfRule type="cellIs" dxfId="3463" priority="14916" operator="equal">
      <formula>"jan."</formula>
    </cfRule>
  </conditionalFormatting>
  <conditionalFormatting sqref="H9">
    <cfRule type="cellIs" dxfId="3462" priority="14911" operator="equal">
      <formula>"jan."</formula>
    </cfRule>
  </conditionalFormatting>
  <conditionalFormatting sqref="I9">
    <cfRule type="cellIs" dxfId="3461" priority="14908" operator="equal">
      <formula>"jan."</formula>
    </cfRule>
  </conditionalFormatting>
  <conditionalFormatting sqref="H9">
    <cfRule type="cellIs" dxfId="3460" priority="14907" operator="equal">
      <formula>"jan."</formula>
    </cfRule>
  </conditionalFormatting>
  <conditionalFormatting sqref="H9">
    <cfRule type="cellIs" dxfId="3459" priority="14905" operator="equal">
      <formula>"jan."</formula>
    </cfRule>
  </conditionalFormatting>
  <conditionalFormatting sqref="I9">
    <cfRule type="cellIs" dxfId="3458" priority="14900" operator="equal">
      <formula>"jan."</formula>
    </cfRule>
  </conditionalFormatting>
  <conditionalFormatting sqref="H9">
    <cfRule type="cellIs" dxfId="3457" priority="14892" operator="equal">
      <formula>"jan."</formula>
    </cfRule>
  </conditionalFormatting>
  <conditionalFormatting sqref="H9">
    <cfRule type="cellIs" dxfId="3456" priority="14887" operator="equal">
      <formula>"jan."</formula>
    </cfRule>
  </conditionalFormatting>
  <conditionalFormatting sqref="H9">
    <cfRule type="cellIs" dxfId="3455" priority="14876" operator="equal">
      <formula>"jan."</formula>
    </cfRule>
  </conditionalFormatting>
  <conditionalFormatting sqref="H9">
    <cfRule type="cellIs" dxfId="3454" priority="14868" operator="equal">
      <formula>"jan."</formula>
    </cfRule>
  </conditionalFormatting>
  <conditionalFormatting sqref="H9">
    <cfRule type="cellIs" dxfId="3453" priority="14860" operator="equal">
      <formula>"jan."</formula>
    </cfRule>
  </conditionalFormatting>
  <conditionalFormatting sqref="H9">
    <cfRule type="cellIs" dxfId="3452" priority="14858" operator="equal">
      <formula>"jan."</formula>
    </cfRule>
  </conditionalFormatting>
  <conditionalFormatting sqref="H9">
    <cfRule type="cellIs" dxfId="3451" priority="14856" operator="equal">
      <formula>"jan."</formula>
    </cfRule>
  </conditionalFormatting>
  <conditionalFormatting sqref="H9">
    <cfRule type="cellIs" dxfId="3450" priority="14846" operator="equal">
      <formula>"jan."</formula>
    </cfRule>
  </conditionalFormatting>
  <conditionalFormatting sqref="H9">
    <cfRule type="cellIs" dxfId="3449" priority="14838" operator="equal">
      <formula>"jan."</formula>
    </cfRule>
  </conditionalFormatting>
  <conditionalFormatting sqref="H9">
    <cfRule type="cellIs" dxfId="3448" priority="14823" operator="equal">
      <formula>"jan."</formula>
    </cfRule>
  </conditionalFormatting>
  <conditionalFormatting sqref="I9">
    <cfRule type="cellIs" dxfId="3447" priority="14803" operator="equal">
      <formula>"jan."</formula>
    </cfRule>
  </conditionalFormatting>
  <conditionalFormatting sqref="H9">
    <cfRule type="cellIs" dxfId="3446" priority="14802" operator="equal">
      <formula>"jan."</formula>
    </cfRule>
  </conditionalFormatting>
  <conditionalFormatting sqref="H9">
    <cfRule type="cellIs" dxfId="3445" priority="14800" operator="equal">
      <formula>"jan."</formula>
    </cfRule>
  </conditionalFormatting>
  <conditionalFormatting sqref="H9">
    <cfRule type="cellIs" dxfId="3444" priority="14798" operator="equal">
      <formula>"jan."</formula>
    </cfRule>
  </conditionalFormatting>
  <conditionalFormatting sqref="H9">
    <cfRule type="cellIs" dxfId="3443" priority="14788" operator="equal">
      <formula>"jan."</formula>
    </cfRule>
  </conditionalFormatting>
  <conditionalFormatting sqref="H9">
    <cfRule type="cellIs" dxfId="3442" priority="14780" operator="equal">
      <formula>"jan."</formula>
    </cfRule>
  </conditionalFormatting>
  <conditionalFormatting sqref="H9">
    <cfRule type="cellIs" dxfId="3441" priority="14765" operator="equal">
      <formula>"jan."</formula>
    </cfRule>
  </conditionalFormatting>
  <conditionalFormatting sqref="H9">
    <cfRule type="cellIs" dxfId="3440" priority="14698" operator="equal">
      <formula>"jan."</formula>
    </cfRule>
  </conditionalFormatting>
  <conditionalFormatting sqref="I9">
    <cfRule type="cellIs" dxfId="3439" priority="14697" operator="equal">
      <formula>"jan."</formula>
    </cfRule>
  </conditionalFormatting>
  <conditionalFormatting sqref="J9">
    <cfRule type="cellIs" dxfId="3438" priority="14696" operator="equal">
      <formula>"jan."</formula>
    </cfRule>
  </conditionalFormatting>
  <conditionalFormatting sqref="K9">
    <cfRule type="cellIs" dxfId="3437" priority="14695" operator="equal">
      <formula>"jan."</formula>
    </cfRule>
  </conditionalFormatting>
  <conditionalFormatting sqref="J9">
    <cfRule type="cellIs" dxfId="3436" priority="14694" operator="equal">
      <formula>"jan."</formula>
    </cfRule>
  </conditionalFormatting>
  <conditionalFormatting sqref="K9">
    <cfRule type="cellIs" dxfId="3435" priority="14693" operator="equal">
      <formula>"jan."</formula>
    </cfRule>
  </conditionalFormatting>
  <conditionalFormatting sqref="J9">
    <cfRule type="cellIs" dxfId="3434" priority="14692" operator="equal">
      <formula>"jan."</formula>
    </cfRule>
  </conditionalFormatting>
  <conditionalFormatting sqref="K9">
    <cfRule type="cellIs" dxfId="3433" priority="14691" operator="equal">
      <formula>"jan."</formula>
    </cfRule>
  </conditionalFormatting>
  <conditionalFormatting sqref="I9">
    <cfRule type="cellIs" dxfId="3432" priority="14690" operator="equal">
      <formula>"jan."</formula>
    </cfRule>
  </conditionalFormatting>
  <conditionalFormatting sqref="J9">
    <cfRule type="cellIs" dxfId="3431" priority="14689" operator="equal">
      <formula>"jan."</formula>
    </cfRule>
  </conditionalFormatting>
  <conditionalFormatting sqref="J9">
    <cfRule type="cellIs" dxfId="3430" priority="14688" operator="equal">
      <formula>"jan."</formula>
    </cfRule>
  </conditionalFormatting>
  <conditionalFormatting sqref="I9">
    <cfRule type="cellIs" dxfId="3429" priority="14687" operator="equal">
      <formula>"jan."</formula>
    </cfRule>
  </conditionalFormatting>
  <conditionalFormatting sqref="J9">
    <cfRule type="cellIs" dxfId="3428" priority="14686" operator="equal">
      <formula>"jan."</formula>
    </cfRule>
  </conditionalFormatting>
  <conditionalFormatting sqref="I9">
    <cfRule type="cellIs" dxfId="3427" priority="14685" operator="equal">
      <formula>"jan."</formula>
    </cfRule>
  </conditionalFormatting>
  <conditionalFormatting sqref="J9">
    <cfRule type="cellIs" dxfId="3426" priority="14684" operator="equal">
      <formula>"jan."</formula>
    </cfRule>
  </conditionalFormatting>
  <conditionalFormatting sqref="H9">
    <cfRule type="cellIs" dxfId="3425" priority="14683" operator="equal">
      <formula>"jan."</formula>
    </cfRule>
  </conditionalFormatting>
  <conditionalFormatting sqref="I9">
    <cfRule type="cellIs" dxfId="3424" priority="14682" operator="equal">
      <formula>"jan."</formula>
    </cfRule>
  </conditionalFormatting>
  <conditionalFormatting sqref="K9">
    <cfRule type="cellIs" dxfId="3423" priority="14681" operator="equal">
      <formula>"jan."</formula>
    </cfRule>
  </conditionalFormatting>
  <conditionalFormatting sqref="J9">
    <cfRule type="cellIs" dxfId="3422" priority="14680" operator="equal">
      <formula>"jan."</formula>
    </cfRule>
  </conditionalFormatting>
  <conditionalFormatting sqref="I9">
    <cfRule type="cellIs" dxfId="3421" priority="14679" operator="equal">
      <formula>"jan."</formula>
    </cfRule>
  </conditionalFormatting>
  <conditionalFormatting sqref="J9">
    <cfRule type="cellIs" dxfId="3420" priority="14678" operator="equal">
      <formula>"jan."</formula>
    </cfRule>
  </conditionalFormatting>
  <conditionalFormatting sqref="I9">
    <cfRule type="cellIs" dxfId="3419" priority="14677" operator="equal">
      <formula>"jan."</formula>
    </cfRule>
  </conditionalFormatting>
  <conditionalFormatting sqref="J9">
    <cfRule type="cellIs" dxfId="3418" priority="14676" operator="equal">
      <formula>"jan."</formula>
    </cfRule>
  </conditionalFormatting>
  <conditionalFormatting sqref="H9">
    <cfRule type="cellIs" dxfId="3417" priority="14675" operator="equal">
      <formula>"jan."</formula>
    </cfRule>
  </conditionalFormatting>
  <conditionalFormatting sqref="I9">
    <cfRule type="cellIs" dxfId="3416" priority="14674" operator="equal">
      <formula>"jan."</formula>
    </cfRule>
  </conditionalFormatting>
  <conditionalFormatting sqref="K9">
    <cfRule type="cellIs" dxfId="3415" priority="14673" operator="equal">
      <formula>"jan."</formula>
    </cfRule>
  </conditionalFormatting>
  <conditionalFormatting sqref="I9">
    <cfRule type="cellIs" dxfId="3414" priority="14672" operator="equal">
      <formula>"jan."</formula>
    </cfRule>
  </conditionalFormatting>
  <conditionalFormatting sqref="H9">
    <cfRule type="cellIs" dxfId="3413" priority="14671" operator="equal">
      <formula>"jan."</formula>
    </cfRule>
  </conditionalFormatting>
  <conditionalFormatting sqref="I9">
    <cfRule type="cellIs" dxfId="3412" priority="14670" operator="equal">
      <formula>"jan."</formula>
    </cfRule>
  </conditionalFormatting>
  <conditionalFormatting sqref="H9">
    <cfRule type="cellIs" dxfId="3411" priority="14669" operator="equal">
      <formula>"jan."</formula>
    </cfRule>
  </conditionalFormatting>
  <conditionalFormatting sqref="I9">
    <cfRule type="cellIs" dxfId="3410" priority="14668" operator="equal">
      <formula>"jan."</formula>
    </cfRule>
  </conditionalFormatting>
  <conditionalFormatting sqref="H9">
    <cfRule type="cellIs" dxfId="3409" priority="14666" operator="equal">
      <formula>"jan."</formula>
    </cfRule>
  </conditionalFormatting>
  <conditionalFormatting sqref="J9">
    <cfRule type="cellIs" dxfId="3408" priority="14665" operator="equal">
      <formula>"jan."</formula>
    </cfRule>
  </conditionalFormatting>
  <conditionalFormatting sqref="J9">
    <cfRule type="cellIs" dxfId="3407" priority="14664" operator="equal">
      <formula>"jan."</formula>
    </cfRule>
  </conditionalFormatting>
  <conditionalFormatting sqref="I9">
    <cfRule type="cellIs" dxfId="3406" priority="14663" operator="equal">
      <formula>"jan."</formula>
    </cfRule>
  </conditionalFormatting>
  <conditionalFormatting sqref="J9">
    <cfRule type="cellIs" dxfId="3405" priority="14662" operator="equal">
      <formula>"jan."</formula>
    </cfRule>
  </conditionalFormatting>
  <conditionalFormatting sqref="I9">
    <cfRule type="cellIs" dxfId="3404" priority="14661" operator="equal">
      <formula>"jan."</formula>
    </cfRule>
  </conditionalFormatting>
  <conditionalFormatting sqref="J9">
    <cfRule type="cellIs" dxfId="3403" priority="14660" operator="equal">
      <formula>"jan."</formula>
    </cfRule>
  </conditionalFormatting>
  <conditionalFormatting sqref="H9">
    <cfRule type="cellIs" dxfId="3402" priority="14659" operator="equal">
      <formula>"jan."</formula>
    </cfRule>
  </conditionalFormatting>
  <conditionalFormatting sqref="I9">
    <cfRule type="cellIs" dxfId="3401" priority="14658" operator="equal">
      <formula>"jan."</formula>
    </cfRule>
  </conditionalFormatting>
  <conditionalFormatting sqref="K9">
    <cfRule type="cellIs" dxfId="3400" priority="14657" operator="equal">
      <formula>"jan."</formula>
    </cfRule>
  </conditionalFormatting>
  <conditionalFormatting sqref="I9">
    <cfRule type="cellIs" dxfId="3399" priority="14656" operator="equal">
      <formula>"jan."</formula>
    </cfRule>
  </conditionalFormatting>
  <conditionalFormatting sqref="H9">
    <cfRule type="cellIs" dxfId="3398" priority="14655" operator="equal">
      <formula>"jan."</formula>
    </cfRule>
  </conditionalFormatting>
  <conditionalFormatting sqref="I9">
    <cfRule type="cellIs" dxfId="3397" priority="14654" operator="equal">
      <formula>"jan."</formula>
    </cfRule>
  </conditionalFormatting>
  <conditionalFormatting sqref="H9">
    <cfRule type="cellIs" dxfId="3396" priority="14653" operator="equal">
      <formula>"jan."</formula>
    </cfRule>
  </conditionalFormatting>
  <conditionalFormatting sqref="I9">
    <cfRule type="cellIs" dxfId="3395" priority="14652" operator="equal">
      <formula>"jan."</formula>
    </cfRule>
  </conditionalFormatting>
  <conditionalFormatting sqref="H9">
    <cfRule type="cellIs" dxfId="3394" priority="14650" operator="equal">
      <formula>"jan."</formula>
    </cfRule>
  </conditionalFormatting>
  <conditionalFormatting sqref="J9">
    <cfRule type="cellIs" dxfId="3393" priority="14649" operator="equal">
      <formula>"jan."</formula>
    </cfRule>
  </conditionalFormatting>
  <conditionalFormatting sqref="I9">
    <cfRule type="cellIs" dxfId="3392" priority="14648" operator="equal">
      <formula>"jan."</formula>
    </cfRule>
  </conditionalFormatting>
  <conditionalFormatting sqref="H9">
    <cfRule type="cellIs" dxfId="3391" priority="14647" operator="equal">
      <formula>"jan."</formula>
    </cfRule>
  </conditionalFormatting>
  <conditionalFormatting sqref="I9">
    <cfRule type="cellIs" dxfId="3390" priority="14646" operator="equal">
      <formula>"jan."</formula>
    </cfRule>
  </conditionalFormatting>
  <conditionalFormatting sqref="H9">
    <cfRule type="cellIs" dxfId="3389" priority="14645" operator="equal">
      <formula>"jan."</formula>
    </cfRule>
  </conditionalFormatting>
  <conditionalFormatting sqref="I9">
    <cfRule type="cellIs" dxfId="3388" priority="14644" operator="equal">
      <formula>"jan."</formula>
    </cfRule>
  </conditionalFormatting>
  <conditionalFormatting sqref="H9">
    <cfRule type="cellIs" dxfId="3387" priority="14642" operator="equal">
      <formula>"jan."</formula>
    </cfRule>
  </conditionalFormatting>
  <conditionalFormatting sqref="J9">
    <cfRule type="cellIs" dxfId="3386" priority="14641" operator="equal">
      <formula>"jan."</formula>
    </cfRule>
  </conditionalFormatting>
  <conditionalFormatting sqref="H9">
    <cfRule type="cellIs" dxfId="3385" priority="14640" operator="equal">
      <formula>"jan."</formula>
    </cfRule>
  </conditionalFormatting>
  <conditionalFormatting sqref="H9">
    <cfRule type="cellIs" dxfId="3384" priority="14638" operator="equal">
      <formula>"jan."</formula>
    </cfRule>
  </conditionalFormatting>
  <conditionalFormatting sqref="H9">
    <cfRule type="cellIs" dxfId="3383" priority="14636" operator="equal">
      <formula>"jan."</formula>
    </cfRule>
  </conditionalFormatting>
  <conditionalFormatting sqref="I9">
    <cfRule type="cellIs" dxfId="3382" priority="14633" operator="equal">
      <formula>"jan."</formula>
    </cfRule>
  </conditionalFormatting>
  <conditionalFormatting sqref="J9">
    <cfRule type="cellIs" dxfId="3381" priority="14632" operator="equal">
      <formula>"jan."</formula>
    </cfRule>
  </conditionalFormatting>
  <conditionalFormatting sqref="I9">
    <cfRule type="cellIs" dxfId="3380" priority="14631" operator="equal">
      <formula>"jan."</formula>
    </cfRule>
  </conditionalFormatting>
  <conditionalFormatting sqref="J9">
    <cfRule type="cellIs" dxfId="3379" priority="14630" operator="equal">
      <formula>"jan."</formula>
    </cfRule>
  </conditionalFormatting>
  <conditionalFormatting sqref="I9">
    <cfRule type="cellIs" dxfId="3378" priority="14629" operator="equal">
      <formula>"jan."</formula>
    </cfRule>
  </conditionalFormatting>
  <conditionalFormatting sqref="J9">
    <cfRule type="cellIs" dxfId="3377" priority="14628" operator="equal">
      <formula>"jan."</formula>
    </cfRule>
  </conditionalFormatting>
  <conditionalFormatting sqref="H9">
    <cfRule type="cellIs" dxfId="3376" priority="14627" operator="equal">
      <formula>"jan."</formula>
    </cfRule>
  </conditionalFormatting>
  <conditionalFormatting sqref="I9">
    <cfRule type="cellIs" dxfId="3375" priority="14626" operator="equal">
      <formula>"jan."</formula>
    </cfRule>
  </conditionalFormatting>
  <conditionalFormatting sqref="I9">
    <cfRule type="cellIs" dxfId="3374" priority="14625" operator="equal">
      <formula>"jan."</formula>
    </cfRule>
  </conditionalFormatting>
  <conditionalFormatting sqref="H9">
    <cfRule type="cellIs" dxfId="3373" priority="14624" operator="equal">
      <formula>"jan."</formula>
    </cfRule>
  </conditionalFormatting>
  <conditionalFormatting sqref="I9">
    <cfRule type="cellIs" dxfId="3372" priority="14623" operator="equal">
      <formula>"jan."</formula>
    </cfRule>
  </conditionalFormatting>
  <conditionalFormatting sqref="I9">
    <cfRule type="cellIs" dxfId="3371" priority="14621" operator="equal">
      <formula>"jan."</formula>
    </cfRule>
  </conditionalFormatting>
  <conditionalFormatting sqref="H9">
    <cfRule type="cellIs" dxfId="3370" priority="14619" operator="equal">
      <formula>"jan."</formula>
    </cfRule>
  </conditionalFormatting>
  <conditionalFormatting sqref="J9">
    <cfRule type="cellIs" dxfId="3369" priority="14618" operator="equal">
      <formula>"jan."</formula>
    </cfRule>
  </conditionalFormatting>
  <conditionalFormatting sqref="I9">
    <cfRule type="cellIs" dxfId="3368" priority="14617" operator="equal">
      <formula>"jan."</formula>
    </cfRule>
  </conditionalFormatting>
  <conditionalFormatting sqref="H9">
    <cfRule type="cellIs" dxfId="3367" priority="14616" operator="equal">
      <formula>"jan."</formula>
    </cfRule>
  </conditionalFormatting>
  <conditionalFormatting sqref="I9">
    <cfRule type="cellIs" dxfId="3366" priority="14615" operator="equal">
      <formula>"jan."</formula>
    </cfRule>
  </conditionalFormatting>
  <conditionalFormatting sqref="H9">
    <cfRule type="cellIs" dxfId="3365" priority="14614" operator="equal">
      <formula>"jan."</formula>
    </cfRule>
  </conditionalFormatting>
  <conditionalFormatting sqref="I9">
    <cfRule type="cellIs" dxfId="3364" priority="14613" operator="equal">
      <formula>"jan."</formula>
    </cfRule>
  </conditionalFormatting>
  <conditionalFormatting sqref="H9">
    <cfRule type="cellIs" dxfId="3363" priority="14611" operator="equal">
      <formula>"jan."</formula>
    </cfRule>
  </conditionalFormatting>
  <conditionalFormatting sqref="J9">
    <cfRule type="cellIs" dxfId="3362" priority="14610" operator="equal">
      <formula>"jan."</formula>
    </cfRule>
  </conditionalFormatting>
  <conditionalFormatting sqref="H9">
    <cfRule type="cellIs" dxfId="3361" priority="14609" operator="equal">
      <formula>"jan."</formula>
    </cfRule>
  </conditionalFormatting>
  <conditionalFormatting sqref="H9">
    <cfRule type="cellIs" dxfId="3360" priority="14607" operator="equal">
      <formula>"jan."</formula>
    </cfRule>
  </conditionalFormatting>
  <conditionalFormatting sqref="H9">
    <cfRule type="cellIs" dxfId="3359" priority="14605" operator="equal">
      <formula>"jan."</formula>
    </cfRule>
  </conditionalFormatting>
  <conditionalFormatting sqref="I9">
    <cfRule type="cellIs" dxfId="3358" priority="14602" operator="equal">
      <formula>"jan."</formula>
    </cfRule>
  </conditionalFormatting>
  <conditionalFormatting sqref="I9">
    <cfRule type="cellIs" dxfId="3357" priority="14601" operator="equal">
      <formula>"jan."</formula>
    </cfRule>
  </conditionalFormatting>
  <conditionalFormatting sqref="H9">
    <cfRule type="cellIs" dxfId="3356" priority="14600" operator="equal">
      <formula>"jan."</formula>
    </cfRule>
  </conditionalFormatting>
  <conditionalFormatting sqref="I9">
    <cfRule type="cellIs" dxfId="3355" priority="14599" operator="equal">
      <formula>"jan."</formula>
    </cfRule>
  </conditionalFormatting>
  <conditionalFormatting sqref="H9">
    <cfRule type="cellIs" dxfId="3354" priority="14598" operator="equal">
      <formula>"jan."</formula>
    </cfRule>
  </conditionalFormatting>
  <conditionalFormatting sqref="I9">
    <cfRule type="cellIs" dxfId="3353" priority="14597" operator="equal">
      <formula>"jan."</formula>
    </cfRule>
  </conditionalFormatting>
  <conditionalFormatting sqref="H9">
    <cfRule type="cellIs" dxfId="3352" priority="14595" operator="equal">
      <formula>"jan."</formula>
    </cfRule>
  </conditionalFormatting>
  <conditionalFormatting sqref="J9">
    <cfRule type="cellIs" dxfId="3351" priority="14594" operator="equal">
      <formula>"jan."</formula>
    </cfRule>
  </conditionalFormatting>
  <conditionalFormatting sqref="H9">
    <cfRule type="cellIs" dxfId="3350" priority="14593" operator="equal">
      <formula>"jan."</formula>
    </cfRule>
  </conditionalFormatting>
  <conditionalFormatting sqref="H9">
    <cfRule type="cellIs" dxfId="3349" priority="14591" operator="equal">
      <formula>"jan."</formula>
    </cfRule>
  </conditionalFormatting>
  <conditionalFormatting sqref="H9">
    <cfRule type="cellIs" dxfId="3348" priority="14589" operator="equal">
      <formula>"jan."</formula>
    </cfRule>
  </conditionalFormatting>
  <conditionalFormatting sqref="I9">
    <cfRule type="cellIs" dxfId="3347" priority="14586" operator="equal">
      <formula>"jan."</formula>
    </cfRule>
  </conditionalFormatting>
  <conditionalFormatting sqref="H9">
    <cfRule type="cellIs" dxfId="3346" priority="14585" operator="equal">
      <formula>"jan."</formula>
    </cfRule>
  </conditionalFormatting>
  <conditionalFormatting sqref="H9">
    <cfRule type="cellIs" dxfId="3345" priority="14583" operator="equal">
      <formula>"jan."</formula>
    </cfRule>
  </conditionalFormatting>
  <conditionalFormatting sqref="H9">
    <cfRule type="cellIs" dxfId="3344" priority="14581" operator="equal">
      <formula>"jan."</formula>
    </cfRule>
  </conditionalFormatting>
  <conditionalFormatting sqref="I9">
    <cfRule type="cellIs" dxfId="3343" priority="14578" operator="equal">
      <formula>"jan."</formula>
    </cfRule>
  </conditionalFormatting>
  <conditionalFormatting sqref="H9">
    <cfRule type="cellIs" dxfId="3342" priority="14570" operator="equal">
      <formula>"jan."</formula>
    </cfRule>
  </conditionalFormatting>
  <conditionalFormatting sqref="K9">
    <cfRule type="cellIs" dxfId="3341" priority="14569" operator="equal">
      <formula>"jan."</formula>
    </cfRule>
  </conditionalFormatting>
  <conditionalFormatting sqref="J9">
    <cfRule type="cellIs" dxfId="3340" priority="14568" operator="equal">
      <formula>"jan."</formula>
    </cfRule>
  </conditionalFormatting>
  <conditionalFormatting sqref="I9">
    <cfRule type="cellIs" dxfId="3339" priority="14567" operator="equal">
      <formula>"jan."</formula>
    </cfRule>
  </conditionalFormatting>
  <conditionalFormatting sqref="J9">
    <cfRule type="cellIs" dxfId="3338" priority="14566" operator="equal">
      <formula>"jan."</formula>
    </cfRule>
  </conditionalFormatting>
  <conditionalFormatting sqref="I9">
    <cfRule type="cellIs" dxfId="3337" priority="14565" operator="equal">
      <formula>"jan."</formula>
    </cfRule>
  </conditionalFormatting>
  <conditionalFormatting sqref="J9">
    <cfRule type="cellIs" dxfId="3336" priority="14564" operator="equal">
      <formula>"jan."</formula>
    </cfRule>
  </conditionalFormatting>
  <conditionalFormatting sqref="H9">
    <cfRule type="cellIs" dxfId="3335" priority="14563" operator="equal">
      <formula>"jan."</formula>
    </cfRule>
  </conditionalFormatting>
  <conditionalFormatting sqref="I9">
    <cfRule type="cellIs" dxfId="3334" priority="14562" operator="equal">
      <formula>"jan."</formula>
    </cfRule>
  </conditionalFormatting>
  <conditionalFormatting sqref="I9">
    <cfRule type="cellIs" dxfId="3333" priority="14561" operator="equal">
      <formula>"jan."</formula>
    </cfRule>
  </conditionalFormatting>
  <conditionalFormatting sqref="H9">
    <cfRule type="cellIs" dxfId="3332" priority="14560" operator="equal">
      <formula>"jan."</formula>
    </cfRule>
  </conditionalFormatting>
  <conditionalFormatting sqref="I9">
    <cfRule type="cellIs" dxfId="3331" priority="14559" operator="equal">
      <formula>"jan."</formula>
    </cfRule>
  </conditionalFormatting>
  <conditionalFormatting sqref="H9">
    <cfRule type="cellIs" dxfId="3330" priority="14558" operator="equal">
      <formula>"jan."</formula>
    </cfRule>
  </conditionalFormatting>
  <conditionalFormatting sqref="I9">
    <cfRule type="cellIs" dxfId="3329" priority="14557" operator="equal">
      <formula>"jan."</formula>
    </cfRule>
  </conditionalFormatting>
  <conditionalFormatting sqref="H9">
    <cfRule type="cellIs" dxfId="3328" priority="14555" operator="equal">
      <formula>"jan."</formula>
    </cfRule>
  </conditionalFormatting>
  <conditionalFormatting sqref="J9">
    <cfRule type="cellIs" dxfId="3327" priority="14554" operator="equal">
      <formula>"jan."</formula>
    </cfRule>
  </conditionalFormatting>
  <conditionalFormatting sqref="I9">
    <cfRule type="cellIs" dxfId="3326" priority="14553" operator="equal">
      <formula>"jan."</formula>
    </cfRule>
  </conditionalFormatting>
  <conditionalFormatting sqref="H9">
    <cfRule type="cellIs" dxfId="3325" priority="14552" operator="equal">
      <formula>"jan."</formula>
    </cfRule>
  </conditionalFormatting>
  <conditionalFormatting sqref="I9">
    <cfRule type="cellIs" dxfId="3324" priority="14551" operator="equal">
      <formula>"jan."</formula>
    </cfRule>
  </conditionalFormatting>
  <conditionalFormatting sqref="H9">
    <cfRule type="cellIs" dxfId="3323" priority="14550" operator="equal">
      <formula>"jan."</formula>
    </cfRule>
  </conditionalFormatting>
  <conditionalFormatting sqref="I9">
    <cfRule type="cellIs" dxfId="3322" priority="14549" operator="equal">
      <formula>"jan."</formula>
    </cfRule>
  </conditionalFormatting>
  <conditionalFormatting sqref="H9">
    <cfRule type="cellIs" dxfId="3321" priority="14547" operator="equal">
      <formula>"jan."</formula>
    </cfRule>
  </conditionalFormatting>
  <conditionalFormatting sqref="J9">
    <cfRule type="cellIs" dxfId="3320" priority="14546" operator="equal">
      <formula>"jan."</formula>
    </cfRule>
  </conditionalFormatting>
  <conditionalFormatting sqref="H9">
    <cfRule type="cellIs" dxfId="3319" priority="14545" operator="equal">
      <formula>"jan."</formula>
    </cfRule>
  </conditionalFormatting>
  <conditionalFormatting sqref="H9">
    <cfRule type="cellIs" dxfId="3318" priority="14543" operator="equal">
      <formula>"jan."</formula>
    </cfRule>
  </conditionalFormatting>
  <conditionalFormatting sqref="H9">
    <cfRule type="cellIs" dxfId="3317" priority="14541" operator="equal">
      <formula>"jan."</formula>
    </cfRule>
  </conditionalFormatting>
  <conditionalFormatting sqref="I9">
    <cfRule type="cellIs" dxfId="3316" priority="14538" operator="equal">
      <formula>"jan."</formula>
    </cfRule>
  </conditionalFormatting>
  <conditionalFormatting sqref="I9">
    <cfRule type="cellIs" dxfId="3315" priority="14537" operator="equal">
      <formula>"jan."</formula>
    </cfRule>
  </conditionalFormatting>
  <conditionalFormatting sqref="H9">
    <cfRule type="cellIs" dxfId="3314" priority="14536" operator="equal">
      <formula>"jan."</formula>
    </cfRule>
  </conditionalFormatting>
  <conditionalFormatting sqref="I9">
    <cfRule type="cellIs" dxfId="3313" priority="14535" operator="equal">
      <formula>"jan."</formula>
    </cfRule>
  </conditionalFormatting>
  <conditionalFormatting sqref="H9">
    <cfRule type="cellIs" dxfId="3312" priority="14534" operator="equal">
      <formula>"jan."</formula>
    </cfRule>
  </conditionalFormatting>
  <conditionalFormatting sqref="I9">
    <cfRule type="cellIs" dxfId="3311" priority="14533" operator="equal">
      <formula>"jan."</formula>
    </cfRule>
  </conditionalFormatting>
  <conditionalFormatting sqref="H9">
    <cfRule type="cellIs" dxfId="3310" priority="14531" operator="equal">
      <formula>"jan."</formula>
    </cfRule>
  </conditionalFormatting>
  <conditionalFormatting sqref="J9">
    <cfRule type="cellIs" dxfId="3309" priority="14530" operator="equal">
      <formula>"jan."</formula>
    </cfRule>
  </conditionalFormatting>
  <conditionalFormatting sqref="H9">
    <cfRule type="cellIs" dxfId="3308" priority="14529" operator="equal">
      <formula>"jan."</formula>
    </cfRule>
  </conditionalFormatting>
  <conditionalFormatting sqref="H9">
    <cfRule type="cellIs" dxfId="3307" priority="14527" operator="equal">
      <formula>"jan."</formula>
    </cfRule>
  </conditionalFormatting>
  <conditionalFormatting sqref="H9">
    <cfRule type="cellIs" dxfId="3306" priority="14525" operator="equal">
      <formula>"jan."</formula>
    </cfRule>
  </conditionalFormatting>
  <conditionalFormatting sqref="I9">
    <cfRule type="cellIs" dxfId="3305" priority="14522" operator="equal">
      <formula>"jan."</formula>
    </cfRule>
  </conditionalFormatting>
  <conditionalFormatting sqref="H9">
    <cfRule type="cellIs" dxfId="3304" priority="14521" operator="equal">
      <formula>"jan."</formula>
    </cfRule>
  </conditionalFormatting>
  <conditionalFormatting sqref="H9">
    <cfRule type="cellIs" dxfId="3303" priority="14519" operator="equal">
      <formula>"jan."</formula>
    </cfRule>
  </conditionalFormatting>
  <conditionalFormatting sqref="H9">
    <cfRule type="cellIs" dxfId="3302" priority="14517" operator="equal">
      <formula>"jan."</formula>
    </cfRule>
  </conditionalFormatting>
  <conditionalFormatting sqref="I9">
    <cfRule type="cellIs" dxfId="3301" priority="14514" operator="equal">
      <formula>"jan."</formula>
    </cfRule>
  </conditionalFormatting>
  <conditionalFormatting sqref="H9">
    <cfRule type="cellIs" dxfId="3300" priority="14506" operator="equal">
      <formula>"jan."</formula>
    </cfRule>
  </conditionalFormatting>
  <conditionalFormatting sqref="I9">
    <cfRule type="cellIs" dxfId="3299" priority="14505" operator="equal">
      <formula>"jan."</formula>
    </cfRule>
  </conditionalFormatting>
  <conditionalFormatting sqref="H9">
    <cfRule type="cellIs" dxfId="3298" priority="14504" operator="equal">
      <formula>"jan."</formula>
    </cfRule>
  </conditionalFormatting>
  <conditionalFormatting sqref="I9">
    <cfRule type="cellIs" dxfId="3297" priority="14503" operator="equal">
      <formula>"jan."</formula>
    </cfRule>
  </conditionalFormatting>
  <conditionalFormatting sqref="H9">
    <cfRule type="cellIs" dxfId="3296" priority="14502" operator="equal">
      <formula>"jan."</formula>
    </cfRule>
  </conditionalFormatting>
  <conditionalFormatting sqref="I9">
    <cfRule type="cellIs" dxfId="3295" priority="14501" operator="equal">
      <formula>"jan."</formula>
    </cfRule>
  </conditionalFormatting>
  <conditionalFormatting sqref="H9">
    <cfRule type="cellIs" dxfId="3294" priority="14499" operator="equal">
      <formula>"jan."</formula>
    </cfRule>
  </conditionalFormatting>
  <conditionalFormatting sqref="H9">
    <cfRule type="cellIs" dxfId="3293" priority="14498" operator="equal">
      <formula>"jan."</formula>
    </cfRule>
  </conditionalFormatting>
  <conditionalFormatting sqref="H9">
    <cfRule type="cellIs" dxfId="3292" priority="14496" operator="equal">
      <formula>"jan."</formula>
    </cfRule>
  </conditionalFormatting>
  <conditionalFormatting sqref="I9">
    <cfRule type="cellIs" dxfId="3291" priority="14491" operator="equal">
      <formula>"jan."</formula>
    </cfRule>
  </conditionalFormatting>
  <conditionalFormatting sqref="H9">
    <cfRule type="cellIs" dxfId="3290" priority="14490" operator="equal">
      <formula>"jan."</formula>
    </cfRule>
  </conditionalFormatting>
  <conditionalFormatting sqref="H9">
    <cfRule type="cellIs" dxfId="3289" priority="14488" operator="equal">
      <formula>"jan."</formula>
    </cfRule>
  </conditionalFormatting>
  <conditionalFormatting sqref="H9">
    <cfRule type="cellIs" dxfId="3288" priority="14486" operator="equal">
      <formula>"jan."</formula>
    </cfRule>
  </conditionalFormatting>
  <conditionalFormatting sqref="I9">
    <cfRule type="cellIs" dxfId="3287" priority="14483" operator="equal">
      <formula>"jan."</formula>
    </cfRule>
  </conditionalFormatting>
  <conditionalFormatting sqref="H9">
    <cfRule type="cellIs" dxfId="3286" priority="14475" operator="equal">
      <formula>"jan."</formula>
    </cfRule>
  </conditionalFormatting>
  <conditionalFormatting sqref="H9">
    <cfRule type="cellIs" dxfId="3285" priority="14474" operator="equal">
      <formula>"jan."</formula>
    </cfRule>
  </conditionalFormatting>
  <conditionalFormatting sqref="H9">
    <cfRule type="cellIs" dxfId="3284" priority="14472" operator="equal">
      <formula>"jan."</formula>
    </cfRule>
  </conditionalFormatting>
  <conditionalFormatting sqref="H9">
    <cfRule type="cellIs" dxfId="3283" priority="14470" operator="equal">
      <formula>"jan."</formula>
    </cfRule>
  </conditionalFormatting>
  <conditionalFormatting sqref="I9">
    <cfRule type="cellIs" dxfId="3282" priority="14467" operator="equal">
      <formula>"jan."</formula>
    </cfRule>
  </conditionalFormatting>
  <conditionalFormatting sqref="H9">
    <cfRule type="cellIs" dxfId="3281" priority="14459" operator="equal">
      <formula>"jan."</formula>
    </cfRule>
  </conditionalFormatting>
  <conditionalFormatting sqref="H9">
    <cfRule type="cellIs" dxfId="3280" priority="14451" operator="equal">
      <formula>"jan."</formula>
    </cfRule>
  </conditionalFormatting>
  <conditionalFormatting sqref="J9">
    <cfRule type="cellIs" dxfId="3279" priority="14443" operator="equal">
      <formula>"jan."</formula>
    </cfRule>
  </conditionalFormatting>
  <conditionalFormatting sqref="K9">
    <cfRule type="cellIs" dxfId="3278" priority="14442" operator="equal">
      <formula>"jan."</formula>
    </cfRule>
  </conditionalFormatting>
  <conditionalFormatting sqref="J9">
    <cfRule type="cellIs" dxfId="3277" priority="14441" operator="equal">
      <formula>"jan."</formula>
    </cfRule>
  </conditionalFormatting>
  <conditionalFormatting sqref="I9">
    <cfRule type="cellIs" dxfId="3276" priority="14440" operator="equal">
      <formula>"jan."</formula>
    </cfRule>
  </conditionalFormatting>
  <conditionalFormatting sqref="J9">
    <cfRule type="cellIs" dxfId="3275" priority="14439" operator="equal">
      <formula>"jan."</formula>
    </cfRule>
  </conditionalFormatting>
  <conditionalFormatting sqref="I9">
    <cfRule type="cellIs" dxfId="3274" priority="14438" operator="equal">
      <formula>"jan."</formula>
    </cfRule>
  </conditionalFormatting>
  <conditionalFormatting sqref="J9">
    <cfRule type="cellIs" dxfId="3273" priority="14437" operator="equal">
      <formula>"jan."</formula>
    </cfRule>
  </conditionalFormatting>
  <conditionalFormatting sqref="H9">
    <cfRule type="cellIs" dxfId="3272" priority="14436" operator="equal">
      <formula>"jan."</formula>
    </cfRule>
  </conditionalFormatting>
  <conditionalFormatting sqref="I9">
    <cfRule type="cellIs" dxfId="3271" priority="14435" operator="equal">
      <formula>"jan."</formula>
    </cfRule>
  </conditionalFormatting>
  <conditionalFormatting sqref="I9">
    <cfRule type="cellIs" dxfId="3270" priority="14434" operator="equal">
      <formula>"jan."</formula>
    </cfRule>
  </conditionalFormatting>
  <conditionalFormatting sqref="H9">
    <cfRule type="cellIs" dxfId="3269" priority="14433" operator="equal">
      <formula>"jan."</formula>
    </cfRule>
  </conditionalFormatting>
  <conditionalFormatting sqref="I9">
    <cfRule type="cellIs" dxfId="3268" priority="14432" operator="equal">
      <formula>"jan."</formula>
    </cfRule>
  </conditionalFormatting>
  <conditionalFormatting sqref="H9">
    <cfRule type="cellIs" dxfId="3267" priority="14431" operator="equal">
      <formula>"jan."</formula>
    </cfRule>
  </conditionalFormatting>
  <conditionalFormatting sqref="H9">
    <cfRule type="cellIs" dxfId="3266" priority="14428" operator="equal">
      <formula>"jan."</formula>
    </cfRule>
  </conditionalFormatting>
  <conditionalFormatting sqref="J9">
    <cfRule type="cellIs" dxfId="3265" priority="14427" operator="equal">
      <formula>"jan."</formula>
    </cfRule>
  </conditionalFormatting>
  <conditionalFormatting sqref="I9">
    <cfRule type="cellIs" dxfId="3264" priority="14426" operator="equal">
      <formula>"jan."</formula>
    </cfRule>
  </conditionalFormatting>
  <conditionalFormatting sqref="H9">
    <cfRule type="cellIs" dxfId="3263" priority="14425" operator="equal">
      <formula>"jan."</formula>
    </cfRule>
  </conditionalFormatting>
  <conditionalFormatting sqref="I9">
    <cfRule type="cellIs" dxfId="3262" priority="14424" operator="equal">
      <formula>"jan."</formula>
    </cfRule>
  </conditionalFormatting>
  <conditionalFormatting sqref="H9">
    <cfRule type="cellIs" dxfId="3261" priority="14423" operator="equal">
      <formula>"jan."</formula>
    </cfRule>
  </conditionalFormatting>
  <conditionalFormatting sqref="I9">
    <cfRule type="cellIs" dxfId="3260" priority="14422" operator="equal">
      <formula>"jan."</formula>
    </cfRule>
  </conditionalFormatting>
  <conditionalFormatting sqref="H9">
    <cfRule type="cellIs" dxfId="3259" priority="14420" operator="equal">
      <formula>"jan."</formula>
    </cfRule>
  </conditionalFormatting>
  <conditionalFormatting sqref="J9">
    <cfRule type="cellIs" dxfId="3258" priority="14419" operator="equal">
      <formula>"jan."</formula>
    </cfRule>
  </conditionalFormatting>
  <conditionalFormatting sqref="H9">
    <cfRule type="cellIs" dxfId="3257" priority="14418" operator="equal">
      <formula>"jan."</formula>
    </cfRule>
  </conditionalFormatting>
  <conditionalFormatting sqref="H9">
    <cfRule type="cellIs" dxfId="3256" priority="14416" operator="equal">
      <formula>"jan."</formula>
    </cfRule>
  </conditionalFormatting>
  <conditionalFormatting sqref="H9">
    <cfRule type="cellIs" dxfId="3255" priority="14414" operator="equal">
      <formula>"jan."</formula>
    </cfRule>
  </conditionalFormatting>
  <conditionalFormatting sqref="I9">
    <cfRule type="cellIs" dxfId="3254" priority="14411" operator="equal">
      <formula>"jan."</formula>
    </cfRule>
  </conditionalFormatting>
  <conditionalFormatting sqref="I9">
    <cfRule type="cellIs" dxfId="3253" priority="14410" operator="equal">
      <formula>"jan."</formula>
    </cfRule>
  </conditionalFormatting>
  <conditionalFormatting sqref="H9">
    <cfRule type="cellIs" dxfId="3252" priority="14409" operator="equal">
      <formula>"jan."</formula>
    </cfRule>
  </conditionalFormatting>
  <conditionalFormatting sqref="I9">
    <cfRule type="cellIs" dxfId="3251" priority="14408" operator="equal">
      <formula>"jan."</formula>
    </cfRule>
  </conditionalFormatting>
  <conditionalFormatting sqref="H9">
    <cfRule type="cellIs" dxfId="3250" priority="14407" operator="equal">
      <formula>"jan."</formula>
    </cfRule>
  </conditionalFormatting>
  <conditionalFormatting sqref="I9">
    <cfRule type="cellIs" dxfId="3249" priority="14406" operator="equal">
      <formula>"jan."</formula>
    </cfRule>
  </conditionalFormatting>
  <conditionalFormatting sqref="H9">
    <cfRule type="cellIs" dxfId="3248" priority="14404" operator="equal">
      <formula>"jan."</formula>
    </cfRule>
  </conditionalFormatting>
  <conditionalFormatting sqref="J9">
    <cfRule type="cellIs" dxfId="3247" priority="14403" operator="equal">
      <formula>"jan."</formula>
    </cfRule>
  </conditionalFormatting>
  <conditionalFormatting sqref="H9">
    <cfRule type="cellIs" dxfId="3246" priority="14402" operator="equal">
      <formula>"jan."</formula>
    </cfRule>
  </conditionalFormatting>
  <conditionalFormatting sqref="H9">
    <cfRule type="cellIs" dxfId="3245" priority="14400" operator="equal">
      <formula>"jan."</formula>
    </cfRule>
  </conditionalFormatting>
  <conditionalFormatting sqref="H9">
    <cfRule type="cellIs" dxfId="3244" priority="14398" operator="equal">
      <formula>"jan."</formula>
    </cfRule>
  </conditionalFormatting>
  <conditionalFormatting sqref="I9">
    <cfRule type="cellIs" dxfId="3243" priority="14395" operator="equal">
      <formula>"jan."</formula>
    </cfRule>
  </conditionalFormatting>
  <conditionalFormatting sqref="H9">
    <cfRule type="cellIs" dxfId="3242" priority="14394" operator="equal">
      <formula>"jan."</formula>
    </cfRule>
  </conditionalFormatting>
  <conditionalFormatting sqref="H9">
    <cfRule type="cellIs" dxfId="3241" priority="14392" operator="equal">
      <formula>"jan."</formula>
    </cfRule>
  </conditionalFormatting>
  <conditionalFormatting sqref="H9">
    <cfRule type="cellIs" dxfId="3240" priority="14390" operator="equal">
      <formula>"jan."</formula>
    </cfRule>
  </conditionalFormatting>
  <conditionalFormatting sqref="I9">
    <cfRule type="cellIs" dxfId="3239" priority="14387" operator="equal">
      <formula>"jan."</formula>
    </cfRule>
  </conditionalFormatting>
  <conditionalFormatting sqref="H9">
    <cfRule type="cellIs" dxfId="3238" priority="14379" operator="equal">
      <formula>"jan."</formula>
    </cfRule>
  </conditionalFormatting>
  <conditionalFormatting sqref="I9">
    <cfRule type="cellIs" dxfId="3237" priority="14378" operator="equal">
      <formula>"jan."</formula>
    </cfRule>
  </conditionalFormatting>
  <conditionalFormatting sqref="H9">
    <cfRule type="cellIs" dxfId="3236" priority="14377" operator="equal">
      <formula>"jan."</formula>
    </cfRule>
  </conditionalFormatting>
  <conditionalFormatting sqref="I9">
    <cfRule type="cellIs" dxfId="3235" priority="14376" operator="equal">
      <formula>"jan."</formula>
    </cfRule>
  </conditionalFormatting>
  <conditionalFormatting sqref="I9">
    <cfRule type="cellIs" dxfId="3234" priority="14374" operator="equal">
      <formula>"jan."</formula>
    </cfRule>
  </conditionalFormatting>
  <conditionalFormatting sqref="H9">
    <cfRule type="cellIs" dxfId="3233" priority="14372" operator="equal">
      <formula>"jan."</formula>
    </cfRule>
  </conditionalFormatting>
  <conditionalFormatting sqref="H9">
    <cfRule type="cellIs" dxfId="3232" priority="14367" operator="equal">
      <formula>"jan."</formula>
    </cfRule>
  </conditionalFormatting>
  <conditionalFormatting sqref="I9">
    <cfRule type="cellIs" dxfId="3231" priority="14364" operator="equal">
      <formula>"jan."</formula>
    </cfRule>
  </conditionalFormatting>
  <conditionalFormatting sqref="H9">
    <cfRule type="cellIs" dxfId="3230" priority="14363" operator="equal">
      <formula>"jan."</formula>
    </cfRule>
  </conditionalFormatting>
  <conditionalFormatting sqref="H9">
    <cfRule type="cellIs" dxfId="3229" priority="14361" operator="equal">
      <formula>"jan."</formula>
    </cfRule>
  </conditionalFormatting>
  <conditionalFormatting sqref="H9">
    <cfRule type="cellIs" dxfId="3228" priority="14359" operator="equal">
      <formula>"jan."</formula>
    </cfRule>
  </conditionalFormatting>
  <conditionalFormatting sqref="I9">
    <cfRule type="cellIs" dxfId="3227" priority="14356" operator="equal">
      <formula>"jan."</formula>
    </cfRule>
  </conditionalFormatting>
  <conditionalFormatting sqref="H9">
    <cfRule type="cellIs" dxfId="3226" priority="14348" operator="equal">
      <formula>"jan."</formula>
    </cfRule>
  </conditionalFormatting>
  <conditionalFormatting sqref="H9">
    <cfRule type="cellIs" dxfId="3225" priority="14347" operator="equal">
      <formula>"jan."</formula>
    </cfRule>
  </conditionalFormatting>
  <conditionalFormatting sqref="H9">
    <cfRule type="cellIs" dxfId="3224" priority="14345" operator="equal">
      <formula>"jan."</formula>
    </cfRule>
  </conditionalFormatting>
  <conditionalFormatting sqref="H9">
    <cfRule type="cellIs" dxfId="3223" priority="14343" operator="equal">
      <formula>"jan."</formula>
    </cfRule>
  </conditionalFormatting>
  <conditionalFormatting sqref="I9">
    <cfRule type="cellIs" dxfId="3222" priority="14340" operator="equal">
      <formula>"jan."</formula>
    </cfRule>
  </conditionalFormatting>
  <conditionalFormatting sqref="H9">
    <cfRule type="cellIs" dxfId="3221" priority="14332" operator="equal">
      <formula>"jan."</formula>
    </cfRule>
  </conditionalFormatting>
  <conditionalFormatting sqref="H9">
    <cfRule type="cellIs" dxfId="3220" priority="14324" operator="equal">
      <formula>"jan."</formula>
    </cfRule>
  </conditionalFormatting>
  <conditionalFormatting sqref="J9">
    <cfRule type="cellIs" dxfId="3219" priority="14316" operator="equal">
      <formula>"jan."</formula>
    </cfRule>
  </conditionalFormatting>
  <conditionalFormatting sqref="I9">
    <cfRule type="cellIs" dxfId="3218" priority="14315" operator="equal">
      <formula>"jan."</formula>
    </cfRule>
  </conditionalFormatting>
  <conditionalFormatting sqref="H9">
    <cfRule type="cellIs" dxfId="3217" priority="14314" operator="equal">
      <formula>"jan."</formula>
    </cfRule>
  </conditionalFormatting>
  <conditionalFormatting sqref="I9">
    <cfRule type="cellIs" dxfId="3216" priority="14313" operator="equal">
      <formula>"jan."</formula>
    </cfRule>
  </conditionalFormatting>
  <conditionalFormatting sqref="H9">
    <cfRule type="cellIs" dxfId="3215" priority="14312" operator="equal">
      <formula>"jan."</formula>
    </cfRule>
  </conditionalFormatting>
  <conditionalFormatting sqref="I9">
    <cfRule type="cellIs" dxfId="3214" priority="14311" operator="equal">
      <formula>"jan."</formula>
    </cfRule>
  </conditionalFormatting>
  <conditionalFormatting sqref="H9">
    <cfRule type="cellIs" dxfId="3213" priority="14309" operator="equal">
      <formula>"jan."</formula>
    </cfRule>
  </conditionalFormatting>
  <conditionalFormatting sqref="H9">
    <cfRule type="cellIs" dxfId="3212" priority="14308" operator="equal">
      <formula>"jan."</formula>
    </cfRule>
  </conditionalFormatting>
  <conditionalFormatting sqref="H9">
    <cfRule type="cellIs" dxfId="3211" priority="14306" operator="equal">
      <formula>"jan."</formula>
    </cfRule>
  </conditionalFormatting>
  <conditionalFormatting sqref="H9">
    <cfRule type="cellIs" dxfId="3210" priority="14304" operator="equal">
      <formula>"jan."</formula>
    </cfRule>
  </conditionalFormatting>
  <conditionalFormatting sqref="I9">
    <cfRule type="cellIs" dxfId="3209" priority="14301" operator="equal">
      <formula>"jan."</formula>
    </cfRule>
  </conditionalFormatting>
  <conditionalFormatting sqref="H9">
    <cfRule type="cellIs" dxfId="3208" priority="14300" operator="equal">
      <formula>"jan."</formula>
    </cfRule>
  </conditionalFormatting>
  <conditionalFormatting sqref="H9">
    <cfRule type="cellIs" dxfId="3207" priority="14298" operator="equal">
      <formula>"jan."</formula>
    </cfRule>
  </conditionalFormatting>
  <conditionalFormatting sqref="H9">
    <cfRule type="cellIs" dxfId="3206" priority="14296" operator="equal">
      <formula>"jan."</formula>
    </cfRule>
  </conditionalFormatting>
  <conditionalFormatting sqref="I9">
    <cfRule type="cellIs" dxfId="3205" priority="14293" operator="equal">
      <formula>"jan."</formula>
    </cfRule>
  </conditionalFormatting>
  <conditionalFormatting sqref="H9">
    <cfRule type="cellIs" dxfId="3204" priority="14285" operator="equal">
      <formula>"jan."</formula>
    </cfRule>
  </conditionalFormatting>
  <conditionalFormatting sqref="H9">
    <cfRule type="cellIs" dxfId="3203" priority="14284" operator="equal">
      <formula>"jan."</formula>
    </cfRule>
  </conditionalFormatting>
  <conditionalFormatting sqref="H9">
    <cfRule type="cellIs" dxfId="3202" priority="14282" operator="equal">
      <formula>"jan."</formula>
    </cfRule>
  </conditionalFormatting>
  <conditionalFormatting sqref="H9">
    <cfRule type="cellIs" dxfId="3201" priority="14280" operator="equal">
      <formula>"jan."</formula>
    </cfRule>
  </conditionalFormatting>
  <conditionalFormatting sqref="I9">
    <cfRule type="cellIs" dxfId="3200" priority="14277" operator="equal">
      <formula>"jan."</formula>
    </cfRule>
  </conditionalFormatting>
  <conditionalFormatting sqref="H9">
    <cfRule type="cellIs" dxfId="3199" priority="14269" operator="equal">
      <formula>"jan."</formula>
    </cfRule>
  </conditionalFormatting>
  <conditionalFormatting sqref="H9">
    <cfRule type="cellIs" dxfId="3198" priority="14261" operator="equal">
      <formula>"jan."</formula>
    </cfRule>
  </conditionalFormatting>
  <conditionalFormatting sqref="H9">
    <cfRule type="cellIs" dxfId="3197" priority="14253" operator="equal">
      <formula>"jan."</formula>
    </cfRule>
  </conditionalFormatting>
  <conditionalFormatting sqref="H9">
    <cfRule type="cellIs" dxfId="3196" priority="14251" operator="equal">
      <formula>"jan."</formula>
    </cfRule>
  </conditionalFormatting>
  <conditionalFormatting sqref="H9">
    <cfRule type="cellIs" dxfId="3195" priority="14249" operator="equal">
      <formula>"jan."</formula>
    </cfRule>
  </conditionalFormatting>
  <conditionalFormatting sqref="H9">
    <cfRule type="cellIs" dxfId="3194" priority="14239" operator="equal">
      <formula>"jan."</formula>
    </cfRule>
  </conditionalFormatting>
  <conditionalFormatting sqref="H9">
    <cfRule type="cellIs" dxfId="3193" priority="14231" operator="equal">
      <formula>"jan."</formula>
    </cfRule>
  </conditionalFormatting>
  <conditionalFormatting sqref="H9">
    <cfRule type="cellIs" dxfId="3192" priority="14216" operator="equal">
      <formula>"jan."</formula>
    </cfRule>
  </conditionalFormatting>
  <conditionalFormatting sqref="I9">
    <cfRule type="cellIs" dxfId="3191" priority="14196" operator="equal">
      <formula>"jan."</formula>
    </cfRule>
  </conditionalFormatting>
  <conditionalFormatting sqref="J9">
    <cfRule type="cellIs" dxfId="3190" priority="14195" operator="equal">
      <formula>"jan."</formula>
    </cfRule>
  </conditionalFormatting>
  <conditionalFormatting sqref="K9">
    <cfRule type="cellIs" dxfId="3189" priority="14194" operator="equal">
      <formula>"jan."</formula>
    </cfRule>
  </conditionalFormatting>
  <conditionalFormatting sqref="J9">
    <cfRule type="cellIs" dxfId="3188" priority="14193" operator="equal">
      <formula>"jan."</formula>
    </cfRule>
  </conditionalFormatting>
  <conditionalFormatting sqref="I9">
    <cfRule type="cellIs" dxfId="3187" priority="14192" operator="equal">
      <formula>"jan."</formula>
    </cfRule>
  </conditionalFormatting>
  <conditionalFormatting sqref="J9">
    <cfRule type="cellIs" dxfId="3186" priority="14191" operator="equal">
      <formula>"jan."</formula>
    </cfRule>
  </conditionalFormatting>
  <conditionalFormatting sqref="I9">
    <cfRule type="cellIs" dxfId="3185" priority="14190" operator="equal">
      <formula>"jan."</formula>
    </cfRule>
  </conditionalFormatting>
  <conditionalFormatting sqref="J9">
    <cfRule type="cellIs" dxfId="3184" priority="14189" operator="equal">
      <formula>"jan."</formula>
    </cfRule>
  </conditionalFormatting>
  <conditionalFormatting sqref="H9">
    <cfRule type="cellIs" dxfId="3183" priority="14188" operator="equal">
      <formula>"jan."</formula>
    </cfRule>
  </conditionalFormatting>
  <conditionalFormatting sqref="I9">
    <cfRule type="cellIs" dxfId="3182" priority="14187" operator="equal">
      <formula>"jan."</formula>
    </cfRule>
  </conditionalFormatting>
  <conditionalFormatting sqref="I9">
    <cfRule type="cellIs" dxfId="3181" priority="14186" operator="equal">
      <formula>"jan."</formula>
    </cfRule>
  </conditionalFormatting>
  <conditionalFormatting sqref="H9">
    <cfRule type="cellIs" dxfId="3180" priority="14185" operator="equal">
      <formula>"jan."</formula>
    </cfRule>
  </conditionalFormatting>
  <conditionalFormatting sqref="I9">
    <cfRule type="cellIs" dxfId="3179" priority="14184" operator="equal">
      <formula>"jan."</formula>
    </cfRule>
  </conditionalFormatting>
  <conditionalFormatting sqref="H9">
    <cfRule type="cellIs" dxfId="3178" priority="14183" operator="equal">
      <formula>"jan."</formula>
    </cfRule>
  </conditionalFormatting>
  <conditionalFormatting sqref="I9">
    <cfRule type="cellIs" dxfId="3177" priority="14182" operator="equal">
      <formula>"jan."</formula>
    </cfRule>
  </conditionalFormatting>
  <conditionalFormatting sqref="H9">
    <cfRule type="cellIs" dxfId="3176" priority="14180" operator="equal">
      <formula>"jan."</formula>
    </cfRule>
  </conditionalFormatting>
  <conditionalFormatting sqref="J9">
    <cfRule type="cellIs" dxfId="3175" priority="14179" operator="equal">
      <formula>"jan."</formula>
    </cfRule>
  </conditionalFormatting>
  <conditionalFormatting sqref="I9">
    <cfRule type="cellIs" dxfId="3174" priority="14178" operator="equal">
      <formula>"jan."</formula>
    </cfRule>
  </conditionalFormatting>
  <conditionalFormatting sqref="H9">
    <cfRule type="cellIs" dxfId="3173" priority="14177" operator="equal">
      <formula>"jan."</formula>
    </cfRule>
  </conditionalFormatting>
  <conditionalFormatting sqref="I9">
    <cfRule type="cellIs" dxfId="3172" priority="14176" operator="equal">
      <formula>"jan."</formula>
    </cfRule>
  </conditionalFormatting>
  <conditionalFormatting sqref="H9">
    <cfRule type="cellIs" dxfId="3171" priority="14175" operator="equal">
      <formula>"jan."</formula>
    </cfRule>
  </conditionalFormatting>
  <conditionalFormatting sqref="H9">
    <cfRule type="cellIs" dxfId="3170" priority="14172" operator="equal">
      <formula>"jan."</formula>
    </cfRule>
  </conditionalFormatting>
  <conditionalFormatting sqref="J9">
    <cfRule type="cellIs" dxfId="3169" priority="14171" operator="equal">
      <formula>"jan."</formula>
    </cfRule>
  </conditionalFormatting>
  <conditionalFormatting sqref="H9">
    <cfRule type="cellIs" dxfId="3168" priority="14170" operator="equal">
      <formula>"jan."</formula>
    </cfRule>
  </conditionalFormatting>
  <conditionalFormatting sqref="H9">
    <cfRule type="cellIs" dxfId="3167" priority="14168" operator="equal">
      <formula>"jan."</formula>
    </cfRule>
  </conditionalFormatting>
  <conditionalFormatting sqref="H9">
    <cfRule type="cellIs" dxfId="3166" priority="14166" operator="equal">
      <formula>"jan."</formula>
    </cfRule>
  </conditionalFormatting>
  <conditionalFormatting sqref="I9">
    <cfRule type="cellIs" dxfId="3165" priority="14163" operator="equal">
      <formula>"jan."</formula>
    </cfRule>
  </conditionalFormatting>
  <conditionalFormatting sqref="I9">
    <cfRule type="cellIs" dxfId="3164" priority="14162" operator="equal">
      <formula>"jan."</formula>
    </cfRule>
  </conditionalFormatting>
  <conditionalFormatting sqref="H9">
    <cfRule type="cellIs" dxfId="3163" priority="14161" operator="equal">
      <formula>"jan."</formula>
    </cfRule>
  </conditionalFormatting>
  <conditionalFormatting sqref="I9">
    <cfRule type="cellIs" dxfId="3162" priority="14160" operator="equal">
      <formula>"jan."</formula>
    </cfRule>
  </conditionalFormatting>
  <conditionalFormatting sqref="H9">
    <cfRule type="cellIs" dxfId="3161" priority="14159" operator="equal">
      <formula>"jan."</formula>
    </cfRule>
  </conditionalFormatting>
  <conditionalFormatting sqref="I9">
    <cfRule type="cellIs" dxfId="3160" priority="14158" operator="equal">
      <formula>"jan."</formula>
    </cfRule>
  </conditionalFormatting>
  <conditionalFormatting sqref="H9">
    <cfRule type="cellIs" dxfId="3159" priority="14156" operator="equal">
      <formula>"jan."</formula>
    </cfRule>
  </conditionalFormatting>
  <conditionalFormatting sqref="J9">
    <cfRule type="cellIs" dxfId="3158" priority="14155" operator="equal">
      <formula>"jan."</formula>
    </cfRule>
  </conditionalFormatting>
  <conditionalFormatting sqref="H9">
    <cfRule type="cellIs" dxfId="3157" priority="14154" operator="equal">
      <formula>"jan."</formula>
    </cfRule>
  </conditionalFormatting>
  <conditionalFormatting sqref="H9">
    <cfRule type="cellIs" dxfId="3156" priority="14152" operator="equal">
      <formula>"jan."</formula>
    </cfRule>
  </conditionalFormatting>
  <conditionalFormatting sqref="H9">
    <cfRule type="cellIs" dxfId="3155" priority="14150" operator="equal">
      <formula>"jan."</formula>
    </cfRule>
  </conditionalFormatting>
  <conditionalFormatting sqref="I9">
    <cfRule type="cellIs" dxfId="3154" priority="14147" operator="equal">
      <formula>"jan."</formula>
    </cfRule>
  </conditionalFormatting>
  <conditionalFormatting sqref="H9">
    <cfRule type="cellIs" dxfId="3153" priority="14146" operator="equal">
      <formula>"jan."</formula>
    </cfRule>
  </conditionalFormatting>
  <conditionalFormatting sqref="H9">
    <cfRule type="cellIs" dxfId="3152" priority="14144" operator="equal">
      <formula>"jan."</formula>
    </cfRule>
  </conditionalFormatting>
  <conditionalFormatting sqref="H9">
    <cfRule type="cellIs" dxfId="3151" priority="14142" operator="equal">
      <formula>"jan."</formula>
    </cfRule>
  </conditionalFormatting>
  <conditionalFormatting sqref="I9">
    <cfRule type="cellIs" dxfId="3150" priority="14139" operator="equal">
      <formula>"jan."</formula>
    </cfRule>
  </conditionalFormatting>
  <conditionalFormatting sqref="H9">
    <cfRule type="cellIs" dxfId="3149" priority="14131" operator="equal">
      <formula>"jan."</formula>
    </cfRule>
  </conditionalFormatting>
  <conditionalFormatting sqref="I9">
    <cfRule type="cellIs" dxfId="3148" priority="14130" operator="equal">
      <formula>"jan."</formula>
    </cfRule>
  </conditionalFormatting>
  <conditionalFormatting sqref="H9">
    <cfRule type="cellIs" dxfId="3147" priority="14129" operator="equal">
      <formula>"jan."</formula>
    </cfRule>
  </conditionalFormatting>
  <conditionalFormatting sqref="I9">
    <cfRule type="cellIs" dxfId="3146" priority="14128" operator="equal">
      <formula>"jan."</formula>
    </cfRule>
  </conditionalFormatting>
  <conditionalFormatting sqref="I9">
    <cfRule type="cellIs" dxfId="3145" priority="14126" operator="equal">
      <formula>"jan."</formula>
    </cfRule>
  </conditionalFormatting>
  <conditionalFormatting sqref="H9">
    <cfRule type="cellIs" dxfId="3144" priority="14124" operator="equal">
      <formula>"jan."</formula>
    </cfRule>
  </conditionalFormatting>
  <conditionalFormatting sqref="H9">
    <cfRule type="cellIs" dxfId="3143" priority="14123" operator="equal">
      <formula>"jan."</formula>
    </cfRule>
  </conditionalFormatting>
  <conditionalFormatting sqref="H9">
    <cfRule type="cellIs" dxfId="3142" priority="14121" operator="equal">
      <formula>"jan."</formula>
    </cfRule>
  </conditionalFormatting>
  <conditionalFormatting sqref="I9">
    <cfRule type="cellIs" dxfId="3141" priority="14116" operator="equal">
      <formula>"jan."</formula>
    </cfRule>
  </conditionalFormatting>
  <conditionalFormatting sqref="H9">
    <cfRule type="cellIs" dxfId="3140" priority="14111" operator="equal">
      <formula>"jan."</formula>
    </cfRule>
  </conditionalFormatting>
  <conditionalFormatting sqref="I9">
    <cfRule type="cellIs" dxfId="3139" priority="14108" operator="equal">
      <formula>"jan."</formula>
    </cfRule>
  </conditionalFormatting>
  <conditionalFormatting sqref="H9">
    <cfRule type="cellIs" dxfId="3138" priority="14100" operator="equal">
      <formula>"jan."</formula>
    </cfRule>
  </conditionalFormatting>
  <conditionalFormatting sqref="H9">
    <cfRule type="cellIs" dxfId="3137" priority="14099" operator="equal">
      <formula>"jan."</formula>
    </cfRule>
  </conditionalFormatting>
  <conditionalFormatting sqref="H9">
    <cfRule type="cellIs" dxfId="3136" priority="14097" operator="equal">
      <formula>"jan."</formula>
    </cfRule>
  </conditionalFormatting>
  <conditionalFormatting sqref="H9">
    <cfRule type="cellIs" dxfId="3135" priority="14095" operator="equal">
      <formula>"jan."</formula>
    </cfRule>
  </conditionalFormatting>
  <conditionalFormatting sqref="I9">
    <cfRule type="cellIs" dxfId="3134" priority="14092" operator="equal">
      <formula>"jan."</formula>
    </cfRule>
  </conditionalFormatting>
  <conditionalFormatting sqref="H9">
    <cfRule type="cellIs" dxfId="3133" priority="14084" operator="equal">
      <formula>"jan."</formula>
    </cfRule>
  </conditionalFormatting>
  <conditionalFormatting sqref="H9">
    <cfRule type="cellIs" dxfId="3132" priority="14076" operator="equal">
      <formula>"jan."</formula>
    </cfRule>
  </conditionalFormatting>
  <conditionalFormatting sqref="J9">
    <cfRule type="cellIs" dxfId="3131" priority="14068" operator="equal">
      <formula>"jan."</formula>
    </cfRule>
  </conditionalFormatting>
  <conditionalFormatting sqref="I9">
    <cfRule type="cellIs" dxfId="3130" priority="14067" operator="equal">
      <formula>"jan."</formula>
    </cfRule>
  </conditionalFormatting>
  <conditionalFormatting sqref="H9">
    <cfRule type="cellIs" dxfId="3129" priority="14066" operator="equal">
      <formula>"jan."</formula>
    </cfRule>
  </conditionalFormatting>
  <conditionalFormatting sqref="I9">
    <cfRule type="cellIs" dxfId="3128" priority="14065" operator="equal">
      <formula>"jan."</formula>
    </cfRule>
  </conditionalFormatting>
  <conditionalFormatting sqref="H9">
    <cfRule type="cellIs" dxfId="3127" priority="14064" operator="equal">
      <formula>"jan."</formula>
    </cfRule>
  </conditionalFormatting>
  <conditionalFormatting sqref="I9">
    <cfRule type="cellIs" dxfId="3126" priority="14063" operator="equal">
      <formula>"jan."</formula>
    </cfRule>
  </conditionalFormatting>
  <conditionalFormatting sqref="H9">
    <cfRule type="cellIs" dxfId="3125" priority="14061" operator="equal">
      <formula>"jan."</formula>
    </cfRule>
  </conditionalFormatting>
  <conditionalFormatting sqref="H9">
    <cfRule type="cellIs" dxfId="3124" priority="14060" operator="equal">
      <formula>"jan."</formula>
    </cfRule>
  </conditionalFormatting>
  <conditionalFormatting sqref="H9">
    <cfRule type="cellIs" dxfId="3123" priority="14058" operator="equal">
      <formula>"jan."</formula>
    </cfRule>
  </conditionalFormatting>
  <conditionalFormatting sqref="H9">
    <cfRule type="cellIs" dxfId="3122" priority="14056" operator="equal">
      <formula>"jan."</formula>
    </cfRule>
  </conditionalFormatting>
  <conditionalFormatting sqref="I9">
    <cfRule type="cellIs" dxfId="3121" priority="14053" operator="equal">
      <formula>"jan."</formula>
    </cfRule>
  </conditionalFormatting>
  <conditionalFormatting sqref="H9">
    <cfRule type="cellIs" dxfId="3120" priority="14052" operator="equal">
      <formula>"jan."</formula>
    </cfRule>
  </conditionalFormatting>
  <conditionalFormatting sqref="H9">
    <cfRule type="cellIs" dxfId="3119" priority="14050" operator="equal">
      <formula>"jan."</formula>
    </cfRule>
  </conditionalFormatting>
  <conditionalFormatting sqref="H9">
    <cfRule type="cellIs" dxfId="3118" priority="14048" operator="equal">
      <formula>"jan."</formula>
    </cfRule>
  </conditionalFormatting>
  <conditionalFormatting sqref="H9">
    <cfRule type="cellIs" dxfId="3117" priority="14037" operator="equal">
      <formula>"jan."</formula>
    </cfRule>
  </conditionalFormatting>
  <conditionalFormatting sqref="H9">
    <cfRule type="cellIs" dxfId="3116" priority="14036" operator="equal">
      <formula>"jan."</formula>
    </cfRule>
  </conditionalFormatting>
  <conditionalFormatting sqref="H9">
    <cfRule type="cellIs" dxfId="3115" priority="14034" operator="equal">
      <formula>"jan."</formula>
    </cfRule>
  </conditionalFormatting>
  <conditionalFormatting sqref="H9">
    <cfRule type="cellIs" dxfId="3114" priority="14032" operator="equal">
      <formula>"jan."</formula>
    </cfRule>
  </conditionalFormatting>
  <conditionalFormatting sqref="I9">
    <cfRule type="cellIs" dxfId="3113" priority="14029" operator="equal">
      <formula>"jan."</formula>
    </cfRule>
  </conditionalFormatting>
  <conditionalFormatting sqref="H9">
    <cfRule type="cellIs" dxfId="3112" priority="14021" operator="equal">
      <formula>"jan."</formula>
    </cfRule>
  </conditionalFormatting>
  <conditionalFormatting sqref="H9">
    <cfRule type="cellIs" dxfId="3111" priority="14013" operator="equal">
      <formula>"jan."</formula>
    </cfRule>
  </conditionalFormatting>
  <conditionalFormatting sqref="H9">
    <cfRule type="cellIs" dxfId="3110" priority="14005" operator="equal">
      <formula>"jan."</formula>
    </cfRule>
  </conditionalFormatting>
  <conditionalFormatting sqref="H9">
    <cfRule type="cellIs" dxfId="3109" priority="14003" operator="equal">
      <formula>"jan."</formula>
    </cfRule>
  </conditionalFormatting>
  <conditionalFormatting sqref="H9">
    <cfRule type="cellIs" dxfId="3108" priority="14001" operator="equal">
      <formula>"jan."</formula>
    </cfRule>
  </conditionalFormatting>
  <conditionalFormatting sqref="H9">
    <cfRule type="cellIs" dxfId="3107" priority="13991" operator="equal">
      <formula>"jan."</formula>
    </cfRule>
  </conditionalFormatting>
  <conditionalFormatting sqref="H9">
    <cfRule type="cellIs" dxfId="3106" priority="13983" operator="equal">
      <formula>"jan."</formula>
    </cfRule>
  </conditionalFormatting>
  <conditionalFormatting sqref="H9">
    <cfRule type="cellIs" dxfId="3105" priority="13968" operator="equal">
      <formula>"jan."</formula>
    </cfRule>
  </conditionalFormatting>
  <conditionalFormatting sqref="I9">
    <cfRule type="cellIs" dxfId="3104" priority="13948" operator="equal">
      <formula>"jan."</formula>
    </cfRule>
  </conditionalFormatting>
  <conditionalFormatting sqref="J9">
    <cfRule type="cellIs" dxfId="3103" priority="13947" operator="equal">
      <formula>"jan."</formula>
    </cfRule>
  </conditionalFormatting>
  <conditionalFormatting sqref="K9">
    <cfRule type="cellIs" dxfId="3102" priority="13946" operator="equal">
      <formula>"jan."</formula>
    </cfRule>
  </conditionalFormatting>
  <conditionalFormatting sqref="I9">
    <cfRule type="cellIs" dxfId="3101" priority="13945" operator="equal">
      <formula>"jan."</formula>
    </cfRule>
  </conditionalFormatting>
  <conditionalFormatting sqref="H9">
    <cfRule type="cellIs" dxfId="3100" priority="13944" operator="equal">
      <formula>"jan."</formula>
    </cfRule>
  </conditionalFormatting>
  <conditionalFormatting sqref="I9">
    <cfRule type="cellIs" dxfId="3099" priority="13943" operator="equal">
      <formula>"jan."</formula>
    </cfRule>
  </conditionalFormatting>
  <conditionalFormatting sqref="H9">
    <cfRule type="cellIs" dxfId="3098" priority="13942" operator="equal">
      <formula>"jan."</formula>
    </cfRule>
  </conditionalFormatting>
  <conditionalFormatting sqref="I9">
    <cfRule type="cellIs" dxfId="3097" priority="13941" operator="equal">
      <formula>"jan."</formula>
    </cfRule>
  </conditionalFormatting>
  <conditionalFormatting sqref="H9">
    <cfRule type="cellIs" dxfId="3096" priority="13939" operator="equal">
      <formula>"jan."</formula>
    </cfRule>
  </conditionalFormatting>
  <conditionalFormatting sqref="H9">
    <cfRule type="cellIs" dxfId="3095" priority="13938" operator="equal">
      <formula>"jan."</formula>
    </cfRule>
  </conditionalFormatting>
  <conditionalFormatting sqref="H9">
    <cfRule type="cellIs" dxfId="3094" priority="13936" operator="equal">
      <formula>"jan."</formula>
    </cfRule>
  </conditionalFormatting>
  <conditionalFormatting sqref="I9">
    <cfRule type="cellIs" dxfId="3093" priority="13931" operator="equal">
      <formula>"jan."</formula>
    </cfRule>
  </conditionalFormatting>
  <conditionalFormatting sqref="H9">
    <cfRule type="cellIs" dxfId="3092" priority="13930" operator="equal">
      <formula>"jan."</formula>
    </cfRule>
  </conditionalFormatting>
  <conditionalFormatting sqref="H9">
    <cfRule type="cellIs" dxfId="3091" priority="13928" operator="equal">
      <formula>"jan."</formula>
    </cfRule>
  </conditionalFormatting>
  <conditionalFormatting sqref="I9">
    <cfRule type="cellIs" dxfId="3090" priority="13923" operator="equal">
      <formula>"jan."</formula>
    </cfRule>
  </conditionalFormatting>
  <conditionalFormatting sqref="H9">
    <cfRule type="cellIs" dxfId="3089" priority="13915" operator="equal">
      <formula>"jan."</formula>
    </cfRule>
  </conditionalFormatting>
  <conditionalFormatting sqref="H9">
    <cfRule type="cellIs" dxfId="3088" priority="13914" operator="equal">
      <formula>"jan."</formula>
    </cfRule>
  </conditionalFormatting>
  <conditionalFormatting sqref="H9">
    <cfRule type="cellIs" dxfId="3087" priority="13912" operator="equal">
      <formula>"jan."</formula>
    </cfRule>
  </conditionalFormatting>
  <conditionalFormatting sqref="H9">
    <cfRule type="cellIs" dxfId="3086" priority="13910" operator="equal">
      <formula>"jan."</formula>
    </cfRule>
  </conditionalFormatting>
  <conditionalFormatting sqref="I9">
    <cfRule type="cellIs" dxfId="3085" priority="13907" operator="equal">
      <formula>"jan."</formula>
    </cfRule>
  </conditionalFormatting>
  <conditionalFormatting sqref="H9">
    <cfRule type="cellIs" dxfId="3084" priority="13899" operator="equal">
      <formula>"jan."</formula>
    </cfRule>
  </conditionalFormatting>
  <conditionalFormatting sqref="H9">
    <cfRule type="cellIs" dxfId="3083" priority="13883" operator="equal">
      <formula>"jan."</formula>
    </cfRule>
  </conditionalFormatting>
  <conditionalFormatting sqref="H9">
    <cfRule type="cellIs" dxfId="3082" priority="13881" operator="equal">
      <formula>"jan."</formula>
    </cfRule>
  </conditionalFormatting>
  <conditionalFormatting sqref="H9">
    <cfRule type="cellIs" dxfId="3081" priority="13869" operator="equal">
      <formula>"jan."</formula>
    </cfRule>
  </conditionalFormatting>
  <conditionalFormatting sqref="H9">
    <cfRule type="cellIs" dxfId="3080" priority="13861" operator="equal">
      <formula>"jan."</formula>
    </cfRule>
  </conditionalFormatting>
  <conditionalFormatting sqref="H9">
    <cfRule type="cellIs" dxfId="3079" priority="13846" operator="equal">
      <formula>"jan."</formula>
    </cfRule>
  </conditionalFormatting>
  <conditionalFormatting sqref="I9">
    <cfRule type="cellIs" dxfId="3078" priority="13826" operator="equal">
      <formula>"jan."</formula>
    </cfRule>
  </conditionalFormatting>
  <conditionalFormatting sqref="H9">
    <cfRule type="cellIs" dxfId="3077" priority="13825" operator="equal">
      <formula>"jan."</formula>
    </cfRule>
  </conditionalFormatting>
  <conditionalFormatting sqref="H9">
    <cfRule type="cellIs" dxfId="3076" priority="13823" operator="equal">
      <formula>"jan."</formula>
    </cfRule>
  </conditionalFormatting>
  <conditionalFormatting sqref="H9">
    <cfRule type="cellIs" dxfId="3075" priority="13821" operator="equal">
      <formula>"jan."</formula>
    </cfRule>
  </conditionalFormatting>
  <conditionalFormatting sqref="H9">
    <cfRule type="cellIs" dxfId="3074" priority="13811" operator="equal">
      <formula>"jan."</formula>
    </cfRule>
  </conditionalFormatting>
  <conditionalFormatting sqref="H9">
    <cfRule type="cellIs" dxfId="3073" priority="13803" operator="equal">
      <formula>"jan."</formula>
    </cfRule>
  </conditionalFormatting>
  <conditionalFormatting sqref="H9">
    <cfRule type="cellIs" dxfId="3072" priority="13788" operator="equal">
      <formula>"jan."</formula>
    </cfRule>
  </conditionalFormatting>
  <conditionalFormatting sqref="H9">
    <cfRule type="cellIs" dxfId="3071" priority="13721" operator="equal">
      <formula>"jan."</formula>
    </cfRule>
  </conditionalFormatting>
  <conditionalFormatting sqref="I9">
    <cfRule type="cellIs" dxfId="3070" priority="13720" operator="equal">
      <formula>"jan."</formula>
    </cfRule>
  </conditionalFormatting>
  <conditionalFormatting sqref="J9">
    <cfRule type="cellIs" dxfId="3069" priority="13719" operator="equal">
      <formula>"jan."</formula>
    </cfRule>
  </conditionalFormatting>
  <conditionalFormatting sqref="J9">
    <cfRule type="cellIs" dxfId="3068" priority="13718" operator="equal">
      <formula>"jan."</formula>
    </cfRule>
  </conditionalFormatting>
  <conditionalFormatting sqref="I9">
    <cfRule type="cellIs" dxfId="3067" priority="13717" operator="equal">
      <formula>"jan."</formula>
    </cfRule>
  </conditionalFormatting>
  <conditionalFormatting sqref="J9">
    <cfRule type="cellIs" dxfId="3066" priority="13716" operator="equal">
      <formula>"jan."</formula>
    </cfRule>
  </conditionalFormatting>
  <conditionalFormatting sqref="I9">
    <cfRule type="cellIs" dxfId="3065" priority="13715" operator="equal">
      <formula>"jan."</formula>
    </cfRule>
  </conditionalFormatting>
  <conditionalFormatting sqref="J9">
    <cfRule type="cellIs" dxfId="3064" priority="13714" operator="equal">
      <formula>"jan."</formula>
    </cfRule>
  </conditionalFormatting>
  <conditionalFormatting sqref="H9">
    <cfRule type="cellIs" dxfId="3063" priority="13713" operator="equal">
      <formula>"jan."</formula>
    </cfRule>
  </conditionalFormatting>
  <conditionalFormatting sqref="I9">
    <cfRule type="cellIs" dxfId="3062" priority="13712" operator="equal">
      <formula>"jan."</formula>
    </cfRule>
  </conditionalFormatting>
  <conditionalFormatting sqref="I9">
    <cfRule type="cellIs" dxfId="3061" priority="13711" operator="equal">
      <formula>"jan."</formula>
    </cfRule>
  </conditionalFormatting>
  <conditionalFormatting sqref="H9">
    <cfRule type="cellIs" dxfId="3060" priority="13710" operator="equal">
      <formula>"jan."</formula>
    </cfRule>
  </conditionalFormatting>
  <conditionalFormatting sqref="I9">
    <cfRule type="cellIs" dxfId="3059" priority="13709" operator="equal">
      <formula>"jan."</formula>
    </cfRule>
  </conditionalFormatting>
  <conditionalFormatting sqref="H9">
    <cfRule type="cellIs" dxfId="3058" priority="13708" operator="equal">
      <formula>"jan."</formula>
    </cfRule>
  </conditionalFormatting>
  <conditionalFormatting sqref="I9">
    <cfRule type="cellIs" dxfId="3057" priority="13707" operator="equal">
      <formula>"jan."</formula>
    </cfRule>
  </conditionalFormatting>
  <conditionalFormatting sqref="H9">
    <cfRule type="cellIs" dxfId="3056" priority="13705" operator="equal">
      <formula>"jan."</formula>
    </cfRule>
  </conditionalFormatting>
  <conditionalFormatting sqref="J9">
    <cfRule type="cellIs" dxfId="3055" priority="13704" operator="equal">
      <formula>"jan."</formula>
    </cfRule>
  </conditionalFormatting>
  <conditionalFormatting sqref="I9">
    <cfRule type="cellIs" dxfId="3054" priority="13703" operator="equal">
      <formula>"jan."</formula>
    </cfRule>
  </conditionalFormatting>
  <conditionalFormatting sqref="H9">
    <cfRule type="cellIs" dxfId="3053" priority="13702" operator="equal">
      <formula>"jan."</formula>
    </cfRule>
  </conditionalFormatting>
  <conditionalFormatting sqref="I9">
    <cfRule type="cellIs" dxfId="3052" priority="13701" operator="equal">
      <formula>"jan."</formula>
    </cfRule>
  </conditionalFormatting>
  <conditionalFormatting sqref="H9">
    <cfRule type="cellIs" dxfId="3051" priority="13700" operator="equal">
      <formula>"jan."</formula>
    </cfRule>
  </conditionalFormatting>
  <conditionalFormatting sqref="I9">
    <cfRule type="cellIs" dxfId="3050" priority="13699" operator="equal">
      <formula>"jan."</formula>
    </cfRule>
  </conditionalFormatting>
  <conditionalFormatting sqref="H9">
    <cfRule type="cellIs" dxfId="3049" priority="13697" operator="equal">
      <formula>"jan."</formula>
    </cfRule>
  </conditionalFormatting>
  <conditionalFormatting sqref="J9">
    <cfRule type="cellIs" dxfId="3048" priority="13696" operator="equal">
      <formula>"jan."</formula>
    </cfRule>
  </conditionalFormatting>
  <conditionalFormatting sqref="H9">
    <cfRule type="cellIs" dxfId="3047" priority="13695" operator="equal">
      <formula>"jan."</formula>
    </cfRule>
  </conditionalFormatting>
  <conditionalFormatting sqref="H9">
    <cfRule type="cellIs" dxfId="3046" priority="13693" operator="equal">
      <formula>"jan."</formula>
    </cfRule>
  </conditionalFormatting>
  <conditionalFormatting sqref="H9">
    <cfRule type="cellIs" dxfId="3045" priority="13691" operator="equal">
      <formula>"jan."</formula>
    </cfRule>
  </conditionalFormatting>
  <conditionalFormatting sqref="I9">
    <cfRule type="cellIs" dxfId="3044" priority="13688" operator="equal">
      <formula>"jan."</formula>
    </cfRule>
  </conditionalFormatting>
  <conditionalFormatting sqref="I9">
    <cfRule type="cellIs" dxfId="3043" priority="13687" operator="equal">
      <formula>"jan."</formula>
    </cfRule>
  </conditionalFormatting>
  <conditionalFormatting sqref="H9">
    <cfRule type="cellIs" dxfId="3042" priority="13686" operator="equal">
      <formula>"jan."</formula>
    </cfRule>
  </conditionalFormatting>
  <conditionalFormatting sqref="I9">
    <cfRule type="cellIs" dxfId="3041" priority="13685" operator="equal">
      <formula>"jan."</formula>
    </cfRule>
  </conditionalFormatting>
  <conditionalFormatting sqref="H9">
    <cfRule type="cellIs" dxfId="3040" priority="13684" operator="equal">
      <formula>"jan."</formula>
    </cfRule>
  </conditionalFormatting>
  <conditionalFormatting sqref="I9">
    <cfRule type="cellIs" dxfId="3039" priority="13683" operator="equal">
      <formula>"jan."</formula>
    </cfRule>
  </conditionalFormatting>
  <conditionalFormatting sqref="H9">
    <cfRule type="cellIs" dxfId="3038" priority="13681" operator="equal">
      <formula>"jan."</formula>
    </cfRule>
  </conditionalFormatting>
  <conditionalFormatting sqref="J9">
    <cfRule type="cellIs" dxfId="3037" priority="13680" operator="equal">
      <formula>"jan."</formula>
    </cfRule>
  </conditionalFormatting>
  <conditionalFormatting sqref="H9">
    <cfRule type="cellIs" dxfId="3036" priority="13679" operator="equal">
      <formula>"jan."</formula>
    </cfRule>
  </conditionalFormatting>
  <conditionalFormatting sqref="H9">
    <cfRule type="cellIs" dxfId="3035" priority="13677" operator="equal">
      <formula>"jan."</formula>
    </cfRule>
  </conditionalFormatting>
  <conditionalFormatting sqref="H9">
    <cfRule type="cellIs" dxfId="3034" priority="13675" operator="equal">
      <formula>"jan."</formula>
    </cfRule>
  </conditionalFormatting>
  <conditionalFormatting sqref="I9">
    <cfRule type="cellIs" dxfId="3033" priority="13672" operator="equal">
      <formula>"jan."</formula>
    </cfRule>
  </conditionalFormatting>
  <conditionalFormatting sqref="H9">
    <cfRule type="cellIs" dxfId="3032" priority="13671" operator="equal">
      <formula>"jan."</formula>
    </cfRule>
  </conditionalFormatting>
  <conditionalFormatting sqref="H9">
    <cfRule type="cellIs" dxfId="3031" priority="13669" operator="equal">
      <formula>"jan."</formula>
    </cfRule>
  </conditionalFormatting>
  <conditionalFormatting sqref="H9">
    <cfRule type="cellIs" dxfId="3030" priority="13667" operator="equal">
      <formula>"jan."</formula>
    </cfRule>
  </conditionalFormatting>
  <conditionalFormatting sqref="I9">
    <cfRule type="cellIs" dxfId="3029" priority="13664" operator="equal">
      <formula>"jan."</formula>
    </cfRule>
  </conditionalFormatting>
  <conditionalFormatting sqref="H9">
    <cfRule type="cellIs" dxfId="3028" priority="13656" operator="equal">
      <formula>"jan."</formula>
    </cfRule>
  </conditionalFormatting>
  <conditionalFormatting sqref="I9">
    <cfRule type="cellIs" dxfId="3027" priority="13655" operator="equal">
      <formula>"jan."</formula>
    </cfRule>
  </conditionalFormatting>
  <conditionalFormatting sqref="H9">
    <cfRule type="cellIs" dxfId="3026" priority="13654" operator="equal">
      <formula>"jan."</formula>
    </cfRule>
  </conditionalFormatting>
  <conditionalFormatting sqref="I9">
    <cfRule type="cellIs" dxfId="3025" priority="13653" operator="equal">
      <formula>"jan."</formula>
    </cfRule>
  </conditionalFormatting>
  <conditionalFormatting sqref="H9">
    <cfRule type="cellIs" dxfId="3024" priority="13652" operator="equal">
      <formula>"jan."</formula>
    </cfRule>
  </conditionalFormatting>
  <conditionalFormatting sqref="I9">
    <cfRule type="cellIs" dxfId="3023" priority="13651" operator="equal">
      <formula>"jan."</formula>
    </cfRule>
  </conditionalFormatting>
  <conditionalFormatting sqref="H9">
    <cfRule type="cellIs" dxfId="3022" priority="13649" operator="equal">
      <formula>"jan."</formula>
    </cfRule>
  </conditionalFormatting>
  <conditionalFormatting sqref="H9">
    <cfRule type="cellIs" dxfId="3021" priority="13648" operator="equal">
      <formula>"jan."</formula>
    </cfRule>
  </conditionalFormatting>
  <conditionalFormatting sqref="H9">
    <cfRule type="cellIs" dxfId="3020" priority="13646" operator="equal">
      <formula>"jan."</formula>
    </cfRule>
  </conditionalFormatting>
  <conditionalFormatting sqref="H9">
    <cfRule type="cellIs" dxfId="3019" priority="13644" operator="equal">
      <formula>"jan."</formula>
    </cfRule>
  </conditionalFormatting>
  <conditionalFormatting sqref="I9">
    <cfRule type="cellIs" dxfId="3018" priority="13641" operator="equal">
      <formula>"jan."</formula>
    </cfRule>
  </conditionalFormatting>
  <conditionalFormatting sqref="H9">
    <cfRule type="cellIs" dxfId="3017" priority="13640" operator="equal">
      <formula>"jan."</formula>
    </cfRule>
  </conditionalFormatting>
  <conditionalFormatting sqref="H9">
    <cfRule type="cellIs" dxfId="3016" priority="13638" operator="equal">
      <formula>"jan."</formula>
    </cfRule>
  </conditionalFormatting>
  <conditionalFormatting sqref="H9">
    <cfRule type="cellIs" dxfId="3015" priority="13636" operator="equal">
      <formula>"jan."</formula>
    </cfRule>
  </conditionalFormatting>
  <conditionalFormatting sqref="I9">
    <cfRule type="cellIs" dxfId="3014" priority="13633" operator="equal">
      <formula>"jan."</formula>
    </cfRule>
  </conditionalFormatting>
  <conditionalFormatting sqref="H9">
    <cfRule type="cellIs" dxfId="3013" priority="13625" operator="equal">
      <formula>"jan."</formula>
    </cfRule>
  </conditionalFormatting>
  <conditionalFormatting sqref="H9">
    <cfRule type="cellIs" dxfId="3012" priority="13624" operator="equal">
      <formula>"jan."</formula>
    </cfRule>
  </conditionalFormatting>
  <conditionalFormatting sqref="H9">
    <cfRule type="cellIs" dxfId="3011" priority="13622" operator="equal">
      <formula>"jan."</formula>
    </cfRule>
  </conditionalFormatting>
  <conditionalFormatting sqref="H9">
    <cfRule type="cellIs" dxfId="3010" priority="13620" operator="equal">
      <formula>"jan."</formula>
    </cfRule>
  </conditionalFormatting>
  <conditionalFormatting sqref="I9">
    <cfRule type="cellIs" dxfId="3009" priority="13617" operator="equal">
      <formula>"jan."</formula>
    </cfRule>
  </conditionalFormatting>
  <conditionalFormatting sqref="H9">
    <cfRule type="cellIs" dxfId="3008" priority="13609" operator="equal">
      <formula>"jan."</formula>
    </cfRule>
  </conditionalFormatting>
  <conditionalFormatting sqref="J9">
    <cfRule type="cellIs" dxfId="3007" priority="13593" operator="equal">
      <formula>"jan."</formula>
    </cfRule>
  </conditionalFormatting>
  <conditionalFormatting sqref="I9">
    <cfRule type="cellIs" dxfId="3006" priority="13592" operator="equal">
      <formula>"jan."</formula>
    </cfRule>
  </conditionalFormatting>
  <conditionalFormatting sqref="H9">
    <cfRule type="cellIs" dxfId="3005" priority="13591" operator="equal">
      <formula>"jan."</formula>
    </cfRule>
  </conditionalFormatting>
  <conditionalFormatting sqref="I9">
    <cfRule type="cellIs" dxfId="3004" priority="13590" operator="equal">
      <formula>"jan."</formula>
    </cfRule>
  </conditionalFormatting>
  <conditionalFormatting sqref="H9">
    <cfRule type="cellIs" dxfId="3003" priority="13589" operator="equal">
      <formula>"jan."</formula>
    </cfRule>
  </conditionalFormatting>
  <conditionalFormatting sqref="I9">
    <cfRule type="cellIs" dxfId="3002" priority="13588" operator="equal">
      <formula>"jan."</formula>
    </cfRule>
  </conditionalFormatting>
  <conditionalFormatting sqref="H9">
    <cfRule type="cellIs" dxfId="3001" priority="13586" operator="equal">
      <formula>"jan."</formula>
    </cfRule>
  </conditionalFormatting>
  <conditionalFormatting sqref="H9">
    <cfRule type="cellIs" dxfId="3000" priority="13585" operator="equal">
      <formula>"jan."</formula>
    </cfRule>
  </conditionalFormatting>
  <conditionalFormatting sqref="H9">
    <cfRule type="cellIs" dxfId="2999" priority="13583" operator="equal">
      <formula>"jan."</formula>
    </cfRule>
  </conditionalFormatting>
  <conditionalFormatting sqref="H9">
    <cfRule type="cellIs" dxfId="2998" priority="13581" operator="equal">
      <formula>"jan."</formula>
    </cfRule>
  </conditionalFormatting>
  <conditionalFormatting sqref="I9">
    <cfRule type="cellIs" dxfId="2997" priority="13578" operator="equal">
      <formula>"jan."</formula>
    </cfRule>
  </conditionalFormatting>
  <conditionalFormatting sqref="H9">
    <cfRule type="cellIs" dxfId="2996" priority="13577" operator="equal">
      <formula>"jan."</formula>
    </cfRule>
  </conditionalFormatting>
  <conditionalFormatting sqref="H9">
    <cfRule type="cellIs" dxfId="2995" priority="13575" operator="equal">
      <formula>"jan."</formula>
    </cfRule>
  </conditionalFormatting>
  <conditionalFormatting sqref="H9">
    <cfRule type="cellIs" dxfId="2994" priority="13573" operator="equal">
      <formula>"jan."</formula>
    </cfRule>
  </conditionalFormatting>
  <conditionalFormatting sqref="I9">
    <cfRule type="cellIs" dxfId="2993" priority="13570" operator="equal">
      <formula>"jan."</formula>
    </cfRule>
  </conditionalFormatting>
  <conditionalFormatting sqref="H9">
    <cfRule type="cellIs" dxfId="2992" priority="13562" operator="equal">
      <formula>"jan."</formula>
    </cfRule>
  </conditionalFormatting>
  <conditionalFormatting sqref="H9">
    <cfRule type="cellIs" dxfId="2991" priority="13561" operator="equal">
      <formula>"jan."</formula>
    </cfRule>
  </conditionalFormatting>
  <conditionalFormatting sqref="H9">
    <cfRule type="cellIs" dxfId="2990" priority="13559" operator="equal">
      <formula>"jan."</formula>
    </cfRule>
  </conditionalFormatting>
  <conditionalFormatting sqref="H9">
    <cfRule type="cellIs" dxfId="2989" priority="13557" operator="equal">
      <formula>"jan."</formula>
    </cfRule>
  </conditionalFormatting>
  <conditionalFormatting sqref="I9">
    <cfRule type="cellIs" dxfId="2988" priority="13554" operator="equal">
      <formula>"jan."</formula>
    </cfRule>
  </conditionalFormatting>
  <conditionalFormatting sqref="H9">
    <cfRule type="cellIs" dxfId="2987" priority="13546" operator="equal">
      <formula>"jan."</formula>
    </cfRule>
  </conditionalFormatting>
  <conditionalFormatting sqref="H9">
    <cfRule type="cellIs" dxfId="2986" priority="13538" operator="equal">
      <formula>"jan."</formula>
    </cfRule>
  </conditionalFormatting>
  <conditionalFormatting sqref="H9">
    <cfRule type="cellIs" dxfId="2985" priority="13530" operator="equal">
      <formula>"jan."</formula>
    </cfRule>
  </conditionalFormatting>
  <conditionalFormatting sqref="H9">
    <cfRule type="cellIs" dxfId="2984" priority="13528" operator="equal">
      <formula>"jan."</formula>
    </cfRule>
  </conditionalFormatting>
  <conditionalFormatting sqref="H9">
    <cfRule type="cellIs" dxfId="2983" priority="13526" operator="equal">
      <formula>"jan."</formula>
    </cfRule>
  </conditionalFormatting>
  <conditionalFormatting sqref="H9">
    <cfRule type="cellIs" dxfId="2982" priority="13516" operator="equal">
      <formula>"jan."</formula>
    </cfRule>
  </conditionalFormatting>
  <conditionalFormatting sqref="H9">
    <cfRule type="cellIs" dxfId="2981" priority="13508" operator="equal">
      <formula>"jan."</formula>
    </cfRule>
  </conditionalFormatting>
  <conditionalFormatting sqref="H9">
    <cfRule type="cellIs" dxfId="2980" priority="13493" operator="equal">
      <formula>"jan."</formula>
    </cfRule>
  </conditionalFormatting>
  <conditionalFormatting sqref="I9">
    <cfRule type="cellIs" dxfId="2979" priority="13473" operator="equal">
      <formula>"jan."</formula>
    </cfRule>
  </conditionalFormatting>
  <conditionalFormatting sqref="K9">
    <cfRule type="cellIs" dxfId="2978" priority="13471" operator="equal">
      <formula>"jan."</formula>
    </cfRule>
  </conditionalFormatting>
  <conditionalFormatting sqref="I9">
    <cfRule type="cellIs" dxfId="2977" priority="13470" operator="equal">
      <formula>"jan."</formula>
    </cfRule>
  </conditionalFormatting>
  <conditionalFormatting sqref="I9">
    <cfRule type="cellIs" dxfId="2976" priority="13468" operator="equal">
      <formula>"jan."</formula>
    </cfRule>
  </conditionalFormatting>
  <conditionalFormatting sqref="H9">
    <cfRule type="cellIs" dxfId="2975" priority="13467" operator="equal">
      <formula>"jan."</formula>
    </cfRule>
  </conditionalFormatting>
  <conditionalFormatting sqref="I9">
    <cfRule type="cellIs" dxfId="2974" priority="13466" operator="equal">
      <formula>"jan."</formula>
    </cfRule>
  </conditionalFormatting>
  <conditionalFormatting sqref="H9">
    <cfRule type="cellIs" dxfId="2973" priority="13464" operator="equal">
      <formula>"jan."</formula>
    </cfRule>
  </conditionalFormatting>
  <conditionalFormatting sqref="H9">
    <cfRule type="cellIs" dxfId="2972" priority="13463" operator="equal">
      <formula>"jan."</formula>
    </cfRule>
  </conditionalFormatting>
  <conditionalFormatting sqref="H9">
    <cfRule type="cellIs" dxfId="2971" priority="13461" operator="equal">
      <formula>"jan."</formula>
    </cfRule>
  </conditionalFormatting>
  <conditionalFormatting sqref="H9">
    <cfRule type="cellIs" dxfId="2970" priority="13459" operator="equal">
      <formula>"jan."</formula>
    </cfRule>
  </conditionalFormatting>
  <conditionalFormatting sqref="I9">
    <cfRule type="cellIs" dxfId="2969" priority="13456" operator="equal">
      <formula>"jan."</formula>
    </cfRule>
  </conditionalFormatting>
  <conditionalFormatting sqref="H9">
    <cfRule type="cellIs" dxfId="2968" priority="13455" operator="equal">
      <formula>"jan."</formula>
    </cfRule>
  </conditionalFormatting>
  <conditionalFormatting sqref="H9">
    <cfRule type="cellIs" dxfId="2967" priority="13453" operator="equal">
      <formula>"jan."</formula>
    </cfRule>
  </conditionalFormatting>
  <conditionalFormatting sqref="H9">
    <cfRule type="cellIs" dxfId="2966" priority="13451" operator="equal">
      <formula>"jan."</formula>
    </cfRule>
  </conditionalFormatting>
  <conditionalFormatting sqref="I9">
    <cfRule type="cellIs" dxfId="2965" priority="13448" operator="equal">
      <formula>"jan."</formula>
    </cfRule>
  </conditionalFormatting>
  <conditionalFormatting sqref="H9">
    <cfRule type="cellIs" dxfId="2964" priority="13440" operator="equal">
      <formula>"jan."</formula>
    </cfRule>
  </conditionalFormatting>
  <conditionalFormatting sqref="H9">
    <cfRule type="cellIs" dxfId="2963" priority="13439" operator="equal">
      <formula>"jan."</formula>
    </cfRule>
  </conditionalFormatting>
  <conditionalFormatting sqref="H9">
    <cfRule type="cellIs" dxfId="2962" priority="13437" operator="equal">
      <formula>"jan."</formula>
    </cfRule>
  </conditionalFormatting>
  <conditionalFormatting sqref="H9">
    <cfRule type="cellIs" dxfId="2961" priority="13435" operator="equal">
      <formula>"jan."</formula>
    </cfRule>
  </conditionalFormatting>
  <conditionalFormatting sqref="I9">
    <cfRule type="cellIs" dxfId="2960" priority="13432" operator="equal">
      <formula>"jan."</formula>
    </cfRule>
  </conditionalFormatting>
  <conditionalFormatting sqref="H9">
    <cfRule type="cellIs" dxfId="2959" priority="13424" operator="equal">
      <formula>"jan."</formula>
    </cfRule>
  </conditionalFormatting>
  <conditionalFormatting sqref="H9">
    <cfRule type="cellIs" dxfId="2958" priority="13416" operator="equal">
      <formula>"jan."</formula>
    </cfRule>
  </conditionalFormatting>
  <conditionalFormatting sqref="H9">
    <cfRule type="cellIs" dxfId="2957" priority="13406" operator="equal">
      <formula>"jan."</formula>
    </cfRule>
  </conditionalFormatting>
  <conditionalFormatting sqref="H9">
    <cfRule type="cellIs" dxfId="2956" priority="13404" operator="equal">
      <formula>"jan."</formula>
    </cfRule>
  </conditionalFormatting>
  <conditionalFormatting sqref="H9">
    <cfRule type="cellIs" dxfId="2955" priority="13394" operator="equal">
      <formula>"jan."</formula>
    </cfRule>
  </conditionalFormatting>
  <conditionalFormatting sqref="H9">
    <cfRule type="cellIs" dxfId="2954" priority="13386" operator="equal">
      <formula>"jan."</formula>
    </cfRule>
  </conditionalFormatting>
  <conditionalFormatting sqref="H9">
    <cfRule type="cellIs" dxfId="2953" priority="13371" operator="equal">
      <formula>"jan."</formula>
    </cfRule>
  </conditionalFormatting>
  <conditionalFormatting sqref="I9">
    <cfRule type="cellIs" dxfId="2952" priority="13351" operator="equal">
      <formula>"jan."</formula>
    </cfRule>
  </conditionalFormatting>
  <conditionalFormatting sqref="H9">
    <cfRule type="cellIs" dxfId="2951" priority="13336" operator="equal">
      <formula>"jan."</formula>
    </cfRule>
  </conditionalFormatting>
  <conditionalFormatting sqref="H9">
    <cfRule type="cellIs" dxfId="2950" priority="13328" operator="equal">
      <formula>"jan."</formula>
    </cfRule>
  </conditionalFormatting>
  <conditionalFormatting sqref="H9">
    <cfRule type="cellIs" dxfId="2949" priority="13313" operator="equal">
      <formula>"jan."</formula>
    </cfRule>
  </conditionalFormatting>
  <conditionalFormatting sqref="I9">
    <cfRule type="cellIs" dxfId="2948" priority="13245" operator="equal">
      <formula>"jan."</formula>
    </cfRule>
  </conditionalFormatting>
  <conditionalFormatting sqref="J9">
    <cfRule type="cellIs" dxfId="2947" priority="13244" operator="equal">
      <formula>"jan."</formula>
    </cfRule>
  </conditionalFormatting>
  <conditionalFormatting sqref="I9">
    <cfRule type="cellIs" dxfId="2946" priority="13243" operator="equal">
      <formula>"jan."</formula>
    </cfRule>
  </conditionalFormatting>
  <conditionalFormatting sqref="H9">
    <cfRule type="cellIs" dxfId="2945" priority="13242" operator="equal">
      <formula>"jan."</formula>
    </cfRule>
  </conditionalFormatting>
  <conditionalFormatting sqref="I9">
    <cfRule type="cellIs" dxfId="2944" priority="13241" operator="equal">
      <formula>"jan."</formula>
    </cfRule>
  </conditionalFormatting>
  <conditionalFormatting sqref="H9">
    <cfRule type="cellIs" dxfId="2943" priority="13240" operator="equal">
      <formula>"jan."</formula>
    </cfRule>
  </conditionalFormatting>
  <conditionalFormatting sqref="I9">
    <cfRule type="cellIs" dxfId="2942" priority="13239" operator="equal">
      <formula>"jan."</formula>
    </cfRule>
  </conditionalFormatting>
  <conditionalFormatting sqref="H9">
    <cfRule type="cellIs" dxfId="2941" priority="13237" operator="equal">
      <formula>"jan."</formula>
    </cfRule>
  </conditionalFormatting>
  <conditionalFormatting sqref="H9">
    <cfRule type="cellIs" dxfId="2940" priority="13236" operator="equal">
      <formula>"jan."</formula>
    </cfRule>
  </conditionalFormatting>
  <conditionalFormatting sqref="H9">
    <cfRule type="cellIs" dxfId="2939" priority="13234" operator="equal">
      <formula>"jan."</formula>
    </cfRule>
  </conditionalFormatting>
  <conditionalFormatting sqref="H9">
    <cfRule type="cellIs" dxfId="2938" priority="13232" operator="equal">
      <formula>"jan."</formula>
    </cfRule>
  </conditionalFormatting>
  <conditionalFormatting sqref="I9">
    <cfRule type="cellIs" dxfId="2937" priority="13229" operator="equal">
      <formula>"jan."</formula>
    </cfRule>
  </conditionalFormatting>
  <conditionalFormatting sqref="H9">
    <cfRule type="cellIs" dxfId="2936" priority="13228" operator="equal">
      <formula>"jan."</formula>
    </cfRule>
  </conditionalFormatting>
  <conditionalFormatting sqref="H9">
    <cfRule type="cellIs" dxfId="2935" priority="13226" operator="equal">
      <formula>"jan."</formula>
    </cfRule>
  </conditionalFormatting>
  <conditionalFormatting sqref="H9">
    <cfRule type="cellIs" dxfId="2934" priority="13224" operator="equal">
      <formula>"jan."</formula>
    </cfRule>
  </conditionalFormatting>
  <conditionalFormatting sqref="I9">
    <cfRule type="cellIs" dxfId="2933" priority="13221" operator="equal">
      <formula>"jan."</formula>
    </cfRule>
  </conditionalFormatting>
  <conditionalFormatting sqref="H9">
    <cfRule type="cellIs" dxfId="2932" priority="13212" operator="equal">
      <formula>"jan."</formula>
    </cfRule>
  </conditionalFormatting>
  <conditionalFormatting sqref="H9">
    <cfRule type="cellIs" dxfId="2931" priority="13210" operator="equal">
      <formula>"jan."</formula>
    </cfRule>
  </conditionalFormatting>
  <conditionalFormatting sqref="H9">
    <cfRule type="cellIs" dxfId="2930" priority="13208" operator="equal">
      <formula>"jan."</formula>
    </cfRule>
  </conditionalFormatting>
  <conditionalFormatting sqref="I9">
    <cfRule type="cellIs" dxfId="2929" priority="13205" operator="equal">
      <formula>"jan."</formula>
    </cfRule>
  </conditionalFormatting>
  <conditionalFormatting sqref="H9">
    <cfRule type="cellIs" dxfId="2928" priority="13197" operator="equal">
      <formula>"jan."</formula>
    </cfRule>
  </conditionalFormatting>
  <conditionalFormatting sqref="H9">
    <cfRule type="cellIs" dxfId="2927" priority="13189" operator="equal">
      <formula>"jan."</formula>
    </cfRule>
  </conditionalFormatting>
  <conditionalFormatting sqref="H9">
    <cfRule type="cellIs" dxfId="2926" priority="13181" operator="equal">
      <formula>"jan."</formula>
    </cfRule>
  </conditionalFormatting>
  <conditionalFormatting sqref="H9">
    <cfRule type="cellIs" dxfId="2925" priority="13179" operator="equal">
      <formula>"jan."</formula>
    </cfRule>
  </conditionalFormatting>
  <conditionalFormatting sqref="H9">
    <cfRule type="cellIs" dxfId="2924" priority="13177" operator="equal">
      <formula>"jan."</formula>
    </cfRule>
  </conditionalFormatting>
  <conditionalFormatting sqref="H9">
    <cfRule type="cellIs" dxfId="2923" priority="13167" operator="equal">
      <formula>"jan."</formula>
    </cfRule>
  </conditionalFormatting>
  <conditionalFormatting sqref="H9">
    <cfRule type="cellIs" dxfId="2922" priority="13159" operator="equal">
      <formula>"jan."</formula>
    </cfRule>
  </conditionalFormatting>
  <conditionalFormatting sqref="H9">
    <cfRule type="cellIs" dxfId="2921" priority="13144" operator="equal">
      <formula>"jan."</formula>
    </cfRule>
  </conditionalFormatting>
  <conditionalFormatting sqref="I9">
    <cfRule type="cellIs" dxfId="2920" priority="13124" operator="equal">
      <formula>"jan."</formula>
    </cfRule>
  </conditionalFormatting>
  <conditionalFormatting sqref="H9">
    <cfRule type="cellIs" dxfId="2919" priority="13119" operator="equal">
      <formula>"jan."</formula>
    </cfRule>
  </conditionalFormatting>
  <conditionalFormatting sqref="H9">
    <cfRule type="cellIs" dxfId="2918" priority="13109" operator="equal">
      <formula>"jan."</formula>
    </cfRule>
  </conditionalFormatting>
  <conditionalFormatting sqref="H9">
    <cfRule type="cellIs" dxfId="2917" priority="13101" operator="equal">
      <formula>"jan."</formula>
    </cfRule>
  </conditionalFormatting>
  <conditionalFormatting sqref="H9">
    <cfRule type="cellIs" dxfId="2916" priority="13086" operator="equal">
      <formula>"jan."</formula>
    </cfRule>
  </conditionalFormatting>
  <conditionalFormatting sqref="H9">
    <cfRule type="cellIs" dxfId="2915" priority="13019" operator="equal">
      <formula>"jan."</formula>
    </cfRule>
  </conditionalFormatting>
  <conditionalFormatting sqref="I9">
    <cfRule type="cellIs" dxfId="2914" priority="13018" operator="equal">
      <formula>"jan."</formula>
    </cfRule>
  </conditionalFormatting>
  <conditionalFormatting sqref="J9">
    <cfRule type="cellIs" dxfId="2913" priority="13017" operator="equal">
      <formula>"jan."</formula>
    </cfRule>
  </conditionalFormatting>
  <conditionalFormatting sqref="H9">
    <cfRule type="cellIs" dxfId="2912" priority="13016" operator="equal">
      <formula>"jan."</formula>
    </cfRule>
  </conditionalFormatting>
  <conditionalFormatting sqref="H9">
    <cfRule type="cellIs" dxfId="2911" priority="13014" operator="equal">
      <formula>"jan."</formula>
    </cfRule>
  </conditionalFormatting>
  <conditionalFormatting sqref="H9">
    <cfRule type="cellIs" dxfId="2910" priority="13012" operator="equal">
      <formula>"jan."</formula>
    </cfRule>
  </conditionalFormatting>
  <conditionalFormatting sqref="H9">
    <cfRule type="cellIs" dxfId="2909" priority="13002" operator="equal">
      <formula>"jan."</formula>
    </cfRule>
  </conditionalFormatting>
  <conditionalFormatting sqref="H9">
    <cfRule type="cellIs" dxfId="2908" priority="12979" operator="equal">
      <formula>"jan."</formula>
    </cfRule>
  </conditionalFormatting>
  <conditionalFormatting sqref="N9:P9">
    <cfRule type="cellIs" dxfId="2907" priority="12818" operator="equal">
      <formula>"jan."</formula>
    </cfRule>
  </conditionalFormatting>
  <conditionalFormatting sqref="H9">
    <cfRule type="cellIs" dxfId="2906" priority="12827" operator="equal">
      <formula>"jan."</formula>
    </cfRule>
  </conditionalFormatting>
  <conditionalFormatting sqref="I9">
    <cfRule type="cellIs" dxfId="2905" priority="12826" operator="equal">
      <formula>"jan."</formula>
    </cfRule>
  </conditionalFormatting>
  <conditionalFormatting sqref="L9">
    <cfRule type="cellIs" dxfId="2904" priority="12825" operator="equal">
      <formula>"jan."</formula>
    </cfRule>
  </conditionalFormatting>
  <conditionalFormatting sqref="M9">
    <cfRule type="cellIs" dxfId="2903" priority="12824" operator="equal">
      <formula>"jan."</formula>
    </cfRule>
  </conditionalFormatting>
  <conditionalFormatting sqref="M9">
    <cfRule type="cellIs" dxfId="2902" priority="12823" operator="equal">
      <formula>"jan."</formula>
    </cfRule>
  </conditionalFormatting>
  <conditionalFormatting sqref="N9">
    <cfRule type="cellIs" dxfId="2901" priority="12822" operator="equal">
      <formula>"jan."</formula>
    </cfRule>
  </conditionalFormatting>
  <conditionalFormatting sqref="N9">
    <cfRule type="cellIs" dxfId="2900" priority="12821" operator="equal">
      <formula>"jan."</formula>
    </cfRule>
  </conditionalFormatting>
  <conditionalFormatting sqref="N9:P9">
    <cfRule type="cellIs" dxfId="2899" priority="12820" operator="equal">
      <formula>"jan."</formula>
    </cfRule>
  </conditionalFormatting>
  <conditionalFormatting sqref="N9:P9">
    <cfRule type="cellIs" dxfId="2898" priority="12819" operator="equal">
      <formula>"jan."</formula>
    </cfRule>
  </conditionalFormatting>
  <conditionalFormatting sqref="N9:P9">
    <cfRule type="cellIs" dxfId="2897" priority="12817" operator="equal">
      <formula>"jan."</formula>
    </cfRule>
  </conditionalFormatting>
  <conditionalFormatting sqref="N9:P9">
    <cfRule type="cellIs" dxfId="2896" priority="12816" operator="equal">
      <formula>"jan."</formula>
    </cfRule>
  </conditionalFormatting>
  <conditionalFormatting sqref="N9:P9">
    <cfRule type="cellIs" dxfId="2895" priority="12815" operator="equal">
      <formula>"jan."</formula>
    </cfRule>
  </conditionalFormatting>
  <conditionalFormatting sqref="N9:P9">
    <cfRule type="cellIs" dxfId="2894" priority="12814" operator="equal">
      <formula>"jan."</formula>
    </cfRule>
  </conditionalFormatting>
  <conditionalFormatting sqref="N9:P9">
    <cfRule type="cellIs" dxfId="2893" priority="12813" operator="equal">
      <formula>"jan."</formula>
    </cfRule>
  </conditionalFormatting>
  <conditionalFormatting sqref="N9:P9">
    <cfRule type="cellIs" dxfId="2892" priority="12812" operator="equal">
      <formula>"jan."</formula>
    </cfRule>
  </conditionalFormatting>
  <conditionalFormatting sqref="N9:P9">
    <cfRule type="cellIs" dxfId="2891" priority="12811" operator="equal">
      <formula>"jan."</formula>
    </cfRule>
  </conditionalFormatting>
  <conditionalFormatting sqref="N9:P9">
    <cfRule type="cellIs" dxfId="2890" priority="12810" operator="equal">
      <formula>"jan."</formula>
    </cfRule>
  </conditionalFormatting>
  <conditionalFormatting sqref="N9:P9">
    <cfRule type="cellIs" dxfId="2889" priority="12809" operator="equal">
      <formula>"jan."</formula>
    </cfRule>
  </conditionalFormatting>
  <conditionalFormatting sqref="N9:P9">
    <cfRule type="cellIs" dxfId="2888" priority="12808" operator="equal">
      <formula>"jan."</formula>
    </cfRule>
  </conditionalFormatting>
  <conditionalFormatting sqref="I9">
    <cfRule type="cellIs" dxfId="2887" priority="16666" operator="equal">
      <formula>"jan."</formula>
    </cfRule>
  </conditionalFormatting>
  <conditionalFormatting sqref="I9">
    <cfRule type="cellIs" dxfId="2886" priority="16415" operator="equal">
      <formula>"jan."</formula>
    </cfRule>
  </conditionalFormatting>
  <conditionalFormatting sqref="J9">
    <cfRule type="cellIs" dxfId="2885" priority="16159" operator="equal">
      <formula>"jan."</formula>
    </cfRule>
  </conditionalFormatting>
  <conditionalFormatting sqref="I9">
    <cfRule type="cellIs" dxfId="2884" priority="16030" operator="equal">
      <formula>"jan."</formula>
    </cfRule>
  </conditionalFormatting>
  <conditionalFormatting sqref="J9">
    <cfRule type="cellIs" dxfId="2883" priority="15919" operator="equal">
      <formula>"jan."</formula>
    </cfRule>
  </conditionalFormatting>
  <conditionalFormatting sqref="H9">
    <cfRule type="cellIs" dxfId="2882" priority="15911" operator="equal">
      <formula>"jan."</formula>
    </cfRule>
  </conditionalFormatting>
  <conditionalFormatting sqref="J9">
    <cfRule type="cellIs" dxfId="2881" priority="15907" operator="equal">
      <formula>"jan."</formula>
    </cfRule>
  </conditionalFormatting>
  <conditionalFormatting sqref="H9">
    <cfRule type="cellIs" dxfId="2880" priority="15905" operator="equal">
      <formula>"jan."</formula>
    </cfRule>
  </conditionalFormatting>
  <conditionalFormatting sqref="I9">
    <cfRule type="cellIs" dxfId="2879" priority="15902" operator="equal">
      <formula>"jan."</formula>
    </cfRule>
  </conditionalFormatting>
  <conditionalFormatting sqref="H9">
    <cfRule type="cellIs" dxfId="2878" priority="15647" operator="equal">
      <formula>"jan."</formula>
    </cfRule>
  </conditionalFormatting>
  <conditionalFormatting sqref="I9">
    <cfRule type="cellIs" dxfId="2877" priority="15407" operator="equal">
      <formula>"jan."</formula>
    </cfRule>
  </conditionalFormatting>
  <conditionalFormatting sqref="I9">
    <cfRule type="cellIs" dxfId="2876" priority="15399" operator="equal">
      <formula>"jan."</formula>
    </cfRule>
  </conditionalFormatting>
  <conditionalFormatting sqref="H9">
    <cfRule type="cellIs" dxfId="2875" priority="15395" operator="equal">
      <formula>"jan."</formula>
    </cfRule>
  </conditionalFormatting>
  <conditionalFormatting sqref="H9">
    <cfRule type="cellIs" dxfId="2874" priority="15393" operator="equal">
      <formula>"jan."</formula>
    </cfRule>
  </conditionalFormatting>
  <conditionalFormatting sqref="H9">
    <cfRule type="cellIs" dxfId="2873" priority="15262" operator="equal">
      <formula>"jan."</formula>
    </cfRule>
  </conditionalFormatting>
  <conditionalFormatting sqref="I9">
    <cfRule type="cellIs" dxfId="2872" priority="15167" operator="equal">
      <formula>"jan."</formula>
    </cfRule>
  </conditionalFormatting>
  <conditionalFormatting sqref="I9">
    <cfRule type="cellIs" dxfId="2871" priority="15151" operator="equal">
      <formula>"jan."</formula>
    </cfRule>
  </conditionalFormatting>
  <conditionalFormatting sqref="H9">
    <cfRule type="cellIs" dxfId="2870" priority="15143" operator="equal">
      <formula>"jan."</formula>
    </cfRule>
  </conditionalFormatting>
  <conditionalFormatting sqref="I9">
    <cfRule type="cellIs" dxfId="2869" priority="15139" operator="equal">
      <formula>"jan."</formula>
    </cfRule>
  </conditionalFormatting>
  <conditionalFormatting sqref="I9">
    <cfRule type="cellIs" dxfId="2868" priority="15137" operator="equal">
      <formula>"jan."</formula>
    </cfRule>
  </conditionalFormatting>
  <conditionalFormatting sqref="I9">
    <cfRule type="cellIs" dxfId="2867" priority="15069" operator="equal">
      <formula>"jan."</formula>
    </cfRule>
  </conditionalFormatting>
  <conditionalFormatting sqref="H9">
    <cfRule type="cellIs" dxfId="2866" priority="15038" operator="equal">
      <formula>"jan."</formula>
    </cfRule>
  </conditionalFormatting>
  <conditionalFormatting sqref="I9">
    <cfRule type="cellIs" dxfId="2865" priority="15022" operator="equal">
      <formula>"jan."</formula>
    </cfRule>
  </conditionalFormatting>
  <conditionalFormatting sqref="H9">
    <cfRule type="cellIs" dxfId="2864" priority="15014" operator="equal">
      <formula>"jan."</formula>
    </cfRule>
  </conditionalFormatting>
  <conditionalFormatting sqref="H9">
    <cfRule type="cellIs" dxfId="2863" priority="14919" operator="equal">
      <formula>"jan."</formula>
    </cfRule>
  </conditionalFormatting>
  <conditionalFormatting sqref="H9">
    <cfRule type="cellIs" dxfId="2862" priority="14915" operator="equal">
      <formula>"jan."</formula>
    </cfRule>
  </conditionalFormatting>
  <conditionalFormatting sqref="H9">
    <cfRule type="cellIs" dxfId="2861" priority="14913" operator="equal">
      <formula>"jan."</formula>
    </cfRule>
  </conditionalFormatting>
  <conditionalFormatting sqref="H9">
    <cfRule type="cellIs" dxfId="2860" priority="14903" operator="equal">
      <formula>"jan."</formula>
    </cfRule>
  </conditionalFormatting>
  <conditionalFormatting sqref="H9">
    <cfRule type="cellIs" dxfId="2859" priority="14891" operator="equal">
      <formula>"jan."</formula>
    </cfRule>
  </conditionalFormatting>
  <conditionalFormatting sqref="H9">
    <cfRule type="cellIs" dxfId="2858" priority="14889" operator="equal">
      <formula>"jan."</formula>
    </cfRule>
  </conditionalFormatting>
  <conditionalFormatting sqref="I9">
    <cfRule type="cellIs" dxfId="2857" priority="14884" operator="equal">
      <formula>"jan."</formula>
    </cfRule>
  </conditionalFormatting>
  <conditionalFormatting sqref="H9">
    <cfRule type="cellIs" dxfId="2856" priority="14622" operator="equal">
      <formula>"jan."</formula>
    </cfRule>
  </conditionalFormatting>
  <conditionalFormatting sqref="H9">
    <cfRule type="cellIs" dxfId="2855" priority="14494" operator="equal">
      <formula>"jan."</formula>
    </cfRule>
  </conditionalFormatting>
  <conditionalFormatting sqref="I9">
    <cfRule type="cellIs" dxfId="2854" priority="14430" operator="equal">
      <formula>"jan."</formula>
    </cfRule>
  </conditionalFormatting>
  <conditionalFormatting sqref="H9">
    <cfRule type="cellIs" dxfId="2853" priority="14375" operator="equal">
      <formula>"jan."</formula>
    </cfRule>
  </conditionalFormatting>
  <conditionalFormatting sqref="H9">
    <cfRule type="cellIs" dxfId="2852" priority="14371" operator="equal">
      <formula>"jan."</formula>
    </cfRule>
  </conditionalFormatting>
  <conditionalFormatting sqref="H9">
    <cfRule type="cellIs" dxfId="2851" priority="14369" operator="equal">
      <formula>"jan."</formula>
    </cfRule>
  </conditionalFormatting>
  <conditionalFormatting sqref="I9">
    <cfRule type="cellIs" dxfId="2850" priority="14174" operator="equal">
      <formula>"jan."</formula>
    </cfRule>
  </conditionalFormatting>
  <conditionalFormatting sqref="H9">
    <cfRule type="cellIs" dxfId="2849" priority="14127" operator="equal">
      <formula>"jan."</formula>
    </cfRule>
  </conditionalFormatting>
  <conditionalFormatting sqref="H9">
    <cfRule type="cellIs" dxfId="2848" priority="14119" operator="equal">
      <formula>"jan."</formula>
    </cfRule>
  </conditionalFormatting>
  <conditionalFormatting sqref="H9">
    <cfRule type="cellIs" dxfId="2847" priority="14115" operator="equal">
      <formula>"jan."</formula>
    </cfRule>
  </conditionalFormatting>
  <conditionalFormatting sqref="H9">
    <cfRule type="cellIs" dxfId="2846" priority="14113" operator="equal">
      <formula>"jan."</formula>
    </cfRule>
  </conditionalFormatting>
  <conditionalFormatting sqref="I9">
    <cfRule type="cellIs" dxfId="2845" priority="14045" operator="equal">
      <formula>"jan."</formula>
    </cfRule>
  </conditionalFormatting>
  <conditionalFormatting sqref="H9">
    <cfRule type="cellIs" dxfId="2844" priority="13934" operator="equal">
      <formula>"jan."</formula>
    </cfRule>
  </conditionalFormatting>
  <conditionalFormatting sqref="H9">
    <cfRule type="cellIs" dxfId="2843" priority="13926" operator="equal">
      <formula>"jan."</formula>
    </cfRule>
  </conditionalFormatting>
  <conditionalFormatting sqref="H9">
    <cfRule type="cellIs" dxfId="2842" priority="13891" operator="equal">
      <formula>"jan."</formula>
    </cfRule>
  </conditionalFormatting>
  <conditionalFormatting sqref="H9">
    <cfRule type="cellIs" dxfId="2841" priority="13879" operator="equal">
      <formula>"jan."</formula>
    </cfRule>
  </conditionalFormatting>
  <conditionalFormatting sqref="H9">
    <cfRule type="cellIs" dxfId="2840" priority="13601" operator="equal">
      <formula>"jan."</formula>
    </cfRule>
  </conditionalFormatting>
  <conditionalFormatting sqref="J9">
    <cfRule type="cellIs" dxfId="2839" priority="13472" operator="equal">
      <formula>"jan."</formula>
    </cfRule>
  </conditionalFormatting>
  <conditionalFormatting sqref="H9">
    <cfRule type="cellIs" dxfId="2838" priority="13469" operator="equal">
      <formula>"jan."</formula>
    </cfRule>
  </conditionalFormatting>
  <conditionalFormatting sqref="H9">
    <cfRule type="cellIs" dxfId="2837" priority="13408" operator="equal">
      <formula>"jan."</formula>
    </cfRule>
  </conditionalFormatting>
  <conditionalFormatting sqref="H9">
    <cfRule type="cellIs" dxfId="2836" priority="13350" operator="equal">
      <formula>"jan."</formula>
    </cfRule>
  </conditionalFormatting>
  <conditionalFormatting sqref="H9">
    <cfRule type="cellIs" dxfId="2835" priority="13348" operator="equal">
      <formula>"jan."</formula>
    </cfRule>
  </conditionalFormatting>
  <conditionalFormatting sqref="H9">
    <cfRule type="cellIs" dxfId="2834" priority="13346" operator="equal">
      <formula>"jan."</formula>
    </cfRule>
  </conditionalFormatting>
  <conditionalFormatting sqref="H9">
    <cfRule type="cellIs" dxfId="2833" priority="13246" operator="equal">
      <formula>"jan."</formula>
    </cfRule>
  </conditionalFormatting>
  <conditionalFormatting sqref="H9">
    <cfRule type="cellIs" dxfId="2832" priority="13213" operator="equal">
      <formula>"jan."</formula>
    </cfRule>
  </conditionalFormatting>
  <conditionalFormatting sqref="H9">
    <cfRule type="cellIs" dxfId="2831" priority="13123" operator="equal">
      <formula>"jan."</formula>
    </cfRule>
  </conditionalFormatting>
  <conditionalFormatting sqref="H9">
    <cfRule type="cellIs" dxfId="2830" priority="13121" operator="equal">
      <formula>"jan."</formula>
    </cfRule>
  </conditionalFormatting>
  <conditionalFormatting sqref="H9">
    <cfRule type="cellIs" dxfId="2829" priority="12994" operator="equal">
      <formula>"jan."</formula>
    </cfRule>
  </conditionalFormatting>
  <conditionalFormatting sqref="H9">
    <cfRule type="cellIs" dxfId="2828" priority="12912" operator="equal">
      <formula>"jan."</formula>
    </cfRule>
  </conditionalFormatting>
  <conditionalFormatting sqref="K9">
    <cfRule type="cellIs" dxfId="2827" priority="12807" operator="equal">
      <formula>"jan."</formula>
    </cfRule>
  </conditionalFormatting>
  <conditionalFormatting sqref="J9">
    <cfRule type="cellIs" dxfId="2826" priority="12806" operator="equal">
      <formula>"jan."</formula>
    </cfRule>
  </conditionalFormatting>
  <conditionalFormatting sqref="K9">
    <cfRule type="cellIs" dxfId="2825" priority="12805" operator="equal">
      <formula>"jan."</formula>
    </cfRule>
  </conditionalFormatting>
  <conditionalFormatting sqref="J9">
    <cfRule type="cellIs" dxfId="2824" priority="12804" operator="equal">
      <formula>"jan."</formula>
    </cfRule>
  </conditionalFormatting>
  <conditionalFormatting sqref="K9">
    <cfRule type="cellIs" dxfId="2823" priority="12803" operator="equal">
      <formula>"jan."</formula>
    </cfRule>
  </conditionalFormatting>
  <conditionalFormatting sqref="I9">
    <cfRule type="cellIs" dxfId="2822" priority="12802" operator="equal">
      <formula>"jan."</formula>
    </cfRule>
  </conditionalFormatting>
  <conditionalFormatting sqref="J9">
    <cfRule type="cellIs" dxfId="2821" priority="12801" operator="equal">
      <formula>"jan."</formula>
    </cfRule>
  </conditionalFormatting>
  <conditionalFormatting sqref="J9">
    <cfRule type="cellIs" dxfId="2820" priority="12800" operator="equal">
      <formula>"jan."</formula>
    </cfRule>
  </conditionalFormatting>
  <conditionalFormatting sqref="I9">
    <cfRule type="cellIs" dxfId="2819" priority="12799" operator="equal">
      <formula>"jan."</formula>
    </cfRule>
  </conditionalFormatting>
  <conditionalFormatting sqref="J9">
    <cfRule type="cellIs" dxfId="2818" priority="12798" operator="equal">
      <formula>"jan."</formula>
    </cfRule>
  </conditionalFormatting>
  <conditionalFormatting sqref="I9">
    <cfRule type="cellIs" dxfId="2817" priority="12797" operator="equal">
      <formula>"jan."</formula>
    </cfRule>
  </conditionalFormatting>
  <conditionalFormatting sqref="J9">
    <cfRule type="cellIs" dxfId="2816" priority="12796" operator="equal">
      <formula>"jan."</formula>
    </cfRule>
  </conditionalFormatting>
  <conditionalFormatting sqref="H9">
    <cfRule type="cellIs" dxfId="2815" priority="12795" operator="equal">
      <formula>"jan."</formula>
    </cfRule>
  </conditionalFormatting>
  <conditionalFormatting sqref="I9">
    <cfRule type="cellIs" dxfId="2814" priority="12794" operator="equal">
      <formula>"jan."</formula>
    </cfRule>
  </conditionalFormatting>
  <conditionalFormatting sqref="K9">
    <cfRule type="cellIs" dxfId="2813" priority="12793" operator="equal">
      <formula>"jan."</formula>
    </cfRule>
  </conditionalFormatting>
  <conditionalFormatting sqref="J9">
    <cfRule type="cellIs" dxfId="2812" priority="12792" operator="equal">
      <formula>"jan."</formula>
    </cfRule>
  </conditionalFormatting>
  <conditionalFormatting sqref="I9">
    <cfRule type="cellIs" dxfId="2811" priority="12791" operator="equal">
      <formula>"jan."</formula>
    </cfRule>
  </conditionalFormatting>
  <conditionalFormatting sqref="J9">
    <cfRule type="cellIs" dxfId="2810" priority="12790" operator="equal">
      <formula>"jan."</formula>
    </cfRule>
  </conditionalFormatting>
  <conditionalFormatting sqref="I9">
    <cfRule type="cellIs" dxfId="2809" priority="12789" operator="equal">
      <formula>"jan."</formula>
    </cfRule>
  </conditionalFormatting>
  <conditionalFormatting sqref="J9">
    <cfRule type="cellIs" dxfId="2808" priority="12788" operator="equal">
      <formula>"jan."</formula>
    </cfRule>
  </conditionalFormatting>
  <conditionalFormatting sqref="I9">
    <cfRule type="cellIs" dxfId="2807" priority="12786" operator="equal">
      <formula>"jan."</formula>
    </cfRule>
  </conditionalFormatting>
  <conditionalFormatting sqref="K9">
    <cfRule type="cellIs" dxfId="2806" priority="12785" operator="equal">
      <formula>"jan."</formula>
    </cfRule>
  </conditionalFormatting>
  <conditionalFormatting sqref="I9">
    <cfRule type="cellIs" dxfId="2805" priority="12784" operator="equal">
      <formula>"jan."</formula>
    </cfRule>
  </conditionalFormatting>
  <conditionalFormatting sqref="H9">
    <cfRule type="cellIs" dxfId="2804" priority="12783" operator="equal">
      <formula>"jan."</formula>
    </cfRule>
  </conditionalFormatting>
  <conditionalFormatting sqref="I9">
    <cfRule type="cellIs" dxfId="2803" priority="12782" operator="equal">
      <formula>"jan."</formula>
    </cfRule>
  </conditionalFormatting>
  <conditionalFormatting sqref="H9">
    <cfRule type="cellIs" dxfId="2802" priority="12781" operator="equal">
      <formula>"jan."</formula>
    </cfRule>
  </conditionalFormatting>
  <conditionalFormatting sqref="I9">
    <cfRule type="cellIs" dxfId="2801" priority="12780" operator="equal">
      <formula>"jan."</formula>
    </cfRule>
  </conditionalFormatting>
  <conditionalFormatting sqref="H9">
    <cfRule type="cellIs" dxfId="2800" priority="12778" operator="equal">
      <formula>"jan."</formula>
    </cfRule>
  </conditionalFormatting>
  <conditionalFormatting sqref="J9">
    <cfRule type="cellIs" dxfId="2799" priority="12777" operator="equal">
      <formula>"jan."</formula>
    </cfRule>
  </conditionalFormatting>
  <conditionalFormatting sqref="J9">
    <cfRule type="cellIs" dxfId="2798" priority="12776" operator="equal">
      <formula>"jan."</formula>
    </cfRule>
  </conditionalFormatting>
  <conditionalFormatting sqref="I9">
    <cfRule type="cellIs" dxfId="2797" priority="12775" operator="equal">
      <formula>"jan."</formula>
    </cfRule>
  </conditionalFormatting>
  <conditionalFormatting sqref="J9">
    <cfRule type="cellIs" dxfId="2796" priority="12774" operator="equal">
      <formula>"jan."</formula>
    </cfRule>
  </conditionalFormatting>
  <conditionalFormatting sqref="I9">
    <cfRule type="cellIs" dxfId="2795" priority="12773" operator="equal">
      <formula>"jan."</formula>
    </cfRule>
  </conditionalFormatting>
  <conditionalFormatting sqref="J9">
    <cfRule type="cellIs" dxfId="2794" priority="12772" operator="equal">
      <formula>"jan."</formula>
    </cfRule>
  </conditionalFormatting>
  <conditionalFormatting sqref="H9">
    <cfRule type="cellIs" dxfId="2793" priority="12771" operator="equal">
      <formula>"jan."</formula>
    </cfRule>
  </conditionalFormatting>
  <conditionalFormatting sqref="I9">
    <cfRule type="cellIs" dxfId="2792" priority="12770" operator="equal">
      <formula>"jan."</formula>
    </cfRule>
  </conditionalFormatting>
  <conditionalFormatting sqref="K9">
    <cfRule type="cellIs" dxfId="2791" priority="12769" operator="equal">
      <formula>"jan."</formula>
    </cfRule>
  </conditionalFormatting>
  <conditionalFormatting sqref="I9">
    <cfRule type="cellIs" dxfId="2790" priority="12768" operator="equal">
      <formula>"jan."</formula>
    </cfRule>
  </conditionalFormatting>
  <conditionalFormatting sqref="H9">
    <cfRule type="cellIs" dxfId="2789" priority="12767" operator="equal">
      <formula>"jan."</formula>
    </cfRule>
  </conditionalFormatting>
  <conditionalFormatting sqref="I9">
    <cfRule type="cellIs" dxfId="2788" priority="12766" operator="equal">
      <formula>"jan."</formula>
    </cfRule>
  </conditionalFormatting>
  <conditionalFormatting sqref="H9">
    <cfRule type="cellIs" dxfId="2787" priority="12765" operator="equal">
      <formula>"jan."</formula>
    </cfRule>
  </conditionalFormatting>
  <conditionalFormatting sqref="I9">
    <cfRule type="cellIs" dxfId="2786" priority="12764" operator="equal">
      <formula>"jan."</formula>
    </cfRule>
  </conditionalFormatting>
  <conditionalFormatting sqref="H9">
    <cfRule type="cellIs" dxfId="2785" priority="12762" operator="equal">
      <formula>"jan."</formula>
    </cfRule>
  </conditionalFormatting>
  <conditionalFormatting sqref="J9">
    <cfRule type="cellIs" dxfId="2784" priority="12761" operator="equal">
      <formula>"jan."</formula>
    </cfRule>
  </conditionalFormatting>
  <conditionalFormatting sqref="I9">
    <cfRule type="cellIs" dxfId="2783" priority="12760" operator="equal">
      <formula>"jan."</formula>
    </cfRule>
  </conditionalFormatting>
  <conditionalFormatting sqref="H9">
    <cfRule type="cellIs" dxfId="2782" priority="12759" operator="equal">
      <formula>"jan."</formula>
    </cfRule>
  </conditionalFormatting>
  <conditionalFormatting sqref="I9">
    <cfRule type="cellIs" dxfId="2781" priority="12758" operator="equal">
      <formula>"jan."</formula>
    </cfRule>
  </conditionalFormatting>
  <conditionalFormatting sqref="H9">
    <cfRule type="cellIs" dxfId="2780" priority="12757" operator="equal">
      <formula>"jan."</formula>
    </cfRule>
  </conditionalFormatting>
  <conditionalFormatting sqref="I9">
    <cfRule type="cellIs" dxfId="2779" priority="12756" operator="equal">
      <formula>"jan."</formula>
    </cfRule>
  </conditionalFormatting>
  <conditionalFormatting sqref="H9">
    <cfRule type="cellIs" dxfId="2778" priority="12754" operator="equal">
      <formula>"jan."</formula>
    </cfRule>
  </conditionalFormatting>
  <conditionalFormatting sqref="J9">
    <cfRule type="cellIs" dxfId="2777" priority="12753" operator="equal">
      <formula>"jan."</formula>
    </cfRule>
  </conditionalFormatting>
  <conditionalFormatting sqref="H9">
    <cfRule type="cellIs" dxfId="2776" priority="12752" operator="equal">
      <formula>"jan."</formula>
    </cfRule>
  </conditionalFormatting>
  <conditionalFormatting sqref="H9">
    <cfRule type="cellIs" dxfId="2775" priority="12750" operator="equal">
      <formula>"jan."</formula>
    </cfRule>
  </conditionalFormatting>
  <conditionalFormatting sqref="H9">
    <cfRule type="cellIs" dxfId="2774" priority="12748" operator="equal">
      <formula>"jan."</formula>
    </cfRule>
  </conditionalFormatting>
  <conditionalFormatting sqref="I9">
    <cfRule type="cellIs" dxfId="2773" priority="12745" operator="equal">
      <formula>"jan."</formula>
    </cfRule>
  </conditionalFormatting>
  <conditionalFormatting sqref="J9">
    <cfRule type="cellIs" dxfId="2772" priority="12744" operator="equal">
      <formula>"jan."</formula>
    </cfRule>
  </conditionalFormatting>
  <conditionalFormatting sqref="I9">
    <cfRule type="cellIs" dxfId="2771" priority="12743" operator="equal">
      <formula>"jan."</formula>
    </cfRule>
  </conditionalFormatting>
  <conditionalFormatting sqref="J9">
    <cfRule type="cellIs" dxfId="2770" priority="12742" operator="equal">
      <formula>"jan."</formula>
    </cfRule>
  </conditionalFormatting>
  <conditionalFormatting sqref="I9">
    <cfRule type="cellIs" dxfId="2769" priority="12741" operator="equal">
      <formula>"jan."</formula>
    </cfRule>
  </conditionalFormatting>
  <conditionalFormatting sqref="J9">
    <cfRule type="cellIs" dxfId="2768" priority="12740" operator="equal">
      <formula>"jan."</formula>
    </cfRule>
  </conditionalFormatting>
  <conditionalFormatting sqref="H9">
    <cfRule type="cellIs" dxfId="2767" priority="12739" operator="equal">
      <formula>"jan."</formula>
    </cfRule>
  </conditionalFormatting>
  <conditionalFormatting sqref="I9">
    <cfRule type="cellIs" dxfId="2766" priority="12738" operator="equal">
      <formula>"jan."</formula>
    </cfRule>
  </conditionalFormatting>
  <conditionalFormatting sqref="I9">
    <cfRule type="cellIs" dxfId="2765" priority="12737" operator="equal">
      <formula>"jan."</formula>
    </cfRule>
  </conditionalFormatting>
  <conditionalFormatting sqref="H9">
    <cfRule type="cellIs" dxfId="2764" priority="12736" operator="equal">
      <formula>"jan."</formula>
    </cfRule>
  </conditionalFormatting>
  <conditionalFormatting sqref="I9">
    <cfRule type="cellIs" dxfId="2763" priority="12735" operator="equal">
      <formula>"jan."</formula>
    </cfRule>
  </conditionalFormatting>
  <conditionalFormatting sqref="H9">
    <cfRule type="cellIs" dxfId="2762" priority="12734" operator="equal">
      <formula>"jan."</formula>
    </cfRule>
  </conditionalFormatting>
  <conditionalFormatting sqref="I9">
    <cfRule type="cellIs" dxfId="2761" priority="12733" operator="equal">
      <formula>"jan."</formula>
    </cfRule>
  </conditionalFormatting>
  <conditionalFormatting sqref="H9">
    <cfRule type="cellIs" dxfId="2760" priority="12731" operator="equal">
      <formula>"jan."</formula>
    </cfRule>
  </conditionalFormatting>
  <conditionalFormatting sqref="J9">
    <cfRule type="cellIs" dxfId="2759" priority="12730" operator="equal">
      <formula>"jan."</formula>
    </cfRule>
  </conditionalFormatting>
  <conditionalFormatting sqref="I9">
    <cfRule type="cellIs" dxfId="2758" priority="12729" operator="equal">
      <formula>"jan."</formula>
    </cfRule>
  </conditionalFormatting>
  <conditionalFormatting sqref="H9">
    <cfRule type="cellIs" dxfId="2757" priority="12728" operator="equal">
      <formula>"jan."</formula>
    </cfRule>
  </conditionalFormatting>
  <conditionalFormatting sqref="I9">
    <cfRule type="cellIs" dxfId="2756" priority="12727" operator="equal">
      <formula>"jan."</formula>
    </cfRule>
  </conditionalFormatting>
  <conditionalFormatting sqref="H9">
    <cfRule type="cellIs" dxfId="2755" priority="12726" operator="equal">
      <formula>"jan."</formula>
    </cfRule>
  </conditionalFormatting>
  <conditionalFormatting sqref="I9">
    <cfRule type="cellIs" dxfId="2754" priority="12725" operator="equal">
      <formula>"jan."</formula>
    </cfRule>
  </conditionalFormatting>
  <conditionalFormatting sqref="H9">
    <cfRule type="cellIs" dxfId="2753" priority="12723" operator="equal">
      <formula>"jan."</formula>
    </cfRule>
  </conditionalFormatting>
  <conditionalFormatting sqref="J9">
    <cfRule type="cellIs" dxfId="2752" priority="12722" operator="equal">
      <formula>"jan."</formula>
    </cfRule>
  </conditionalFormatting>
  <conditionalFormatting sqref="H9">
    <cfRule type="cellIs" dxfId="2751" priority="12721" operator="equal">
      <formula>"jan."</formula>
    </cfRule>
  </conditionalFormatting>
  <conditionalFormatting sqref="H9">
    <cfRule type="cellIs" dxfId="2750" priority="12719" operator="equal">
      <formula>"jan."</formula>
    </cfRule>
  </conditionalFormatting>
  <conditionalFormatting sqref="H9">
    <cfRule type="cellIs" dxfId="2749" priority="12717" operator="equal">
      <formula>"jan."</formula>
    </cfRule>
  </conditionalFormatting>
  <conditionalFormatting sqref="I9">
    <cfRule type="cellIs" dxfId="2748" priority="12714" operator="equal">
      <formula>"jan."</formula>
    </cfRule>
  </conditionalFormatting>
  <conditionalFormatting sqref="I9">
    <cfRule type="cellIs" dxfId="2747" priority="12713" operator="equal">
      <formula>"jan."</formula>
    </cfRule>
  </conditionalFormatting>
  <conditionalFormatting sqref="H9">
    <cfRule type="cellIs" dxfId="2746" priority="12712" operator="equal">
      <formula>"jan."</formula>
    </cfRule>
  </conditionalFormatting>
  <conditionalFormatting sqref="I9">
    <cfRule type="cellIs" dxfId="2745" priority="12711" operator="equal">
      <formula>"jan."</formula>
    </cfRule>
  </conditionalFormatting>
  <conditionalFormatting sqref="H9">
    <cfRule type="cellIs" dxfId="2744" priority="12710" operator="equal">
      <formula>"jan."</formula>
    </cfRule>
  </conditionalFormatting>
  <conditionalFormatting sqref="I9">
    <cfRule type="cellIs" dxfId="2743" priority="12709" operator="equal">
      <formula>"jan."</formula>
    </cfRule>
  </conditionalFormatting>
  <conditionalFormatting sqref="H9">
    <cfRule type="cellIs" dxfId="2742" priority="12707" operator="equal">
      <formula>"jan."</formula>
    </cfRule>
  </conditionalFormatting>
  <conditionalFormatting sqref="J9">
    <cfRule type="cellIs" dxfId="2741" priority="12706" operator="equal">
      <formula>"jan."</formula>
    </cfRule>
  </conditionalFormatting>
  <conditionalFormatting sqref="H9">
    <cfRule type="cellIs" dxfId="2740" priority="12705" operator="equal">
      <formula>"jan."</formula>
    </cfRule>
  </conditionalFormatting>
  <conditionalFormatting sqref="H9">
    <cfRule type="cellIs" dxfId="2739" priority="12703" operator="equal">
      <formula>"jan."</formula>
    </cfRule>
  </conditionalFormatting>
  <conditionalFormatting sqref="H9">
    <cfRule type="cellIs" dxfId="2738" priority="12701" operator="equal">
      <formula>"jan."</formula>
    </cfRule>
  </conditionalFormatting>
  <conditionalFormatting sqref="I9">
    <cfRule type="cellIs" dxfId="2737" priority="12698" operator="equal">
      <formula>"jan."</formula>
    </cfRule>
  </conditionalFormatting>
  <conditionalFormatting sqref="H9">
    <cfRule type="cellIs" dxfId="2736" priority="12697" operator="equal">
      <formula>"jan."</formula>
    </cfRule>
  </conditionalFormatting>
  <conditionalFormatting sqref="H9">
    <cfRule type="cellIs" dxfId="2735" priority="12695" operator="equal">
      <formula>"jan."</formula>
    </cfRule>
  </conditionalFormatting>
  <conditionalFormatting sqref="H9">
    <cfRule type="cellIs" dxfId="2734" priority="12693" operator="equal">
      <formula>"jan."</formula>
    </cfRule>
  </conditionalFormatting>
  <conditionalFormatting sqref="I9">
    <cfRule type="cellIs" dxfId="2733" priority="12690" operator="equal">
      <formula>"jan."</formula>
    </cfRule>
  </conditionalFormatting>
  <conditionalFormatting sqref="H9">
    <cfRule type="cellIs" dxfId="2732" priority="12682" operator="equal">
      <formula>"jan."</formula>
    </cfRule>
  </conditionalFormatting>
  <conditionalFormatting sqref="K9">
    <cfRule type="cellIs" dxfId="2731" priority="12681" operator="equal">
      <formula>"jan."</formula>
    </cfRule>
  </conditionalFormatting>
  <conditionalFormatting sqref="J9">
    <cfRule type="cellIs" dxfId="2730" priority="12680" operator="equal">
      <formula>"jan."</formula>
    </cfRule>
  </conditionalFormatting>
  <conditionalFormatting sqref="I9">
    <cfRule type="cellIs" dxfId="2729" priority="12679" operator="equal">
      <formula>"jan."</formula>
    </cfRule>
  </conditionalFormatting>
  <conditionalFormatting sqref="J9">
    <cfRule type="cellIs" dxfId="2728" priority="12678" operator="equal">
      <formula>"jan."</formula>
    </cfRule>
  </conditionalFormatting>
  <conditionalFormatting sqref="I9">
    <cfRule type="cellIs" dxfId="2727" priority="12677" operator="equal">
      <formula>"jan."</formula>
    </cfRule>
  </conditionalFormatting>
  <conditionalFormatting sqref="J9">
    <cfRule type="cellIs" dxfId="2726" priority="12676" operator="equal">
      <formula>"jan."</formula>
    </cfRule>
  </conditionalFormatting>
  <conditionalFormatting sqref="H9">
    <cfRule type="cellIs" dxfId="2725" priority="12675" operator="equal">
      <formula>"jan."</formula>
    </cfRule>
  </conditionalFormatting>
  <conditionalFormatting sqref="I9">
    <cfRule type="cellIs" dxfId="2724" priority="12674" operator="equal">
      <formula>"jan."</formula>
    </cfRule>
  </conditionalFormatting>
  <conditionalFormatting sqref="I9">
    <cfRule type="cellIs" dxfId="2723" priority="12673" operator="equal">
      <formula>"jan."</formula>
    </cfRule>
  </conditionalFormatting>
  <conditionalFormatting sqref="H9">
    <cfRule type="cellIs" dxfId="2722" priority="12672" operator="equal">
      <formula>"jan."</formula>
    </cfRule>
  </conditionalFormatting>
  <conditionalFormatting sqref="I9">
    <cfRule type="cellIs" dxfId="2721" priority="12671" operator="equal">
      <formula>"jan."</formula>
    </cfRule>
  </conditionalFormatting>
  <conditionalFormatting sqref="H9">
    <cfRule type="cellIs" dxfId="2720" priority="12670" operator="equal">
      <formula>"jan."</formula>
    </cfRule>
  </conditionalFormatting>
  <conditionalFormatting sqref="I9">
    <cfRule type="cellIs" dxfId="2719" priority="12669" operator="equal">
      <formula>"jan."</formula>
    </cfRule>
  </conditionalFormatting>
  <conditionalFormatting sqref="H9">
    <cfRule type="cellIs" dxfId="2718" priority="12667" operator="equal">
      <formula>"jan."</formula>
    </cfRule>
  </conditionalFormatting>
  <conditionalFormatting sqref="J9">
    <cfRule type="cellIs" dxfId="2717" priority="12666" operator="equal">
      <formula>"jan."</formula>
    </cfRule>
  </conditionalFormatting>
  <conditionalFormatting sqref="I9">
    <cfRule type="cellIs" dxfId="2716" priority="12665" operator="equal">
      <formula>"jan."</formula>
    </cfRule>
  </conditionalFormatting>
  <conditionalFormatting sqref="H9">
    <cfRule type="cellIs" dxfId="2715" priority="12664" operator="equal">
      <formula>"jan."</formula>
    </cfRule>
  </conditionalFormatting>
  <conditionalFormatting sqref="I9">
    <cfRule type="cellIs" dxfId="2714" priority="12663" operator="equal">
      <formula>"jan."</formula>
    </cfRule>
  </conditionalFormatting>
  <conditionalFormatting sqref="H9">
    <cfRule type="cellIs" dxfId="2713" priority="12662" operator="equal">
      <formula>"jan."</formula>
    </cfRule>
  </conditionalFormatting>
  <conditionalFormatting sqref="I9">
    <cfRule type="cellIs" dxfId="2712" priority="12661" operator="equal">
      <formula>"jan."</formula>
    </cfRule>
  </conditionalFormatting>
  <conditionalFormatting sqref="H9">
    <cfRule type="cellIs" dxfId="2711" priority="12659" operator="equal">
      <formula>"jan."</formula>
    </cfRule>
  </conditionalFormatting>
  <conditionalFormatting sqref="J9">
    <cfRule type="cellIs" dxfId="2710" priority="12658" operator="equal">
      <formula>"jan."</formula>
    </cfRule>
  </conditionalFormatting>
  <conditionalFormatting sqref="H9">
    <cfRule type="cellIs" dxfId="2709" priority="12657" operator="equal">
      <formula>"jan."</formula>
    </cfRule>
  </conditionalFormatting>
  <conditionalFormatting sqref="H9">
    <cfRule type="cellIs" dxfId="2708" priority="12655" operator="equal">
      <formula>"jan."</formula>
    </cfRule>
  </conditionalFormatting>
  <conditionalFormatting sqref="H9">
    <cfRule type="cellIs" dxfId="2707" priority="12653" operator="equal">
      <formula>"jan."</formula>
    </cfRule>
  </conditionalFormatting>
  <conditionalFormatting sqref="I9">
    <cfRule type="cellIs" dxfId="2706" priority="12650" operator="equal">
      <formula>"jan."</formula>
    </cfRule>
  </conditionalFormatting>
  <conditionalFormatting sqref="I9">
    <cfRule type="cellIs" dxfId="2705" priority="12649" operator="equal">
      <formula>"jan."</formula>
    </cfRule>
  </conditionalFormatting>
  <conditionalFormatting sqref="H9">
    <cfRule type="cellIs" dxfId="2704" priority="12648" operator="equal">
      <formula>"jan."</formula>
    </cfRule>
  </conditionalFormatting>
  <conditionalFormatting sqref="I9">
    <cfRule type="cellIs" dxfId="2703" priority="12647" operator="equal">
      <formula>"jan."</formula>
    </cfRule>
  </conditionalFormatting>
  <conditionalFormatting sqref="H9">
    <cfRule type="cellIs" dxfId="2702" priority="12646" operator="equal">
      <formula>"jan."</formula>
    </cfRule>
  </conditionalFormatting>
  <conditionalFormatting sqref="I9">
    <cfRule type="cellIs" dxfId="2701" priority="12645" operator="equal">
      <formula>"jan."</formula>
    </cfRule>
  </conditionalFormatting>
  <conditionalFormatting sqref="H9">
    <cfRule type="cellIs" dxfId="2700" priority="12643" operator="equal">
      <formula>"jan."</formula>
    </cfRule>
  </conditionalFormatting>
  <conditionalFormatting sqref="J9">
    <cfRule type="cellIs" dxfId="2699" priority="12642" operator="equal">
      <formula>"jan."</formula>
    </cfRule>
  </conditionalFormatting>
  <conditionalFormatting sqref="H9">
    <cfRule type="cellIs" dxfId="2698" priority="12641" operator="equal">
      <formula>"jan."</formula>
    </cfRule>
  </conditionalFormatting>
  <conditionalFormatting sqref="H9">
    <cfRule type="cellIs" dxfId="2697" priority="12639" operator="equal">
      <formula>"jan."</formula>
    </cfRule>
  </conditionalFormatting>
  <conditionalFormatting sqref="H9">
    <cfRule type="cellIs" dxfId="2696" priority="12637" operator="equal">
      <formula>"jan."</formula>
    </cfRule>
  </conditionalFormatting>
  <conditionalFormatting sqref="I9">
    <cfRule type="cellIs" dxfId="2695" priority="12634" operator="equal">
      <formula>"jan."</formula>
    </cfRule>
  </conditionalFormatting>
  <conditionalFormatting sqref="H9">
    <cfRule type="cellIs" dxfId="2694" priority="12633" operator="equal">
      <formula>"jan."</formula>
    </cfRule>
  </conditionalFormatting>
  <conditionalFormatting sqref="H9">
    <cfRule type="cellIs" dxfId="2693" priority="12631" operator="equal">
      <formula>"jan."</formula>
    </cfRule>
  </conditionalFormatting>
  <conditionalFormatting sqref="H9">
    <cfRule type="cellIs" dxfId="2692" priority="12629" operator="equal">
      <formula>"jan."</formula>
    </cfRule>
  </conditionalFormatting>
  <conditionalFormatting sqref="I9">
    <cfRule type="cellIs" dxfId="2691" priority="12626" operator="equal">
      <formula>"jan."</formula>
    </cfRule>
  </conditionalFormatting>
  <conditionalFormatting sqref="H9">
    <cfRule type="cellIs" dxfId="2690" priority="12618" operator="equal">
      <formula>"jan."</formula>
    </cfRule>
  </conditionalFormatting>
  <conditionalFormatting sqref="I9">
    <cfRule type="cellIs" dxfId="2689" priority="12617" operator="equal">
      <formula>"jan."</formula>
    </cfRule>
  </conditionalFormatting>
  <conditionalFormatting sqref="H9">
    <cfRule type="cellIs" dxfId="2688" priority="12616" operator="equal">
      <formula>"jan."</formula>
    </cfRule>
  </conditionalFormatting>
  <conditionalFormatting sqref="I9">
    <cfRule type="cellIs" dxfId="2687" priority="12615" operator="equal">
      <formula>"jan."</formula>
    </cfRule>
  </conditionalFormatting>
  <conditionalFormatting sqref="H9">
    <cfRule type="cellIs" dxfId="2686" priority="12614" operator="equal">
      <formula>"jan."</formula>
    </cfRule>
  </conditionalFormatting>
  <conditionalFormatting sqref="I9">
    <cfRule type="cellIs" dxfId="2685" priority="12613" operator="equal">
      <formula>"jan."</formula>
    </cfRule>
  </conditionalFormatting>
  <conditionalFormatting sqref="H9">
    <cfRule type="cellIs" dxfId="2684" priority="12611" operator="equal">
      <formula>"jan."</formula>
    </cfRule>
  </conditionalFormatting>
  <conditionalFormatting sqref="H9">
    <cfRule type="cellIs" dxfId="2683" priority="12610" operator="equal">
      <formula>"jan."</formula>
    </cfRule>
  </conditionalFormatting>
  <conditionalFormatting sqref="H9">
    <cfRule type="cellIs" dxfId="2682" priority="12608" operator="equal">
      <formula>"jan."</formula>
    </cfRule>
  </conditionalFormatting>
  <conditionalFormatting sqref="H9">
    <cfRule type="cellIs" dxfId="2681" priority="12606" operator="equal">
      <formula>"jan."</formula>
    </cfRule>
  </conditionalFormatting>
  <conditionalFormatting sqref="I9">
    <cfRule type="cellIs" dxfId="2680" priority="12603" operator="equal">
      <formula>"jan."</formula>
    </cfRule>
  </conditionalFormatting>
  <conditionalFormatting sqref="H9">
    <cfRule type="cellIs" dxfId="2679" priority="12602" operator="equal">
      <formula>"jan."</formula>
    </cfRule>
  </conditionalFormatting>
  <conditionalFormatting sqref="H9">
    <cfRule type="cellIs" dxfId="2678" priority="12600" operator="equal">
      <formula>"jan."</formula>
    </cfRule>
  </conditionalFormatting>
  <conditionalFormatting sqref="H9">
    <cfRule type="cellIs" dxfId="2677" priority="12598" operator="equal">
      <formula>"jan."</formula>
    </cfRule>
  </conditionalFormatting>
  <conditionalFormatting sqref="I9">
    <cfRule type="cellIs" dxfId="2676" priority="12595" operator="equal">
      <formula>"jan."</formula>
    </cfRule>
  </conditionalFormatting>
  <conditionalFormatting sqref="H9">
    <cfRule type="cellIs" dxfId="2675" priority="12587" operator="equal">
      <formula>"jan."</formula>
    </cfRule>
  </conditionalFormatting>
  <conditionalFormatting sqref="H9">
    <cfRule type="cellIs" dxfId="2674" priority="12586" operator="equal">
      <formula>"jan."</formula>
    </cfRule>
  </conditionalFormatting>
  <conditionalFormatting sqref="H9">
    <cfRule type="cellIs" dxfId="2673" priority="12584" operator="equal">
      <formula>"jan."</formula>
    </cfRule>
  </conditionalFormatting>
  <conditionalFormatting sqref="H9">
    <cfRule type="cellIs" dxfId="2672" priority="12582" operator="equal">
      <formula>"jan."</formula>
    </cfRule>
  </conditionalFormatting>
  <conditionalFormatting sqref="I9">
    <cfRule type="cellIs" dxfId="2671" priority="12579" operator="equal">
      <formula>"jan."</formula>
    </cfRule>
  </conditionalFormatting>
  <conditionalFormatting sqref="H9">
    <cfRule type="cellIs" dxfId="2670" priority="12571" operator="equal">
      <formula>"jan."</formula>
    </cfRule>
  </conditionalFormatting>
  <conditionalFormatting sqref="H9">
    <cfRule type="cellIs" dxfId="2669" priority="12563" operator="equal">
      <formula>"jan."</formula>
    </cfRule>
  </conditionalFormatting>
  <conditionalFormatting sqref="J9">
    <cfRule type="cellIs" dxfId="2668" priority="12554" operator="equal">
      <formula>"jan."</formula>
    </cfRule>
  </conditionalFormatting>
  <conditionalFormatting sqref="K9">
    <cfRule type="cellIs" dxfId="2667" priority="12553" operator="equal">
      <formula>"jan."</formula>
    </cfRule>
  </conditionalFormatting>
  <conditionalFormatting sqref="J9">
    <cfRule type="cellIs" dxfId="2666" priority="12552" operator="equal">
      <formula>"jan."</formula>
    </cfRule>
  </conditionalFormatting>
  <conditionalFormatting sqref="I9">
    <cfRule type="cellIs" dxfId="2665" priority="12551" operator="equal">
      <formula>"jan."</formula>
    </cfRule>
  </conditionalFormatting>
  <conditionalFormatting sqref="J9">
    <cfRule type="cellIs" dxfId="2664" priority="12550" operator="equal">
      <formula>"jan."</formula>
    </cfRule>
  </conditionalFormatting>
  <conditionalFormatting sqref="I9">
    <cfRule type="cellIs" dxfId="2663" priority="12549" operator="equal">
      <formula>"jan."</formula>
    </cfRule>
  </conditionalFormatting>
  <conditionalFormatting sqref="J9">
    <cfRule type="cellIs" dxfId="2662" priority="12548" operator="equal">
      <formula>"jan."</formula>
    </cfRule>
  </conditionalFormatting>
  <conditionalFormatting sqref="H9">
    <cfRule type="cellIs" dxfId="2661" priority="12547" operator="equal">
      <formula>"jan."</formula>
    </cfRule>
  </conditionalFormatting>
  <conditionalFormatting sqref="I9">
    <cfRule type="cellIs" dxfId="2660" priority="12546" operator="equal">
      <formula>"jan."</formula>
    </cfRule>
  </conditionalFormatting>
  <conditionalFormatting sqref="I9">
    <cfRule type="cellIs" dxfId="2659" priority="12545" operator="equal">
      <formula>"jan."</formula>
    </cfRule>
  </conditionalFormatting>
  <conditionalFormatting sqref="H9">
    <cfRule type="cellIs" dxfId="2658" priority="12544" operator="equal">
      <formula>"jan."</formula>
    </cfRule>
  </conditionalFormatting>
  <conditionalFormatting sqref="I9">
    <cfRule type="cellIs" dxfId="2657" priority="12543" operator="equal">
      <formula>"jan."</formula>
    </cfRule>
  </conditionalFormatting>
  <conditionalFormatting sqref="H9">
    <cfRule type="cellIs" dxfId="2656" priority="12542" operator="equal">
      <formula>"jan."</formula>
    </cfRule>
  </conditionalFormatting>
  <conditionalFormatting sqref="I9">
    <cfRule type="cellIs" dxfId="2655" priority="12541" operator="equal">
      <formula>"jan."</formula>
    </cfRule>
  </conditionalFormatting>
  <conditionalFormatting sqref="H9">
    <cfRule type="cellIs" dxfId="2654" priority="12539" operator="equal">
      <formula>"jan."</formula>
    </cfRule>
  </conditionalFormatting>
  <conditionalFormatting sqref="J9">
    <cfRule type="cellIs" dxfId="2653" priority="12538" operator="equal">
      <formula>"jan."</formula>
    </cfRule>
  </conditionalFormatting>
  <conditionalFormatting sqref="I9">
    <cfRule type="cellIs" dxfId="2652" priority="12537" operator="equal">
      <formula>"jan."</formula>
    </cfRule>
  </conditionalFormatting>
  <conditionalFormatting sqref="I9">
    <cfRule type="cellIs" dxfId="2651" priority="12535" operator="equal">
      <formula>"jan."</formula>
    </cfRule>
  </conditionalFormatting>
  <conditionalFormatting sqref="H9">
    <cfRule type="cellIs" dxfId="2650" priority="12534" operator="equal">
      <formula>"jan."</formula>
    </cfRule>
  </conditionalFormatting>
  <conditionalFormatting sqref="I9">
    <cfRule type="cellIs" dxfId="2649" priority="12533" operator="equal">
      <formula>"jan."</formula>
    </cfRule>
  </conditionalFormatting>
  <conditionalFormatting sqref="H9">
    <cfRule type="cellIs" dxfId="2648" priority="12531" operator="equal">
      <formula>"jan."</formula>
    </cfRule>
  </conditionalFormatting>
  <conditionalFormatting sqref="J9">
    <cfRule type="cellIs" dxfId="2647" priority="12530" operator="equal">
      <formula>"jan."</formula>
    </cfRule>
  </conditionalFormatting>
  <conditionalFormatting sqref="H9">
    <cfRule type="cellIs" dxfId="2646" priority="12529" operator="equal">
      <formula>"jan."</formula>
    </cfRule>
  </conditionalFormatting>
  <conditionalFormatting sqref="H9">
    <cfRule type="cellIs" dxfId="2645" priority="12527" operator="equal">
      <formula>"jan."</formula>
    </cfRule>
  </conditionalFormatting>
  <conditionalFormatting sqref="H9">
    <cfRule type="cellIs" dxfId="2644" priority="12525" operator="equal">
      <formula>"jan."</formula>
    </cfRule>
  </conditionalFormatting>
  <conditionalFormatting sqref="I9">
    <cfRule type="cellIs" dxfId="2643" priority="12522" operator="equal">
      <formula>"jan."</formula>
    </cfRule>
  </conditionalFormatting>
  <conditionalFormatting sqref="I9">
    <cfRule type="cellIs" dxfId="2642" priority="12521" operator="equal">
      <formula>"jan."</formula>
    </cfRule>
  </conditionalFormatting>
  <conditionalFormatting sqref="H9">
    <cfRule type="cellIs" dxfId="2641" priority="12520" operator="equal">
      <formula>"jan."</formula>
    </cfRule>
  </conditionalFormatting>
  <conditionalFormatting sqref="I9">
    <cfRule type="cellIs" dxfId="2640" priority="12519" operator="equal">
      <formula>"jan."</formula>
    </cfRule>
  </conditionalFormatting>
  <conditionalFormatting sqref="H9">
    <cfRule type="cellIs" dxfId="2639" priority="12518" operator="equal">
      <formula>"jan."</formula>
    </cfRule>
  </conditionalFormatting>
  <conditionalFormatting sqref="I9">
    <cfRule type="cellIs" dxfId="2638" priority="12517" operator="equal">
      <formula>"jan."</formula>
    </cfRule>
  </conditionalFormatting>
  <conditionalFormatting sqref="H9">
    <cfRule type="cellIs" dxfId="2637" priority="12515" operator="equal">
      <formula>"jan."</formula>
    </cfRule>
  </conditionalFormatting>
  <conditionalFormatting sqref="J9">
    <cfRule type="cellIs" dxfId="2636" priority="12514" operator="equal">
      <formula>"jan."</formula>
    </cfRule>
  </conditionalFormatting>
  <conditionalFormatting sqref="H9">
    <cfRule type="cellIs" dxfId="2635" priority="12513" operator="equal">
      <formula>"jan."</formula>
    </cfRule>
  </conditionalFormatting>
  <conditionalFormatting sqref="H9">
    <cfRule type="cellIs" dxfId="2634" priority="12511" operator="equal">
      <formula>"jan."</formula>
    </cfRule>
  </conditionalFormatting>
  <conditionalFormatting sqref="H9">
    <cfRule type="cellIs" dxfId="2633" priority="12509" operator="equal">
      <formula>"jan."</formula>
    </cfRule>
  </conditionalFormatting>
  <conditionalFormatting sqref="I9">
    <cfRule type="cellIs" dxfId="2632" priority="12506" operator="equal">
      <formula>"jan."</formula>
    </cfRule>
  </conditionalFormatting>
  <conditionalFormatting sqref="H9">
    <cfRule type="cellIs" dxfId="2631" priority="12505" operator="equal">
      <formula>"jan."</formula>
    </cfRule>
  </conditionalFormatting>
  <conditionalFormatting sqref="H9">
    <cfRule type="cellIs" dxfId="2630" priority="12503" operator="equal">
      <formula>"jan."</formula>
    </cfRule>
  </conditionalFormatting>
  <conditionalFormatting sqref="H9">
    <cfRule type="cellIs" dxfId="2629" priority="12501" operator="equal">
      <formula>"jan."</formula>
    </cfRule>
  </conditionalFormatting>
  <conditionalFormatting sqref="I9">
    <cfRule type="cellIs" dxfId="2628" priority="12498" operator="equal">
      <formula>"jan."</formula>
    </cfRule>
  </conditionalFormatting>
  <conditionalFormatting sqref="H9">
    <cfRule type="cellIs" dxfId="2627" priority="12490" operator="equal">
      <formula>"jan."</formula>
    </cfRule>
  </conditionalFormatting>
  <conditionalFormatting sqref="I9">
    <cfRule type="cellIs" dxfId="2626" priority="12489" operator="equal">
      <formula>"jan."</formula>
    </cfRule>
  </conditionalFormatting>
  <conditionalFormatting sqref="H9">
    <cfRule type="cellIs" dxfId="2625" priority="12488" operator="equal">
      <formula>"jan."</formula>
    </cfRule>
  </conditionalFormatting>
  <conditionalFormatting sqref="I9">
    <cfRule type="cellIs" dxfId="2624" priority="12487" operator="equal">
      <formula>"jan."</formula>
    </cfRule>
  </conditionalFormatting>
  <conditionalFormatting sqref="H9">
    <cfRule type="cellIs" dxfId="2623" priority="12486" operator="equal">
      <formula>"jan."</formula>
    </cfRule>
  </conditionalFormatting>
  <conditionalFormatting sqref="I9">
    <cfRule type="cellIs" dxfId="2622" priority="12485" operator="equal">
      <formula>"jan."</formula>
    </cfRule>
  </conditionalFormatting>
  <conditionalFormatting sqref="H9">
    <cfRule type="cellIs" dxfId="2621" priority="12483" operator="equal">
      <formula>"jan."</formula>
    </cfRule>
  </conditionalFormatting>
  <conditionalFormatting sqref="H9">
    <cfRule type="cellIs" dxfId="2620" priority="12482" operator="equal">
      <formula>"jan."</formula>
    </cfRule>
  </conditionalFormatting>
  <conditionalFormatting sqref="H9">
    <cfRule type="cellIs" dxfId="2619" priority="12480" operator="equal">
      <formula>"jan."</formula>
    </cfRule>
  </conditionalFormatting>
  <conditionalFormatting sqref="H9">
    <cfRule type="cellIs" dxfId="2618" priority="12478" operator="equal">
      <formula>"jan."</formula>
    </cfRule>
  </conditionalFormatting>
  <conditionalFormatting sqref="I9">
    <cfRule type="cellIs" dxfId="2617" priority="12475" operator="equal">
      <formula>"jan."</formula>
    </cfRule>
  </conditionalFormatting>
  <conditionalFormatting sqref="H9">
    <cfRule type="cellIs" dxfId="2616" priority="12474" operator="equal">
      <formula>"jan."</formula>
    </cfRule>
  </conditionalFormatting>
  <conditionalFormatting sqref="H9">
    <cfRule type="cellIs" dxfId="2615" priority="12472" operator="equal">
      <formula>"jan."</formula>
    </cfRule>
  </conditionalFormatting>
  <conditionalFormatting sqref="H9">
    <cfRule type="cellIs" dxfId="2614" priority="12470" operator="equal">
      <formula>"jan."</formula>
    </cfRule>
  </conditionalFormatting>
  <conditionalFormatting sqref="I9">
    <cfRule type="cellIs" dxfId="2613" priority="12467" operator="equal">
      <formula>"jan."</formula>
    </cfRule>
  </conditionalFormatting>
  <conditionalFormatting sqref="H9">
    <cfRule type="cellIs" dxfId="2612" priority="12459" operator="equal">
      <formula>"jan."</formula>
    </cfRule>
  </conditionalFormatting>
  <conditionalFormatting sqref="H9">
    <cfRule type="cellIs" dxfId="2611" priority="12458" operator="equal">
      <formula>"jan."</formula>
    </cfRule>
  </conditionalFormatting>
  <conditionalFormatting sqref="H9">
    <cfRule type="cellIs" dxfId="2610" priority="12456" operator="equal">
      <formula>"jan."</formula>
    </cfRule>
  </conditionalFormatting>
  <conditionalFormatting sqref="H9">
    <cfRule type="cellIs" dxfId="2609" priority="12454" operator="equal">
      <formula>"jan."</formula>
    </cfRule>
  </conditionalFormatting>
  <conditionalFormatting sqref="I9">
    <cfRule type="cellIs" dxfId="2608" priority="12451" operator="equal">
      <formula>"jan."</formula>
    </cfRule>
  </conditionalFormatting>
  <conditionalFormatting sqref="H9">
    <cfRule type="cellIs" dxfId="2607" priority="12443" operator="equal">
      <formula>"jan."</formula>
    </cfRule>
  </conditionalFormatting>
  <conditionalFormatting sqref="H9">
    <cfRule type="cellIs" dxfId="2606" priority="12435" operator="equal">
      <formula>"jan."</formula>
    </cfRule>
  </conditionalFormatting>
  <conditionalFormatting sqref="J9">
    <cfRule type="cellIs" dxfId="2605" priority="12426" operator="equal">
      <formula>"jan."</formula>
    </cfRule>
  </conditionalFormatting>
  <conditionalFormatting sqref="I9">
    <cfRule type="cellIs" dxfId="2604" priority="12425" operator="equal">
      <formula>"jan."</formula>
    </cfRule>
  </conditionalFormatting>
  <conditionalFormatting sqref="H9">
    <cfRule type="cellIs" dxfId="2603" priority="12424" operator="equal">
      <formula>"jan."</formula>
    </cfRule>
  </conditionalFormatting>
  <conditionalFormatting sqref="I9">
    <cfRule type="cellIs" dxfId="2602" priority="12423" operator="equal">
      <formula>"jan."</formula>
    </cfRule>
  </conditionalFormatting>
  <conditionalFormatting sqref="H9">
    <cfRule type="cellIs" dxfId="2601" priority="12422" operator="equal">
      <formula>"jan."</formula>
    </cfRule>
  </conditionalFormatting>
  <conditionalFormatting sqref="I9">
    <cfRule type="cellIs" dxfId="2600" priority="12421" operator="equal">
      <formula>"jan."</formula>
    </cfRule>
  </conditionalFormatting>
  <conditionalFormatting sqref="H9">
    <cfRule type="cellIs" dxfId="2599" priority="12419" operator="equal">
      <formula>"jan."</formula>
    </cfRule>
  </conditionalFormatting>
  <conditionalFormatting sqref="H9">
    <cfRule type="cellIs" dxfId="2598" priority="12418" operator="equal">
      <formula>"jan."</formula>
    </cfRule>
  </conditionalFormatting>
  <conditionalFormatting sqref="H9">
    <cfRule type="cellIs" dxfId="2597" priority="12416" operator="equal">
      <formula>"jan."</formula>
    </cfRule>
  </conditionalFormatting>
  <conditionalFormatting sqref="H9">
    <cfRule type="cellIs" dxfId="2596" priority="12414" operator="equal">
      <formula>"jan."</formula>
    </cfRule>
  </conditionalFormatting>
  <conditionalFormatting sqref="I9">
    <cfRule type="cellIs" dxfId="2595" priority="12411" operator="equal">
      <formula>"jan."</formula>
    </cfRule>
  </conditionalFormatting>
  <conditionalFormatting sqref="H9">
    <cfRule type="cellIs" dxfId="2594" priority="12410" operator="equal">
      <formula>"jan."</formula>
    </cfRule>
  </conditionalFormatting>
  <conditionalFormatting sqref="H9">
    <cfRule type="cellIs" dxfId="2593" priority="12408" operator="equal">
      <formula>"jan."</formula>
    </cfRule>
  </conditionalFormatting>
  <conditionalFormatting sqref="H9">
    <cfRule type="cellIs" dxfId="2592" priority="12406" operator="equal">
      <formula>"jan."</formula>
    </cfRule>
  </conditionalFormatting>
  <conditionalFormatting sqref="I9">
    <cfRule type="cellIs" dxfId="2591" priority="12403" operator="equal">
      <formula>"jan."</formula>
    </cfRule>
  </conditionalFormatting>
  <conditionalFormatting sqref="H9">
    <cfRule type="cellIs" dxfId="2590" priority="12395" operator="equal">
      <formula>"jan."</formula>
    </cfRule>
  </conditionalFormatting>
  <conditionalFormatting sqref="H9">
    <cfRule type="cellIs" dxfId="2589" priority="12394" operator="equal">
      <formula>"jan."</formula>
    </cfRule>
  </conditionalFormatting>
  <conditionalFormatting sqref="H9">
    <cfRule type="cellIs" dxfId="2588" priority="12392" operator="equal">
      <formula>"jan."</formula>
    </cfRule>
  </conditionalFormatting>
  <conditionalFormatting sqref="H9">
    <cfRule type="cellIs" dxfId="2587" priority="12390" operator="equal">
      <formula>"jan."</formula>
    </cfRule>
  </conditionalFormatting>
  <conditionalFormatting sqref="I9">
    <cfRule type="cellIs" dxfId="2586" priority="12387" operator="equal">
      <formula>"jan."</formula>
    </cfRule>
  </conditionalFormatting>
  <conditionalFormatting sqref="H9">
    <cfRule type="cellIs" dxfId="2585" priority="12379" operator="equal">
      <formula>"jan."</formula>
    </cfRule>
  </conditionalFormatting>
  <conditionalFormatting sqref="H9">
    <cfRule type="cellIs" dxfId="2584" priority="12371" operator="equal">
      <formula>"jan."</formula>
    </cfRule>
  </conditionalFormatting>
  <conditionalFormatting sqref="H9">
    <cfRule type="cellIs" dxfId="2583" priority="12362" operator="equal">
      <formula>"jan."</formula>
    </cfRule>
  </conditionalFormatting>
  <conditionalFormatting sqref="H9">
    <cfRule type="cellIs" dxfId="2582" priority="12360" operator="equal">
      <formula>"jan."</formula>
    </cfRule>
  </conditionalFormatting>
  <conditionalFormatting sqref="H9">
    <cfRule type="cellIs" dxfId="2581" priority="12358" operator="equal">
      <formula>"jan."</formula>
    </cfRule>
  </conditionalFormatting>
  <conditionalFormatting sqref="H9">
    <cfRule type="cellIs" dxfId="2580" priority="12348" operator="equal">
      <formula>"jan."</formula>
    </cfRule>
  </conditionalFormatting>
  <conditionalFormatting sqref="H9">
    <cfRule type="cellIs" dxfId="2579" priority="12340" operator="equal">
      <formula>"jan."</formula>
    </cfRule>
  </conditionalFormatting>
  <conditionalFormatting sqref="H9">
    <cfRule type="cellIs" dxfId="2578" priority="12324" operator="equal">
      <formula>"jan."</formula>
    </cfRule>
  </conditionalFormatting>
  <conditionalFormatting sqref="I9">
    <cfRule type="cellIs" dxfId="2577" priority="12300" operator="equal">
      <formula>"jan."</formula>
    </cfRule>
  </conditionalFormatting>
  <conditionalFormatting sqref="J9">
    <cfRule type="cellIs" dxfId="2576" priority="12299" operator="equal">
      <formula>"jan."</formula>
    </cfRule>
  </conditionalFormatting>
  <conditionalFormatting sqref="K9">
    <cfRule type="cellIs" dxfId="2575" priority="12298" operator="equal">
      <formula>"jan."</formula>
    </cfRule>
  </conditionalFormatting>
  <conditionalFormatting sqref="J9">
    <cfRule type="cellIs" dxfId="2574" priority="12297" operator="equal">
      <formula>"jan."</formula>
    </cfRule>
  </conditionalFormatting>
  <conditionalFormatting sqref="I9">
    <cfRule type="cellIs" dxfId="2573" priority="12296" operator="equal">
      <formula>"jan."</formula>
    </cfRule>
  </conditionalFormatting>
  <conditionalFormatting sqref="J9">
    <cfRule type="cellIs" dxfId="2572" priority="12295" operator="equal">
      <formula>"jan."</formula>
    </cfRule>
  </conditionalFormatting>
  <conditionalFormatting sqref="I9">
    <cfRule type="cellIs" dxfId="2571" priority="12294" operator="equal">
      <formula>"jan."</formula>
    </cfRule>
  </conditionalFormatting>
  <conditionalFormatting sqref="J9">
    <cfRule type="cellIs" dxfId="2570" priority="12293" operator="equal">
      <formula>"jan."</formula>
    </cfRule>
  </conditionalFormatting>
  <conditionalFormatting sqref="H9">
    <cfRule type="cellIs" dxfId="2569" priority="12292" operator="equal">
      <formula>"jan."</formula>
    </cfRule>
  </conditionalFormatting>
  <conditionalFormatting sqref="I9">
    <cfRule type="cellIs" dxfId="2568" priority="12291" operator="equal">
      <formula>"jan."</formula>
    </cfRule>
  </conditionalFormatting>
  <conditionalFormatting sqref="I9">
    <cfRule type="cellIs" dxfId="2567" priority="12290" operator="equal">
      <formula>"jan."</formula>
    </cfRule>
  </conditionalFormatting>
  <conditionalFormatting sqref="H9">
    <cfRule type="cellIs" dxfId="2566" priority="12289" operator="equal">
      <formula>"jan."</formula>
    </cfRule>
  </conditionalFormatting>
  <conditionalFormatting sqref="I9">
    <cfRule type="cellIs" dxfId="2565" priority="12288" operator="equal">
      <formula>"jan."</formula>
    </cfRule>
  </conditionalFormatting>
  <conditionalFormatting sqref="H9">
    <cfRule type="cellIs" dxfId="2564" priority="12287" operator="equal">
      <formula>"jan."</formula>
    </cfRule>
  </conditionalFormatting>
  <conditionalFormatting sqref="I9">
    <cfRule type="cellIs" dxfId="2563" priority="12286" operator="equal">
      <formula>"jan."</formula>
    </cfRule>
  </conditionalFormatting>
  <conditionalFormatting sqref="H9">
    <cfRule type="cellIs" dxfId="2562" priority="12284" operator="equal">
      <formula>"jan."</formula>
    </cfRule>
  </conditionalFormatting>
  <conditionalFormatting sqref="J9">
    <cfRule type="cellIs" dxfId="2561" priority="12283" operator="equal">
      <formula>"jan."</formula>
    </cfRule>
  </conditionalFormatting>
  <conditionalFormatting sqref="I9">
    <cfRule type="cellIs" dxfId="2560" priority="12282" operator="equal">
      <formula>"jan."</formula>
    </cfRule>
  </conditionalFormatting>
  <conditionalFormatting sqref="H9">
    <cfRule type="cellIs" dxfId="2559" priority="12281" operator="equal">
      <formula>"jan."</formula>
    </cfRule>
  </conditionalFormatting>
  <conditionalFormatting sqref="H9">
    <cfRule type="cellIs" dxfId="2558" priority="12279" operator="equal">
      <formula>"jan."</formula>
    </cfRule>
  </conditionalFormatting>
  <conditionalFormatting sqref="I9">
    <cfRule type="cellIs" dxfId="2557" priority="12278" operator="equal">
      <formula>"jan."</formula>
    </cfRule>
  </conditionalFormatting>
  <conditionalFormatting sqref="H9">
    <cfRule type="cellIs" dxfId="2556" priority="12276" operator="equal">
      <formula>"jan."</formula>
    </cfRule>
  </conditionalFormatting>
  <conditionalFormatting sqref="J9">
    <cfRule type="cellIs" dxfId="2555" priority="12275" operator="equal">
      <formula>"jan."</formula>
    </cfRule>
  </conditionalFormatting>
  <conditionalFormatting sqref="H9">
    <cfRule type="cellIs" dxfId="2554" priority="12274" operator="equal">
      <formula>"jan."</formula>
    </cfRule>
  </conditionalFormatting>
  <conditionalFormatting sqref="H9">
    <cfRule type="cellIs" dxfId="2553" priority="12272" operator="equal">
      <formula>"jan."</formula>
    </cfRule>
  </conditionalFormatting>
  <conditionalFormatting sqref="H9">
    <cfRule type="cellIs" dxfId="2552" priority="12270" operator="equal">
      <formula>"jan."</formula>
    </cfRule>
  </conditionalFormatting>
  <conditionalFormatting sqref="I9">
    <cfRule type="cellIs" dxfId="2551" priority="12267" operator="equal">
      <formula>"jan."</formula>
    </cfRule>
  </conditionalFormatting>
  <conditionalFormatting sqref="I9">
    <cfRule type="cellIs" dxfId="2550" priority="12266" operator="equal">
      <formula>"jan."</formula>
    </cfRule>
  </conditionalFormatting>
  <conditionalFormatting sqref="H9">
    <cfRule type="cellIs" dxfId="2549" priority="12265" operator="equal">
      <formula>"jan."</formula>
    </cfRule>
  </conditionalFormatting>
  <conditionalFormatting sqref="I9">
    <cfRule type="cellIs" dxfId="2548" priority="12264" operator="equal">
      <formula>"jan."</formula>
    </cfRule>
  </conditionalFormatting>
  <conditionalFormatting sqref="H9">
    <cfRule type="cellIs" dxfId="2547" priority="12263" operator="equal">
      <formula>"jan."</formula>
    </cfRule>
  </conditionalFormatting>
  <conditionalFormatting sqref="I9">
    <cfRule type="cellIs" dxfId="2546" priority="12262" operator="equal">
      <formula>"jan."</formula>
    </cfRule>
  </conditionalFormatting>
  <conditionalFormatting sqref="H9">
    <cfRule type="cellIs" dxfId="2545" priority="12260" operator="equal">
      <formula>"jan."</formula>
    </cfRule>
  </conditionalFormatting>
  <conditionalFormatting sqref="J9">
    <cfRule type="cellIs" dxfId="2544" priority="12259" operator="equal">
      <formula>"jan."</formula>
    </cfRule>
  </conditionalFormatting>
  <conditionalFormatting sqref="H9">
    <cfRule type="cellIs" dxfId="2543" priority="12258" operator="equal">
      <formula>"jan."</formula>
    </cfRule>
  </conditionalFormatting>
  <conditionalFormatting sqref="H9">
    <cfRule type="cellIs" dxfId="2542" priority="12256" operator="equal">
      <formula>"jan."</formula>
    </cfRule>
  </conditionalFormatting>
  <conditionalFormatting sqref="H9">
    <cfRule type="cellIs" dxfId="2541" priority="12254" operator="equal">
      <formula>"jan."</formula>
    </cfRule>
  </conditionalFormatting>
  <conditionalFormatting sqref="I9">
    <cfRule type="cellIs" dxfId="2540" priority="12251" operator="equal">
      <formula>"jan."</formula>
    </cfRule>
  </conditionalFormatting>
  <conditionalFormatting sqref="H9">
    <cfRule type="cellIs" dxfId="2539" priority="12250" operator="equal">
      <formula>"jan."</formula>
    </cfRule>
  </conditionalFormatting>
  <conditionalFormatting sqref="H9">
    <cfRule type="cellIs" dxfId="2538" priority="12248" operator="equal">
      <formula>"jan."</formula>
    </cfRule>
  </conditionalFormatting>
  <conditionalFormatting sqref="H9">
    <cfRule type="cellIs" dxfId="2537" priority="12246" operator="equal">
      <formula>"jan."</formula>
    </cfRule>
  </conditionalFormatting>
  <conditionalFormatting sqref="I9">
    <cfRule type="cellIs" dxfId="2536" priority="12243" operator="equal">
      <formula>"jan."</formula>
    </cfRule>
  </conditionalFormatting>
  <conditionalFormatting sqref="H9">
    <cfRule type="cellIs" dxfId="2535" priority="12235" operator="equal">
      <formula>"jan."</formula>
    </cfRule>
  </conditionalFormatting>
  <conditionalFormatting sqref="I9">
    <cfRule type="cellIs" dxfId="2534" priority="12234" operator="equal">
      <formula>"jan."</formula>
    </cfRule>
  </conditionalFormatting>
  <conditionalFormatting sqref="H9">
    <cfRule type="cellIs" dxfId="2533" priority="12233" operator="equal">
      <formula>"jan."</formula>
    </cfRule>
  </conditionalFormatting>
  <conditionalFormatting sqref="I9">
    <cfRule type="cellIs" dxfId="2532" priority="12232" operator="equal">
      <formula>"jan."</formula>
    </cfRule>
  </conditionalFormatting>
  <conditionalFormatting sqref="H9">
    <cfRule type="cellIs" dxfId="2531" priority="12231" operator="equal">
      <formula>"jan."</formula>
    </cfRule>
  </conditionalFormatting>
  <conditionalFormatting sqref="I9">
    <cfRule type="cellIs" dxfId="2530" priority="12230" operator="equal">
      <formula>"jan."</formula>
    </cfRule>
  </conditionalFormatting>
  <conditionalFormatting sqref="H9">
    <cfRule type="cellIs" dxfId="2529" priority="12228" operator="equal">
      <formula>"jan."</formula>
    </cfRule>
  </conditionalFormatting>
  <conditionalFormatting sqref="H9">
    <cfRule type="cellIs" dxfId="2528" priority="12227" operator="equal">
      <formula>"jan."</formula>
    </cfRule>
  </conditionalFormatting>
  <conditionalFormatting sqref="H9">
    <cfRule type="cellIs" dxfId="2527" priority="12225" operator="equal">
      <formula>"jan."</formula>
    </cfRule>
  </conditionalFormatting>
  <conditionalFormatting sqref="H9">
    <cfRule type="cellIs" dxfId="2526" priority="12223" operator="equal">
      <formula>"jan."</formula>
    </cfRule>
  </conditionalFormatting>
  <conditionalFormatting sqref="I9">
    <cfRule type="cellIs" dxfId="2525" priority="12220" operator="equal">
      <formula>"jan."</formula>
    </cfRule>
  </conditionalFormatting>
  <conditionalFormatting sqref="H9">
    <cfRule type="cellIs" dxfId="2524" priority="12219" operator="equal">
      <formula>"jan."</formula>
    </cfRule>
  </conditionalFormatting>
  <conditionalFormatting sqref="H9">
    <cfRule type="cellIs" dxfId="2523" priority="12217" operator="equal">
      <formula>"jan."</formula>
    </cfRule>
  </conditionalFormatting>
  <conditionalFormatting sqref="H9">
    <cfRule type="cellIs" dxfId="2522" priority="12215" operator="equal">
      <formula>"jan."</formula>
    </cfRule>
  </conditionalFormatting>
  <conditionalFormatting sqref="I9">
    <cfRule type="cellIs" dxfId="2521" priority="12212" operator="equal">
      <formula>"jan."</formula>
    </cfRule>
  </conditionalFormatting>
  <conditionalFormatting sqref="H9">
    <cfRule type="cellIs" dxfId="2520" priority="12204" operator="equal">
      <formula>"jan."</formula>
    </cfRule>
  </conditionalFormatting>
  <conditionalFormatting sqref="H9">
    <cfRule type="cellIs" dxfId="2519" priority="12203" operator="equal">
      <formula>"jan."</formula>
    </cfRule>
  </conditionalFormatting>
  <conditionalFormatting sqref="H9">
    <cfRule type="cellIs" dxfId="2518" priority="12201" operator="equal">
      <formula>"jan."</formula>
    </cfRule>
  </conditionalFormatting>
  <conditionalFormatting sqref="H9">
    <cfRule type="cellIs" dxfId="2517" priority="12199" operator="equal">
      <formula>"jan."</formula>
    </cfRule>
  </conditionalFormatting>
  <conditionalFormatting sqref="I9">
    <cfRule type="cellIs" dxfId="2516" priority="12196" operator="equal">
      <formula>"jan."</formula>
    </cfRule>
  </conditionalFormatting>
  <conditionalFormatting sqref="H9">
    <cfRule type="cellIs" dxfId="2515" priority="12188" operator="equal">
      <formula>"jan."</formula>
    </cfRule>
  </conditionalFormatting>
  <conditionalFormatting sqref="H9">
    <cfRule type="cellIs" dxfId="2514" priority="12180" operator="equal">
      <formula>"jan."</formula>
    </cfRule>
  </conditionalFormatting>
  <conditionalFormatting sqref="J9">
    <cfRule type="cellIs" dxfId="2513" priority="12171" operator="equal">
      <formula>"jan."</formula>
    </cfRule>
  </conditionalFormatting>
  <conditionalFormatting sqref="I9">
    <cfRule type="cellIs" dxfId="2512" priority="12170" operator="equal">
      <formula>"jan."</formula>
    </cfRule>
  </conditionalFormatting>
  <conditionalFormatting sqref="H9">
    <cfRule type="cellIs" dxfId="2511" priority="12169" operator="equal">
      <formula>"jan."</formula>
    </cfRule>
  </conditionalFormatting>
  <conditionalFormatting sqref="I9">
    <cfRule type="cellIs" dxfId="2510" priority="12168" operator="equal">
      <formula>"jan."</formula>
    </cfRule>
  </conditionalFormatting>
  <conditionalFormatting sqref="H9">
    <cfRule type="cellIs" dxfId="2509" priority="12167" operator="equal">
      <formula>"jan."</formula>
    </cfRule>
  </conditionalFormatting>
  <conditionalFormatting sqref="I9">
    <cfRule type="cellIs" dxfId="2508" priority="12166" operator="equal">
      <formula>"jan."</formula>
    </cfRule>
  </conditionalFormatting>
  <conditionalFormatting sqref="H9">
    <cfRule type="cellIs" dxfId="2507" priority="12164" operator="equal">
      <formula>"jan."</formula>
    </cfRule>
  </conditionalFormatting>
  <conditionalFormatting sqref="H9">
    <cfRule type="cellIs" dxfId="2506" priority="12163" operator="equal">
      <formula>"jan."</formula>
    </cfRule>
  </conditionalFormatting>
  <conditionalFormatting sqref="H9">
    <cfRule type="cellIs" dxfId="2505" priority="12161" operator="equal">
      <formula>"jan."</formula>
    </cfRule>
  </conditionalFormatting>
  <conditionalFormatting sqref="H9">
    <cfRule type="cellIs" dxfId="2504" priority="12159" operator="equal">
      <formula>"jan."</formula>
    </cfRule>
  </conditionalFormatting>
  <conditionalFormatting sqref="I9">
    <cfRule type="cellIs" dxfId="2503" priority="12156" operator="equal">
      <formula>"jan."</formula>
    </cfRule>
  </conditionalFormatting>
  <conditionalFormatting sqref="H9">
    <cfRule type="cellIs" dxfId="2502" priority="12155" operator="equal">
      <formula>"jan."</formula>
    </cfRule>
  </conditionalFormatting>
  <conditionalFormatting sqref="H9">
    <cfRule type="cellIs" dxfId="2501" priority="12153" operator="equal">
      <formula>"jan."</formula>
    </cfRule>
  </conditionalFormatting>
  <conditionalFormatting sqref="I9">
    <cfRule type="cellIs" dxfId="2500" priority="12148" operator="equal">
      <formula>"jan."</formula>
    </cfRule>
  </conditionalFormatting>
  <conditionalFormatting sqref="H9">
    <cfRule type="cellIs" dxfId="2499" priority="12140" operator="equal">
      <formula>"jan."</formula>
    </cfRule>
  </conditionalFormatting>
  <conditionalFormatting sqref="H9">
    <cfRule type="cellIs" dxfId="2498" priority="12139" operator="equal">
      <formula>"jan."</formula>
    </cfRule>
  </conditionalFormatting>
  <conditionalFormatting sqref="H9">
    <cfRule type="cellIs" dxfId="2497" priority="12137" operator="equal">
      <formula>"jan."</formula>
    </cfRule>
  </conditionalFormatting>
  <conditionalFormatting sqref="H9">
    <cfRule type="cellIs" dxfId="2496" priority="12135" operator="equal">
      <formula>"jan."</formula>
    </cfRule>
  </conditionalFormatting>
  <conditionalFormatting sqref="I9">
    <cfRule type="cellIs" dxfId="2495" priority="12132" operator="equal">
      <formula>"jan."</formula>
    </cfRule>
  </conditionalFormatting>
  <conditionalFormatting sqref="H9">
    <cfRule type="cellIs" dxfId="2494" priority="12124" operator="equal">
      <formula>"jan."</formula>
    </cfRule>
  </conditionalFormatting>
  <conditionalFormatting sqref="H9">
    <cfRule type="cellIs" dxfId="2493" priority="12116" operator="equal">
      <formula>"jan."</formula>
    </cfRule>
  </conditionalFormatting>
  <conditionalFormatting sqref="H9">
    <cfRule type="cellIs" dxfId="2492" priority="12107" operator="equal">
      <formula>"jan."</formula>
    </cfRule>
  </conditionalFormatting>
  <conditionalFormatting sqref="H9">
    <cfRule type="cellIs" dxfId="2491" priority="12105" operator="equal">
      <formula>"jan."</formula>
    </cfRule>
  </conditionalFormatting>
  <conditionalFormatting sqref="H9">
    <cfRule type="cellIs" dxfId="2490" priority="12103" operator="equal">
      <formula>"jan."</formula>
    </cfRule>
  </conditionalFormatting>
  <conditionalFormatting sqref="H9">
    <cfRule type="cellIs" dxfId="2489" priority="12093" operator="equal">
      <formula>"jan."</formula>
    </cfRule>
  </conditionalFormatting>
  <conditionalFormatting sqref="H9">
    <cfRule type="cellIs" dxfId="2488" priority="12085" operator="equal">
      <formula>"jan."</formula>
    </cfRule>
  </conditionalFormatting>
  <conditionalFormatting sqref="H9">
    <cfRule type="cellIs" dxfId="2487" priority="12069" operator="equal">
      <formula>"jan."</formula>
    </cfRule>
  </conditionalFormatting>
  <conditionalFormatting sqref="I9">
    <cfRule type="cellIs" dxfId="2486" priority="12045" operator="equal">
      <formula>"jan."</formula>
    </cfRule>
  </conditionalFormatting>
  <conditionalFormatting sqref="J9">
    <cfRule type="cellIs" dxfId="2485" priority="12044" operator="equal">
      <formula>"jan."</formula>
    </cfRule>
  </conditionalFormatting>
  <conditionalFormatting sqref="K9">
    <cfRule type="cellIs" dxfId="2484" priority="12043" operator="equal">
      <formula>"jan."</formula>
    </cfRule>
  </conditionalFormatting>
  <conditionalFormatting sqref="I9">
    <cfRule type="cellIs" dxfId="2483" priority="12042" operator="equal">
      <formula>"jan."</formula>
    </cfRule>
  </conditionalFormatting>
  <conditionalFormatting sqref="H9">
    <cfRule type="cellIs" dxfId="2482" priority="12041" operator="equal">
      <formula>"jan."</formula>
    </cfRule>
  </conditionalFormatting>
  <conditionalFormatting sqref="H9">
    <cfRule type="cellIs" dxfId="2481" priority="12039" operator="equal">
      <formula>"jan."</formula>
    </cfRule>
  </conditionalFormatting>
  <conditionalFormatting sqref="I9">
    <cfRule type="cellIs" dxfId="2480" priority="12038" operator="equal">
      <formula>"jan."</formula>
    </cfRule>
  </conditionalFormatting>
  <conditionalFormatting sqref="H9">
    <cfRule type="cellIs" dxfId="2479" priority="12036" operator="equal">
      <formula>"jan."</formula>
    </cfRule>
  </conditionalFormatting>
  <conditionalFormatting sqref="H9">
    <cfRule type="cellIs" dxfId="2478" priority="12035" operator="equal">
      <formula>"jan."</formula>
    </cfRule>
  </conditionalFormatting>
  <conditionalFormatting sqref="H9">
    <cfRule type="cellIs" dxfId="2477" priority="12033" operator="equal">
      <formula>"jan."</formula>
    </cfRule>
  </conditionalFormatting>
  <conditionalFormatting sqref="H9">
    <cfRule type="cellIs" dxfId="2476" priority="12031" operator="equal">
      <formula>"jan."</formula>
    </cfRule>
  </conditionalFormatting>
  <conditionalFormatting sqref="H9">
    <cfRule type="cellIs" dxfId="2475" priority="12027" operator="equal">
      <formula>"jan."</formula>
    </cfRule>
  </conditionalFormatting>
  <conditionalFormatting sqref="H9">
    <cfRule type="cellIs" dxfId="2474" priority="12025" operator="equal">
      <formula>"jan."</formula>
    </cfRule>
  </conditionalFormatting>
  <conditionalFormatting sqref="I9">
    <cfRule type="cellIs" dxfId="2473" priority="12020" operator="equal">
      <formula>"jan."</formula>
    </cfRule>
  </conditionalFormatting>
  <conditionalFormatting sqref="H9">
    <cfRule type="cellIs" dxfId="2472" priority="12012" operator="equal">
      <formula>"jan."</formula>
    </cfRule>
  </conditionalFormatting>
  <conditionalFormatting sqref="H9">
    <cfRule type="cellIs" dxfId="2471" priority="12011" operator="equal">
      <formula>"jan."</formula>
    </cfRule>
  </conditionalFormatting>
  <conditionalFormatting sqref="H9">
    <cfRule type="cellIs" dxfId="2470" priority="12009" operator="equal">
      <formula>"jan."</formula>
    </cfRule>
  </conditionalFormatting>
  <conditionalFormatting sqref="H9">
    <cfRule type="cellIs" dxfId="2469" priority="12007" operator="equal">
      <formula>"jan."</formula>
    </cfRule>
  </conditionalFormatting>
  <conditionalFormatting sqref="I9">
    <cfRule type="cellIs" dxfId="2468" priority="12004" operator="equal">
      <formula>"jan."</formula>
    </cfRule>
  </conditionalFormatting>
  <conditionalFormatting sqref="H9">
    <cfRule type="cellIs" dxfId="2467" priority="11996" operator="equal">
      <formula>"jan."</formula>
    </cfRule>
  </conditionalFormatting>
  <conditionalFormatting sqref="H9">
    <cfRule type="cellIs" dxfId="2466" priority="11988" operator="equal">
      <formula>"jan."</formula>
    </cfRule>
  </conditionalFormatting>
  <conditionalFormatting sqref="H9">
    <cfRule type="cellIs" dxfId="2465" priority="11979" operator="equal">
      <formula>"jan."</formula>
    </cfRule>
  </conditionalFormatting>
  <conditionalFormatting sqref="H9">
    <cfRule type="cellIs" dxfId="2464" priority="11977" operator="equal">
      <formula>"jan."</formula>
    </cfRule>
  </conditionalFormatting>
  <conditionalFormatting sqref="H9">
    <cfRule type="cellIs" dxfId="2463" priority="11975" operator="equal">
      <formula>"jan."</formula>
    </cfRule>
  </conditionalFormatting>
  <conditionalFormatting sqref="H9">
    <cfRule type="cellIs" dxfId="2462" priority="11965" operator="equal">
      <formula>"jan."</formula>
    </cfRule>
  </conditionalFormatting>
  <conditionalFormatting sqref="H9">
    <cfRule type="cellIs" dxfId="2461" priority="11957" operator="equal">
      <formula>"jan."</formula>
    </cfRule>
  </conditionalFormatting>
  <conditionalFormatting sqref="H9">
    <cfRule type="cellIs" dxfId="2460" priority="11941" operator="equal">
      <formula>"jan."</formula>
    </cfRule>
  </conditionalFormatting>
  <conditionalFormatting sqref="I9">
    <cfRule type="cellIs" dxfId="2459" priority="11917" operator="equal">
      <formula>"jan."</formula>
    </cfRule>
  </conditionalFormatting>
  <conditionalFormatting sqref="H9">
    <cfRule type="cellIs" dxfId="2458" priority="11916" operator="equal">
      <formula>"jan."</formula>
    </cfRule>
  </conditionalFormatting>
  <conditionalFormatting sqref="H9">
    <cfRule type="cellIs" dxfId="2457" priority="11914" operator="equal">
      <formula>"jan."</formula>
    </cfRule>
  </conditionalFormatting>
  <conditionalFormatting sqref="H9">
    <cfRule type="cellIs" dxfId="2456" priority="11912" operator="equal">
      <formula>"jan."</formula>
    </cfRule>
  </conditionalFormatting>
  <conditionalFormatting sqref="H9">
    <cfRule type="cellIs" dxfId="2455" priority="11902" operator="equal">
      <formula>"jan."</formula>
    </cfRule>
  </conditionalFormatting>
  <conditionalFormatting sqref="H9">
    <cfRule type="cellIs" dxfId="2454" priority="11894" operator="equal">
      <formula>"jan."</formula>
    </cfRule>
  </conditionalFormatting>
  <conditionalFormatting sqref="H9">
    <cfRule type="cellIs" dxfId="2453" priority="11878" operator="equal">
      <formula>"jan."</formula>
    </cfRule>
  </conditionalFormatting>
  <conditionalFormatting sqref="H9">
    <cfRule type="cellIs" dxfId="2452" priority="11798" operator="equal">
      <formula>"jan."</formula>
    </cfRule>
  </conditionalFormatting>
  <conditionalFormatting sqref="I9">
    <cfRule type="cellIs" dxfId="2451" priority="11797" operator="equal">
      <formula>"jan."</formula>
    </cfRule>
  </conditionalFormatting>
  <conditionalFormatting sqref="J9">
    <cfRule type="cellIs" dxfId="2450" priority="11796" operator="equal">
      <formula>"jan."</formula>
    </cfRule>
  </conditionalFormatting>
  <conditionalFormatting sqref="J9">
    <cfRule type="cellIs" dxfId="2449" priority="11795" operator="equal">
      <formula>"jan."</formula>
    </cfRule>
  </conditionalFormatting>
  <conditionalFormatting sqref="I9">
    <cfRule type="cellIs" dxfId="2448" priority="11794" operator="equal">
      <formula>"jan."</formula>
    </cfRule>
  </conditionalFormatting>
  <conditionalFormatting sqref="J9">
    <cfRule type="cellIs" dxfId="2447" priority="11793" operator="equal">
      <formula>"jan."</formula>
    </cfRule>
  </conditionalFormatting>
  <conditionalFormatting sqref="I9">
    <cfRule type="cellIs" dxfId="2446" priority="11792" operator="equal">
      <formula>"jan."</formula>
    </cfRule>
  </conditionalFormatting>
  <conditionalFormatting sqref="J9">
    <cfRule type="cellIs" dxfId="2445" priority="11791" operator="equal">
      <formula>"jan."</formula>
    </cfRule>
  </conditionalFormatting>
  <conditionalFormatting sqref="H9">
    <cfRule type="cellIs" dxfId="2444" priority="11790" operator="equal">
      <formula>"jan."</formula>
    </cfRule>
  </conditionalFormatting>
  <conditionalFormatting sqref="I9">
    <cfRule type="cellIs" dxfId="2443" priority="11789" operator="equal">
      <formula>"jan."</formula>
    </cfRule>
  </conditionalFormatting>
  <conditionalFormatting sqref="I9">
    <cfRule type="cellIs" dxfId="2442" priority="11788" operator="equal">
      <formula>"jan."</formula>
    </cfRule>
  </conditionalFormatting>
  <conditionalFormatting sqref="H9">
    <cfRule type="cellIs" dxfId="2441" priority="11787" operator="equal">
      <formula>"jan."</formula>
    </cfRule>
  </conditionalFormatting>
  <conditionalFormatting sqref="I9">
    <cfRule type="cellIs" dxfId="2440" priority="11786" operator="equal">
      <formula>"jan."</formula>
    </cfRule>
  </conditionalFormatting>
  <conditionalFormatting sqref="H9">
    <cfRule type="cellIs" dxfId="2439" priority="11785" operator="equal">
      <formula>"jan."</formula>
    </cfRule>
  </conditionalFormatting>
  <conditionalFormatting sqref="I9">
    <cfRule type="cellIs" dxfId="2438" priority="11784" operator="equal">
      <formula>"jan."</formula>
    </cfRule>
  </conditionalFormatting>
  <conditionalFormatting sqref="H9">
    <cfRule type="cellIs" dxfId="2437" priority="11782" operator="equal">
      <formula>"jan."</formula>
    </cfRule>
  </conditionalFormatting>
  <conditionalFormatting sqref="J9">
    <cfRule type="cellIs" dxfId="2436" priority="11781" operator="equal">
      <formula>"jan."</formula>
    </cfRule>
  </conditionalFormatting>
  <conditionalFormatting sqref="I9">
    <cfRule type="cellIs" dxfId="2435" priority="11780" operator="equal">
      <formula>"jan."</formula>
    </cfRule>
  </conditionalFormatting>
  <conditionalFormatting sqref="H9">
    <cfRule type="cellIs" dxfId="2434" priority="11779" operator="equal">
      <formula>"jan."</formula>
    </cfRule>
  </conditionalFormatting>
  <conditionalFormatting sqref="I9">
    <cfRule type="cellIs" dxfId="2433" priority="11778" operator="equal">
      <formula>"jan."</formula>
    </cfRule>
  </conditionalFormatting>
  <conditionalFormatting sqref="H9">
    <cfRule type="cellIs" dxfId="2432" priority="11777" operator="equal">
      <formula>"jan."</formula>
    </cfRule>
  </conditionalFormatting>
  <conditionalFormatting sqref="I9">
    <cfRule type="cellIs" dxfId="2431" priority="11776" operator="equal">
      <formula>"jan."</formula>
    </cfRule>
  </conditionalFormatting>
  <conditionalFormatting sqref="H9">
    <cfRule type="cellIs" dxfId="2430" priority="11774" operator="equal">
      <formula>"jan."</formula>
    </cfRule>
  </conditionalFormatting>
  <conditionalFormatting sqref="J9">
    <cfRule type="cellIs" dxfId="2429" priority="11773" operator="equal">
      <formula>"jan."</formula>
    </cfRule>
  </conditionalFormatting>
  <conditionalFormatting sqref="H9">
    <cfRule type="cellIs" dxfId="2428" priority="11772" operator="equal">
      <formula>"jan."</formula>
    </cfRule>
  </conditionalFormatting>
  <conditionalFormatting sqref="H9">
    <cfRule type="cellIs" dxfId="2427" priority="11770" operator="equal">
      <formula>"jan."</formula>
    </cfRule>
  </conditionalFormatting>
  <conditionalFormatting sqref="H9">
    <cfRule type="cellIs" dxfId="2426" priority="11768" operator="equal">
      <formula>"jan."</formula>
    </cfRule>
  </conditionalFormatting>
  <conditionalFormatting sqref="I9">
    <cfRule type="cellIs" dxfId="2425" priority="11765" operator="equal">
      <formula>"jan."</formula>
    </cfRule>
  </conditionalFormatting>
  <conditionalFormatting sqref="I9">
    <cfRule type="cellIs" dxfId="2424" priority="11764" operator="equal">
      <formula>"jan."</formula>
    </cfRule>
  </conditionalFormatting>
  <conditionalFormatting sqref="H9">
    <cfRule type="cellIs" dxfId="2423" priority="11763" operator="equal">
      <formula>"jan."</formula>
    </cfRule>
  </conditionalFormatting>
  <conditionalFormatting sqref="I9">
    <cfRule type="cellIs" dxfId="2422" priority="11762" operator="equal">
      <formula>"jan."</formula>
    </cfRule>
  </conditionalFormatting>
  <conditionalFormatting sqref="H9">
    <cfRule type="cellIs" dxfId="2421" priority="11761" operator="equal">
      <formula>"jan."</formula>
    </cfRule>
  </conditionalFormatting>
  <conditionalFormatting sqref="I9">
    <cfRule type="cellIs" dxfId="2420" priority="11760" operator="equal">
      <formula>"jan."</formula>
    </cfRule>
  </conditionalFormatting>
  <conditionalFormatting sqref="H9">
    <cfRule type="cellIs" dxfId="2419" priority="11758" operator="equal">
      <formula>"jan."</formula>
    </cfRule>
  </conditionalFormatting>
  <conditionalFormatting sqref="J9">
    <cfRule type="cellIs" dxfId="2418" priority="11757" operator="equal">
      <formula>"jan."</formula>
    </cfRule>
  </conditionalFormatting>
  <conditionalFormatting sqref="H9">
    <cfRule type="cellIs" dxfId="2417" priority="11756" operator="equal">
      <formula>"jan."</formula>
    </cfRule>
  </conditionalFormatting>
  <conditionalFormatting sqref="H9">
    <cfRule type="cellIs" dxfId="2416" priority="11754" operator="equal">
      <formula>"jan."</formula>
    </cfRule>
  </conditionalFormatting>
  <conditionalFormatting sqref="H9">
    <cfRule type="cellIs" dxfId="2415" priority="11752" operator="equal">
      <formula>"jan."</formula>
    </cfRule>
  </conditionalFormatting>
  <conditionalFormatting sqref="I9">
    <cfRule type="cellIs" dxfId="2414" priority="11749" operator="equal">
      <formula>"jan."</formula>
    </cfRule>
  </conditionalFormatting>
  <conditionalFormatting sqref="H9">
    <cfRule type="cellIs" dxfId="2413" priority="11748" operator="equal">
      <formula>"jan."</formula>
    </cfRule>
  </conditionalFormatting>
  <conditionalFormatting sqref="H9">
    <cfRule type="cellIs" dxfId="2412" priority="11746" operator="equal">
      <formula>"jan."</formula>
    </cfRule>
  </conditionalFormatting>
  <conditionalFormatting sqref="H9">
    <cfRule type="cellIs" dxfId="2411" priority="11744" operator="equal">
      <formula>"jan."</formula>
    </cfRule>
  </conditionalFormatting>
  <conditionalFormatting sqref="I9">
    <cfRule type="cellIs" dxfId="2410" priority="11741" operator="equal">
      <formula>"jan."</formula>
    </cfRule>
  </conditionalFormatting>
  <conditionalFormatting sqref="H9">
    <cfRule type="cellIs" dxfId="2409" priority="11733" operator="equal">
      <formula>"jan."</formula>
    </cfRule>
  </conditionalFormatting>
  <conditionalFormatting sqref="I9">
    <cfRule type="cellIs" dxfId="2408" priority="11732" operator="equal">
      <formula>"jan."</formula>
    </cfRule>
  </conditionalFormatting>
  <conditionalFormatting sqref="H9">
    <cfRule type="cellIs" dxfId="2407" priority="11731" operator="equal">
      <formula>"jan."</formula>
    </cfRule>
  </conditionalFormatting>
  <conditionalFormatting sqref="I9">
    <cfRule type="cellIs" dxfId="2406" priority="11730" operator="equal">
      <formula>"jan."</formula>
    </cfRule>
  </conditionalFormatting>
  <conditionalFormatting sqref="H9">
    <cfRule type="cellIs" dxfId="2405" priority="11729" operator="equal">
      <formula>"jan."</formula>
    </cfRule>
  </conditionalFormatting>
  <conditionalFormatting sqref="I9">
    <cfRule type="cellIs" dxfId="2404" priority="11728" operator="equal">
      <formula>"jan."</formula>
    </cfRule>
  </conditionalFormatting>
  <conditionalFormatting sqref="H9">
    <cfRule type="cellIs" dxfId="2403" priority="11726" operator="equal">
      <formula>"jan."</formula>
    </cfRule>
  </conditionalFormatting>
  <conditionalFormatting sqref="H9">
    <cfRule type="cellIs" dxfId="2402" priority="11725" operator="equal">
      <formula>"jan."</formula>
    </cfRule>
  </conditionalFormatting>
  <conditionalFormatting sqref="H9">
    <cfRule type="cellIs" dxfId="2401" priority="11723" operator="equal">
      <formula>"jan."</formula>
    </cfRule>
  </conditionalFormatting>
  <conditionalFormatting sqref="H9">
    <cfRule type="cellIs" dxfId="2400" priority="11721" operator="equal">
      <formula>"jan."</formula>
    </cfRule>
  </conditionalFormatting>
  <conditionalFormatting sqref="I9">
    <cfRule type="cellIs" dxfId="2399" priority="11718" operator="equal">
      <formula>"jan."</formula>
    </cfRule>
  </conditionalFormatting>
  <conditionalFormatting sqref="H9">
    <cfRule type="cellIs" dxfId="2398" priority="11717" operator="equal">
      <formula>"jan."</formula>
    </cfRule>
  </conditionalFormatting>
  <conditionalFormatting sqref="H9">
    <cfRule type="cellIs" dxfId="2397" priority="11715" operator="equal">
      <formula>"jan."</formula>
    </cfRule>
  </conditionalFormatting>
  <conditionalFormatting sqref="H9">
    <cfRule type="cellIs" dxfId="2396" priority="11713" operator="equal">
      <formula>"jan."</formula>
    </cfRule>
  </conditionalFormatting>
  <conditionalFormatting sqref="I9">
    <cfRule type="cellIs" dxfId="2395" priority="11710" operator="equal">
      <formula>"jan."</formula>
    </cfRule>
  </conditionalFormatting>
  <conditionalFormatting sqref="H9">
    <cfRule type="cellIs" dxfId="2394" priority="11702" operator="equal">
      <formula>"jan."</formula>
    </cfRule>
  </conditionalFormatting>
  <conditionalFormatting sqref="H9">
    <cfRule type="cellIs" dxfId="2393" priority="11701" operator="equal">
      <formula>"jan."</formula>
    </cfRule>
  </conditionalFormatting>
  <conditionalFormatting sqref="H9">
    <cfRule type="cellIs" dxfId="2392" priority="11699" operator="equal">
      <formula>"jan."</formula>
    </cfRule>
  </conditionalFormatting>
  <conditionalFormatting sqref="H9">
    <cfRule type="cellIs" dxfId="2391" priority="11697" operator="equal">
      <formula>"jan."</formula>
    </cfRule>
  </conditionalFormatting>
  <conditionalFormatting sqref="I9">
    <cfRule type="cellIs" dxfId="2390" priority="11694" operator="equal">
      <formula>"jan."</formula>
    </cfRule>
  </conditionalFormatting>
  <conditionalFormatting sqref="H9">
    <cfRule type="cellIs" dxfId="2389" priority="11686" operator="equal">
      <formula>"jan."</formula>
    </cfRule>
  </conditionalFormatting>
  <conditionalFormatting sqref="H9">
    <cfRule type="cellIs" dxfId="2388" priority="11678" operator="equal">
      <formula>"jan."</formula>
    </cfRule>
  </conditionalFormatting>
  <conditionalFormatting sqref="J9">
    <cfRule type="cellIs" dxfId="2387" priority="11669" operator="equal">
      <formula>"jan."</formula>
    </cfRule>
  </conditionalFormatting>
  <conditionalFormatting sqref="I9">
    <cfRule type="cellIs" dxfId="2386" priority="11668" operator="equal">
      <formula>"jan."</formula>
    </cfRule>
  </conditionalFormatting>
  <conditionalFormatting sqref="H9">
    <cfRule type="cellIs" dxfId="2385" priority="11667" operator="equal">
      <formula>"jan."</formula>
    </cfRule>
  </conditionalFormatting>
  <conditionalFormatting sqref="I9">
    <cfRule type="cellIs" dxfId="2384" priority="11666" operator="equal">
      <formula>"jan."</formula>
    </cfRule>
  </conditionalFormatting>
  <conditionalFormatting sqref="H9">
    <cfRule type="cellIs" dxfId="2383" priority="11665" operator="equal">
      <formula>"jan."</formula>
    </cfRule>
  </conditionalFormatting>
  <conditionalFormatting sqref="I9">
    <cfRule type="cellIs" dxfId="2382" priority="11664" operator="equal">
      <formula>"jan."</formula>
    </cfRule>
  </conditionalFormatting>
  <conditionalFormatting sqref="H9">
    <cfRule type="cellIs" dxfId="2381" priority="11662" operator="equal">
      <formula>"jan."</formula>
    </cfRule>
  </conditionalFormatting>
  <conditionalFormatting sqref="H9">
    <cfRule type="cellIs" dxfId="2380" priority="11661" operator="equal">
      <formula>"jan."</formula>
    </cfRule>
  </conditionalFormatting>
  <conditionalFormatting sqref="H9">
    <cfRule type="cellIs" dxfId="2379" priority="11659" operator="equal">
      <formula>"jan."</formula>
    </cfRule>
  </conditionalFormatting>
  <conditionalFormatting sqref="H9">
    <cfRule type="cellIs" dxfId="2378" priority="11657" operator="equal">
      <formula>"jan."</formula>
    </cfRule>
  </conditionalFormatting>
  <conditionalFormatting sqref="I9">
    <cfRule type="cellIs" dxfId="2377" priority="11654" operator="equal">
      <formula>"jan."</formula>
    </cfRule>
  </conditionalFormatting>
  <conditionalFormatting sqref="H9">
    <cfRule type="cellIs" dxfId="2376" priority="11653" operator="equal">
      <formula>"jan."</formula>
    </cfRule>
  </conditionalFormatting>
  <conditionalFormatting sqref="H9">
    <cfRule type="cellIs" dxfId="2375" priority="11651" operator="equal">
      <formula>"jan."</formula>
    </cfRule>
  </conditionalFormatting>
  <conditionalFormatting sqref="H9">
    <cfRule type="cellIs" dxfId="2374" priority="11649" operator="equal">
      <formula>"jan."</formula>
    </cfRule>
  </conditionalFormatting>
  <conditionalFormatting sqref="I9">
    <cfRule type="cellIs" dxfId="2373" priority="11646" operator="equal">
      <formula>"jan."</formula>
    </cfRule>
  </conditionalFormatting>
  <conditionalFormatting sqref="H9">
    <cfRule type="cellIs" dxfId="2372" priority="11638" operator="equal">
      <formula>"jan."</formula>
    </cfRule>
  </conditionalFormatting>
  <conditionalFormatting sqref="H9">
    <cfRule type="cellIs" dxfId="2371" priority="11637" operator="equal">
      <formula>"jan."</formula>
    </cfRule>
  </conditionalFormatting>
  <conditionalFormatting sqref="H9">
    <cfRule type="cellIs" dxfId="2370" priority="11635" operator="equal">
      <formula>"jan."</formula>
    </cfRule>
  </conditionalFormatting>
  <conditionalFormatting sqref="H9">
    <cfRule type="cellIs" dxfId="2369" priority="11633" operator="equal">
      <formula>"jan."</formula>
    </cfRule>
  </conditionalFormatting>
  <conditionalFormatting sqref="I9">
    <cfRule type="cellIs" dxfId="2368" priority="11630" operator="equal">
      <formula>"jan."</formula>
    </cfRule>
  </conditionalFormatting>
  <conditionalFormatting sqref="H9">
    <cfRule type="cellIs" dxfId="2367" priority="11622" operator="equal">
      <formula>"jan."</formula>
    </cfRule>
  </conditionalFormatting>
  <conditionalFormatting sqref="H9">
    <cfRule type="cellIs" dxfId="2366" priority="11614" operator="equal">
      <formula>"jan."</formula>
    </cfRule>
  </conditionalFormatting>
  <conditionalFormatting sqref="H9">
    <cfRule type="cellIs" dxfId="2365" priority="11605" operator="equal">
      <formula>"jan."</formula>
    </cfRule>
  </conditionalFormatting>
  <conditionalFormatting sqref="H9">
    <cfRule type="cellIs" dxfId="2364" priority="11603" operator="equal">
      <formula>"jan."</formula>
    </cfRule>
  </conditionalFormatting>
  <conditionalFormatting sqref="H9">
    <cfRule type="cellIs" dxfId="2363" priority="11601" operator="equal">
      <formula>"jan."</formula>
    </cfRule>
  </conditionalFormatting>
  <conditionalFormatting sqref="H9">
    <cfRule type="cellIs" dxfId="2362" priority="11591" operator="equal">
      <formula>"jan."</formula>
    </cfRule>
  </conditionalFormatting>
  <conditionalFormatting sqref="H9">
    <cfRule type="cellIs" dxfId="2361" priority="11583" operator="equal">
      <formula>"jan."</formula>
    </cfRule>
  </conditionalFormatting>
  <conditionalFormatting sqref="H9">
    <cfRule type="cellIs" dxfId="2360" priority="11567" operator="equal">
      <formula>"jan."</formula>
    </cfRule>
  </conditionalFormatting>
  <conditionalFormatting sqref="I9">
    <cfRule type="cellIs" dxfId="2359" priority="11543" operator="equal">
      <formula>"jan."</formula>
    </cfRule>
  </conditionalFormatting>
  <conditionalFormatting sqref="J9">
    <cfRule type="cellIs" dxfId="2358" priority="11542" operator="equal">
      <formula>"jan."</formula>
    </cfRule>
  </conditionalFormatting>
  <conditionalFormatting sqref="K9">
    <cfRule type="cellIs" dxfId="2357" priority="11541" operator="equal">
      <formula>"jan."</formula>
    </cfRule>
  </conditionalFormatting>
  <conditionalFormatting sqref="I9">
    <cfRule type="cellIs" dxfId="2356" priority="11540" operator="equal">
      <formula>"jan."</formula>
    </cfRule>
  </conditionalFormatting>
  <conditionalFormatting sqref="H9">
    <cfRule type="cellIs" dxfId="2355" priority="11539" operator="equal">
      <formula>"jan."</formula>
    </cfRule>
  </conditionalFormatting>
  <conditionalFormatting sqref="I9">
    <cfRule type="cellIs" dxfId="2354" priority="11538" operator="equal">
      <formula>"jan."</formula>
    </cfRule>
  </conditionalFormatting>
  <conditionalFormatting sqref="H9">
    <cfRule type="cellIs" dxfId="2353" priority="11537" operator="equal">
      <formula>"jan."</formula>
    </cfRule>
  </conditionalFormatting>
  <conditionalFormatting sqref="I9">
    <cfRule type="cellIs" dxfId="2352" priority="11536" operator="equal">
      <formula>"jan."</formula>
    </cfRule>
  </conditionalFormatting>
  <conditionalFormatting sqref="H9">
    <cfRule type="cellIs" dxfId="2351" priority="11534" operator="equal">
      <formula>"jan."</formula>
    </cfRule>
  </conditionalFormatting>
  <conditionalFormatting sqref="H9">
    <cfRule type="cellIs" dxfId="2350" priority="11533" operator="equal">
      <formula>"jan."</formula>
    </cfRule>
  </conditionalFormatting>
  <conditionalFormatting sqref="H9">
    <cfRule type="cellIs" dxfId="2349" priority="11531" operator="equal">
      <formula>"jan."</formula>
    </cfRule>
  </conditionalFormatting>
  <conditionalFormatting sqref="I9">
    <cfRule type="cellIs" dxfId="2348" priority="11526" operator="equal">
      <formula>"jan."</formula>
    </cfRule>
  </conditionalFormatting>
  <conditionalFormatting sqref="H9">
    <cfRule type="cellIs" dxfId="2347" priority="11525" operator="equal">
      <formula>"jan."</formula>
    </cfRule>
  </conditionalFormatting>
  <conditionalFormatting sqref="H9">
    <cfRule type="cellIs" dxfId="2346" priority="11523" operator="equal">
      <formula>"jan."</formula>
    </cfRule>
  </conditionalFormatting>
  <conditionalFormatting sqref="I9">
    <cfRule type="cellIs" dxfId="2345" priority="11518" operator="equal">
      <formula>"jan."</formula>
    </cfRule>
  </conditionalFormatting>
  <conditionalFormatting sqref="H9">
    <cfRule type="cellIs" dxfId="2344" priority="11510" operator="equal">
      <formula>"jan."</formula>
    </cfRule>
  </conditionalFormatting>
  <conditionalFormatting sqref="H9">
    <cfRule type="cellIs" dxfId="2343" priority="11509" operator="equal">
      <formula>"jan."</formula>
    </cfRule>
  </conditionalFormatting>
  <conditionalFormatting sqref="H9">
    <cfRule type="cellIs" dxfId="2342" priority="11507" operator="equal">
      <formula>"jan."</formula>
    </cfRule>
  </conditionalFormatting>
  <conditionalFormatting sqref="H9">
    <cfRule type="cellIs" dxfId="2341" priority="11505" operator="equal">
      <formula>"jan."</formula>
    </cfRule>
  </conditionalFormatting>
  <conditionalFormatting sqref="I9">
    <cfRule type="cellIs" dxfId="2340" priority="11502" operator="equal">
      <formula>"jan."</formula>
    </cfRule>
  </conditionalFormatting>
  <conditionalFormatting sqref="H9">
    <cfRule type="cellIs" dxfId="2339" priority="11494" operator="equal">
      <formula>"jan."</formula>
    </cfRule>
  </conditionalFormatting>
  <conditionalFormatting sqref="H9">
    <cfRule type="cellIs" dxfId="2338" priority="11486" operator="equal">
      <formula>"jan."</formula>
    </cfRule>
  </conditionalFormatting>
  <conditionalFormatting sqref="H9">
    <cfRule type="cellIs" dxfId="2337" priority="11477" operator="equal">
      <formula>"jan."</formula>
    </cfRule>
  </conditionalFormatting>
  <conditionalFormatting sqref="H9">
    <cfRule type="cellIs" dxfId="2336" priority="11475" operator="equal">
      <formula>"jan."</formula>
    </cfRule>
  </conditionalFormatting>
  <conditionalFormatting sqref="H9">
    <cfRule type="cellIs" dxfId="2335" priority="11473" operator="equal">
      <formula>"jan."</formula>
    </cfRule>
  </conditionalFormatting>
  <conditionalFormatting sqref="H9">
    <cfRule type="cellIs" dxfId="2334" priority="11463" operator="equal">
      <formula>"jan."</formula>
    </cfRule>
  </conditionalFormatting>
  <conditionalFormatting sqref="H9">
    <cfRule type="cellIs" dxfId="2333" priority="11455" operator="equal">
      <formula>"jan."</formula>
    </cfRule>
  </conditionalFormatting>
  <conditionalFormatting sqref="H9">
    <cfRule type="cellIs" dxfId="2332" priority="11439" operator="equal">
      <formula>"jan."</formula>
    </cfRule>
  </conditionalFormatting>
  <conditionalFormatting sqref="I9">
    <cfRule type="cellIs" dxfId="2331" priority="11415" operator="equal">
      <formula>"jan."</formula>
    </cfRule>
  </conditionalFormatting>
  <conditionalFormatting sqref="H9">
    <cfRule type="cellIs" dxfId="2330" priority="11414" operator="equal">
      <formula>"jan."</formula>
    </cfRule>
  </conditionalFormatting>
  <conditionalFormatting sqref="H9">
    <cfRule type="cellIs" dxfId="2329" priority="11412" operator="equal">
      <formula>"jan."</formula>
    </cfRule>
  </conditionalFormatting>
  <conditionalFormatting sqref="H9">
    <cfRule type="cellIs" dxfId="2328" priority="11410" operator="equal">
      <formula>"jan."</formula>
    </cfRule>
  </conditionalFormatting>
  <conditionalFormatting sqref="H9">
    <cfRule type="cellIs" dxfId="2327" priority="11400" operator="equal">
      <formula>"jan."</formula>
    </cfRule>
  </conditionalFormatting>
  <conditionalFormatting sqref="H9">
    <cfRule type="cellIs" dxfId="2326" priority="11392" operator="equal">
      <formula>"jan."</formula>
    </cfRule>
  </conditionalFormatting>
  <conditionalFormatting sqref="H9">
    <cfRule type="cellIs" dxfId="2325" priority="11376" operator="equal">
      <formula>"jan."</formula>
    </cfRule>
  </conditionalFormatting>
  <conditionalFormatting sqref="H9">
    <cfRule type="cellIs" dxfId="2324" priority="11296" operator="equal">
      <formula>"jan."</formula>
    </cfRule>
  </conditionalFormatting>
  <conditionalFormatting sqref="I9">
    <cfRule type="cellIs" dxfId="2323" priority="11295" operator="equal">
      <formula>"jan."</formula>
    </cfRule>
  </conditionalFormatting>
  <conditionalFormatting sqref="J9">
    <cfRule type="cellIs" dxfId="2322" priority="11294" operator="equal">
      <formula>"jan."</formula>
    </cfRule>
  </conditionalFormatting>
  <conditionalFormatting sqref="I9">
    <cfRule type="cellIs" dxfId="2321" priority="11293" operator="equal">
      <formula>"jan."</formula>
    </cfRule>
  </conditionalFormatting>
  <conditionalFormatting sqref="H9">
    <cfRule type="cellIs" dxfId="2320" priority="11292" operator="equal">
      <formula>"jan."</formula>
    </cfRule>
  </conditionalFormatting>
  <conditionalFormatting sqref="I9">
    <cfRule type="cellIs" dxfId="2319" priority="11291" operator="equal">
      <formula>"jan."</formula>
    </cfRule>
  </conditionalFormatting>
  <conditionalFormatting sqref="I9">
    <cfRule type="cellIs" dxfId="2318" priority="11289" operator="equal">
      <formula>"jan."</formula>
    </cfRule>
  </conditionalFormatting>
  <conditionalFormatting sqref="H9">
    <cfRule type="cellIs" dxfId="2317" priority="11287" operator="equal">
      <formula>"jan."</formula>
    </cfRule>
  </conditionalFormatting>
  <conditionalFormatting sqref="H9">
    <cfRule type="cellIs" dxfId="2316" priority="11286" operator="equal">
      <formula>"jan."</formula>
    </cfRule>
  </conditionalFormatting>
  <conditionalFormatting sqref="H9">
    <cfRule type="cellIs" dxfId="2315" priority="11284" operator="equal">
      <formula>"jan."</formula>
    </cfRule>
  </conditionalFormatting>
  <conditionalFormatting sqref="H9">
    <cfRule type="cellIs" dxfId="2314" priority="11282" operator="equal">
      <formula>"jan."</formula>
    </cfRule>
  </conditionalFormatting>
  <conditionalFormatting sqref="I9">
    <cfRule type="cellIs" dxfId="2313" priority="11279" operator="equal">
      <formula>"jan."</formula>
    </cfRule>
  </conditionalFormatting>
  <conditionalFormatting sqref="H9">
    <cfRule type="cellIs" dxfId="2312" priority="11278" operator="equal">
      <formula>"jan."</formula>
    </cfRule>
  </conditionalFormatting>
  <conditionalFormatting sqref="H9">
    <cfRule type="cellIs" dxfId="2311" priority="11276" operator="equal">
      <formula>"jan."</formula>
    </cfRule>
  </conditionalFormatting>
  <conditionalFormatting sqref="I9">
    <cfRule type="cellIs" dxfId="2310" priority="11271" operator="equal">
      <formula>"jan."</formula>
    </cfRule>
  </conditionalFormatting>
  <conditionalFormatting sqref="H9">
    <cfRule type="cellIs" dxfId="2309" priority="11263" operator="equal">
      <formula>"jan."</formula>
    </cfRule>
  </conditionalFormatting>
  <conditionalFormatting sqref="H9">
    <cfRule type="cellIs" dxfId="2308" priority="11258" operator="equal">
      <formula>"jan."</formula>
    </cfRule>
  </conditionalFormatting>
  <conditionalFormatting sqref="I9">
    <cfRule type="cellIs" dxfId="2307" priority="11255" operator="equal">
      <formula>"jan."</formula>
    </cfRule>
  </conditionalFormatting>
  <conditionalFormatting sqref="H9">
    <cfRule type="cellIs" dxfId="2306" priority="11247" operator="equal">
      <formula>"jan."</formula>
    </cfRule>
  </conditionalFormatting>
  <conditionalFormatting sqref="H9">
    <cfRule type="cellIs" dxfId="2305" priority="11239" operator="equal">
      <formula>"jan."</formula>
    </cfRule>
  </conditionalFormatting>
  <conditionalFormatting sqref="H9">
    <cfRule type="cellIs" dxfId="2304" priority="11230" operator="equal">
      <formula>"jan."</formula>
    </cfRule>
  </conditionalFormatting>
  <conditionalFormatting sqref="H9">
    <cfRule type="cellIs" dxfId="2303" priority="11228" operator="equal">
      <formula>"jan."</formula>
    </cfRule>
  </conditionalFormatting>
  <conditionalFormatting sqref="H9">
    <cfRule type="cellIs" dxfId="2302" priority="11226" operator="equal">
      <formula>"jan."</formula>
    </cfRule>
  </conditionalFormatting>
  <conditionalFormatting sqref="H9">
    <cfRule type="cellIs" dxfId="2301" priority="11216" operator="equal">
      <formula>"jan."</formula>
    </cfRule>
  </conditionalFormatting>
  <conditionalFormatting sqref="H9">
    <cfRule type="cellIs" dxfId="2300" priority="11208" operator="equal">
      <formula>"jan."</formula>
    </cfRule>
  </conditionalFormatting>
  <conditionalFormatting sqref="I9">
    <cfRule type="cellIs" dxfId="2299" priority="11168" operator="equal">
      <formula>"jan."</formula>
    </cfRule>
  </conditionalFormatting>
  <conditionalFormatting sqref="H9">
    <cfRule type="cellIs" dxfId="2298" priority="11167" operator="equal">
      <formula>"jan."</formula>
    </cfRule>
  </conditionalFormatting>
  <conditionalFormatting sqref="H9">
    <cfRule type="cellIs" dxfId="2297" priority="11165" operator="equal">
      <formula>"jan."</formula>
    </cfRule>
  </conditionalFormatting>
  <conditionalFormatting sqref="H9">
    <cfRule type="cellIs" dxfId="2296" priority="11163" operator="equal">
      <formula>"jan."</formula>
    </cfRule>
  </conditionalFormatting>
  <conditionalFormatting sqref="H9">
    <cfRule type="cellIs" dxfId="2295" priority="11153" operator="equal">
      <formula>"jan."</formula>
    </cfRule>
  </conditionalFormatting>
  <conditionalFormatting sqref="H9">
    <cfRule type="cellIs" dxfId="2294" priority="11129" operator="equal">
      <formula>"jan."</formula>
    </cfRule>
  </conditionalFormatting>
  <conditionalFormatting sqref="H9">
    <cfRule type="cellIs" dxfId="2293" priority="11049" operator="equal">
      <formula>"jan."</formula>
    </cfRule>
  </conditionalFormatting>
  <conditionalFormatting sqref="I9">
    <cfRule type="cellIs" dxfId="2292" priority="11048" operator="equal">
      <formula>"jan."</formula>
    </cfRule>
  </conditionalFormatting>
  <conditionalFormatting sqref="J9">
    <cfRule type="cellIs" dxfId="2291" priority="11047" operator="equal">
      <formula>"jan."</formula>
    </cfRule>
  </conditionalFormatting>
  <conditionalFormatting sqref="H9">
    <cfRule type="cellIs" dxfId="2290" priority="11046" operator="equal">
      <formula>"jan."</formula>
    </cfRule>
  </conditionalFormatting>
  <conditionalFormatting sqref="H9">
    <cfRule type="cellIs" dxfId="2289" priority="11044" operator="equal">
      <formula>"jan."</formula>
    </cfRule>
  </conditionalFormatting>
  <conditionalFormatting sqref="H9">
    <cfRule type="cellIs" dxfId="2288" priority="11042" operator="equal">
      <formula>"jan."</formula>
    </cfRule>
  </conditionalFormatting>
  <conditionalFormatting sqref="H9">
    <cfRule type="cellIs" dxfId="2287" priority="11032" operator="equal">
      <formula>"jan."</formula>
    </cfRule>
  </conditionalFormatting>
  <conditionalFormatting sqref="H9">
    <cfRule type="cellIs" dxfId="2286" priority="11024" operator="equal">
      <formula>"jan."</formula>
    </cfRule>
  </conditionalFormatting>
  <conditionalFormatting sqref="H9">
    <cfRule type="cellIs" dxfId="2285" priority="10928" operator="equal">
      <formula>"jan."</formula>
    </cfRule>
  </conditionalFormatting>
  <conditionalFormatting sqref="H9">
    <cfRule type="cellIs" dxfId="2284" priority="10829" operator="equal">
      <formula>"jan."</formula>
    </cfRule>
  </conditionalFormatting>
  <conditionalFormatting sqref="I9">
    <cfRule type="cellIs" dxfId="2283" priority="10828" operator="equal">
      <formula>"jan."</formula>
    </cfRule>
  </conditionalFormatting>
  <conditionalFormatting sqref="J9">
    <cfRule type="cellIs" dxfId="2282" priority="10827" operator="equal">
      <formula>"jan."</formula>
    </cfRule>
  </conditionalFormatting>
  <conditionalFormatting sqref="I9">
    <cfRule type="cellIs" dxfId="2281" priority="10826" operator="equal">
      <formula>"jan."</formula>
    </cfRule>
  </conditionalFormatting>
  <conditionalFormatting sqref="J9">
    <cfRule type="cellIs" dxfId="2280" priority="10825" operator="equal">
      <formula>"jan."</formula>
    </cfRule>
  </conditionalFormatting>
  <conditionalFormatting sqref="I9">
    <cfRule type="cellIs" dxfId="2279" priority="10824" operator="equal">
      <formula>"jan."</formula>
    </cfRule>
  </conditionalFormatting>
  <conditionalFormatting sqref="J9">
    <cfRule type="cellIs" dxfId="2278" priority="10823" operator="equal">
      <formula>"jan."</formula>
    </cfRule>
  </conditionalFormatting>
  <conditionalFormatting sqref="H9">
    <cfRule type="cellIs" dxfId="2277" priority="10822" operator="equal">
      <formula>"jan."</formula>
    </cfRule>
  </conditionalFormatting>
  <conditionalFormatting sqref="I9">
    <cfRule type="cellIs" dxfId="2276" priority="10821" operator="equal">
      <formula>"jan."</formula>
    </cfRule>
  </conditionalFormatting>
  <conditionalFormatting sqref="I9">
    <cfRule type="cellIs" dxfId="2275" priority="10820" operator="equal">
      <formula>"jan."</formula>
    </cfRule>
  </conditionalFormatting>
  <conditionalFormatting sqref="H9">
    <cfRule type="cellIs" dxfId="2274" priority="10819" operator="equal">
      <formula>"jan."</formula>
    </cfRule>
  </conditionalFormatting>
  <conditionalFormatting sqref="I9">
    <cfRule type="cellIs" dxfId="2273" priority="10818" operator="equal">
      <formula>"jan."</formula>
    </cfRule>
  </conditionalFormatting>
  <conditionalFormatting sqref="H9">
    <cfRule type="cellIs" dxfId="2272" priority="10817" operator="equal">
      <formula>"jan."</formula>
    </cfRule>
  </conditionalFormatting>
  <conditionalFormatting sqref="I9">
    <cfRule type="cellIs" dxfId="2271" priority="10816" operator="equal">
      <formula>"jan."</formula>
    </cfRule>
  </conditionalFormatting>
  <conditionalFormatting sqref="H9">
    <cfRule type="cellIs" dxfId="2270" priority="10814" operator="equal">
      <formula>"jan."</formula>
    </cfRule>
  </conditionalFormatting>
  <conditionalFormatting sqref="J9">
    <cfRule type="cellIs" dxfId="2269" priority="10813" operator="equal">
      <formula>"jan."</formula>
    </cfRule>
  </conditionalFormatting>
  <conditionalFormatting sqref="I9">
    <cfRule type="cellIs" dxfId="2268" priority="10812" operator="equal">
      <formula>"jan."</formula>
    </cfRule>
  </conditionalFormatting>
  <conditionalFormatting sqref="H9">
    <cfRule type="cellIs" dxfId="2267" priority="10811" operator="equal">
      <formula>"jan."</formula>
    </cfRule>
  </conditionalFormatting>
  <conditionalFormatting sqref="I9">
    <cfRule type="cellIs" dxfId="2266" priority="10810" operator="equal">
      <formula>"jan."</formula>
    </cfRule>
  </conditionalFormatting>
  <conditionalFormatting sqref="H9">
    <cfRule type="cellIs" dxfId="2265" priority="10809" operator="equal">
      <formula>"jan."</formula>
    </cfRule>
  </conditionalFormatting>
  <conditionalFormatting sqref="I9">
    <cfRule type="cellIs" dxfId="2264" priority="10808" operator="equal">
      <formula>"jan."</formula>
    </cfRule>
  </conditionalFormatting>
  <conditionalFormatting sqref="H9">
    <cfRule type="cellIs" dxfId="2263" priority="10806" operator="equal">
      <formula>"jan."</formula>
    </cfRule>
  </conditionalFormatting>
  <conditionalFormatting sqref="J9">
    <cfRule type="cellIs" dxfId="2262" priority="10805" operator="equal">
      <formula>"jan."</formula>
    </cfRule>
  </conditionalFormatting>
  <conditionalFormatting sqref="H9">
    <cfRule type="cellIs" dxfId="2261" priority="10804" operator="equal">
      <formula>"jan."</formula>
    </cfRule>
  </conditionalFormatting>
  <conditionalFormatting sqref="H9">
    <cfRule type="cellIs" dxfId="2260" priority="10802" operator="equal">
      <formula>"jan."</formula>
    </cfRule>
  </conditionalFormatting>
  <conditionalFormatting sqref="H9">
    <cfRule type="cellIs" dxfId="2259" priority="10800" operator="equal">
      <formula>"jan."</formula>
    </cfRule>
  </conditionalFormatting>
  <conditionalFormatting sqref="I9">
    <cfRule type="cellIs" dxfId="2258" priority="10797" operator="equal">
      <formula>"jan."</formula>
    </cfRule>
  </conditionalFormatting>
  <conditionalFormatting sqref="I9">
    <cfRule type="cellIs" dxfId="2257" priority="10796" operator="equal">
      <formula>"jan."</formula>
    </cfRule>
  </conditionalFormatting>
  <conditionalFormatting sqref="H9">
    <cfRule type="cellIs" dxfId="2256" priority="10795" operator="equal">
      <formula>"jan."</formula>
    </cfRule>
  </conditionalFormatting>
  <conditionalFormatting sqref="I9">
    <cfRule type="cellIs" dxfId="2255" priority="10794" operator="equal">
      <formula>"jan."</formula>
    </cfRule>
  </conditionalFormatting>
  <conditionalFormatting sqref="H9">
    <cfRule type="cellIs" dxfId="2254" priority="10793" operator="equal">
      <formula>"jan."</formula>
    </cfRule>
  </conditionalFormatting>
  <conditionalFormatting sqref="I9">
    <cfRule type="cellIs" dxfId="2253" priority="10792" operator="equal">
      <formula>"jan."</formula>
    </cfRule>
  </conditionalFormatting>
  <conditionalFormatting sqref="H9">
    <cfRule type="cellIs" dxfId="2252" priority="10790" operator="equal">
      <formula>"jan."</formula>
    </cfRule>
  </conditionalFormatting>
  <conditionalFormatting sqref="J9">
    <cfRule type="cellIs" dxfId="2251" priority="10789" operator="equal">
      <formula>"jan."</formula>
    </cfRule>
  </conditionalFormatting>
  <conditionalFormatting sqref="H9">
    <cfRule type="cellIs" dxfId="2250" priority="10788" operator="equal">
      <formula>"jan."</formula>
    </cfRule>
  </conditionalFormatting>
  <conditionalFormatting sqref="H9">
    <cfRule type="cellIs" dxfId="2249" priority="10786" operator="equal">
      <formula>"jan."</formula>
    </cfRule>
  </conditionalFormatting>
  <conditionalFormatting sqref="H9">
    <cfRule type="cellIs" dxfId="2248" priority="10784" operator="equal">
      <formula>"jan."</formula>
    </cfRule>
  </conditionalFormatting>
  <conditionalFormatting sqref="I9">
    <cfRule type="cellIs" dxfId="2247" priority="10781" operator="equal">
      <formula>"jan."</formula>
    </cfRule>
  </conditionalFormatting>
  <conditionalFormatting sqref="H9">
    <cfRule type="cellIs" dxfId="2246" priority="10780" operator="equal">
      <formula>"jan."</formula>
    </cfRule>
  </conditionalFormatting>
  <conditionalFormatting sqref="H9">
    <cfRule type="cellIs" dxfId="2245" priority="10778" operator="equal">
      <formula>"jan."</formula>
    </cfRule>
  </conditionalFormatting>
  <conditionalFormatting sqref="H9">
    <cfRule type="cellIs" dxfId="2244" priority="10776" operator="equal">
      <formula>"jan."</formula>
    </cfRule>
  </conditionalFormatting>
  <conditionalFormatting sqref="I9">
    <cfRule type="cellIs" dxfId="2243" priority="10773" operator="equal">
      <formula>"jan."</formula>
    </cfRule>
  </conditionalFormatting>
  <conditionalFormatting sqref="H9">
    <cfRule type="cellIs" dxfId="2242" priority="10765" operator="equal">
      <formula>"jan."</formula>
    </cfRule>
  </conditionalFormatting>
  <conditionalFormatting sqref="I9">
    <cfRule type="cellIs" dxfId="2241" priority="10764" operator="equal">
      <formula>"jan."</formula>
    </cfRule>
  </conditionalFormatting>
  <conditionalFormatting sqref="H9">
    <cfRule type="cellIs" dxfId="2240" priority="10763" operator="equal">
      <formula>"jan."</formula>
    </cfRule>
  </conditionalFormatting>
  <conditionalFormatting sqref="I9">
    <cfRule type="cellIs" dxfId="2239" priority="10762" operator="equal">
      <formula>"jan."</formula>
    </cfRule>
  </conditionalFormatting>
  <conditionalFormatting sqref="H9">
    <cfRule type="cellIs" dxfId="2238" priority="10761" operator="equal">
      <formula>"jan."</formula>
    </cfRule>
  </conditionalFormatting>
  <conditionalFormatting sqref="I9">
    <cfRule type="cellIs" dxfId="2237" priority="10760" operator="equal">
      <formula>"jan."</formula>
    </cfRule>
  </conditionalFormatting>
  <conditionalFormatting sqref="H9">
    <cfRule type="cellIs" dxfId="2236" priority="10758" operator="equal">
      <formula>"jan."</formula>
    </cfRule>
  </conditionalFormatting>
  <conditionalFormatting sqref="H9">
    <cfRule type="cellIs" dxfId="2235" priority="10757" operator="equal">
      <formula>"jan."</formula>
    </cfRule>
  </conditionalFormatting>
  <conditionalFormatting sqref="H9">
    <cfRule type="cellIs" dxfId="2234" priority="10755" operator="equal">
      <formula>"jan."</formula>
    </cfRule>
  </conditionalFormatting>
  <conditionalFormatting sqref="H9">
    <cfRule type="cellIs" dxfId="2233" priority="10753" operator="equal">
      <formula>"jan."</formula>
    </cfRule>
  </conditionalFormatting>
  <conditionalFormatting sqref="I9">
    <cfRule type="cellIs" dxfId="2232" priority="10750" operator="equal">
      <formula>"jan."</formula>
    </cfRule>
  </conditionalFormatting>
  <conditionalFormatting sqref="H9">
    <cfRule type="cellIs" dxfId="2231" priority="10749" operator="equal">
      <formula>"jan."</formula>
    </cfRule>
  </conditionalFormatting>
  <conditionalFormatting sqref="H9">
    <cfRule type="cellIs" dxfId="2230" priority="10747" operator="equal">
      <formula>"jan."</formula>
    </cfRule>
  </conditionalFormatting>
  <conditionalFormatting sqref="H9">
    <cfRule type="cellIs" dxfId="2229" priority="10745" operator="equal">
      <formula>"jan."</formula>
    </cfRule>
  </conditionalFormatting>
  <conditionalFormatting sqref="I9">
    <cfRule type="cellIs" dxfId="2228" priority="10742" operator="equal">
      <formula>"jan."</formula>
    </cfRule>
  </conditionalFormatting>
  <conditionalFormatting sqref="H9">
    <cfRule type="cellIs" dxfId="2227" priority="10734" operator="equal">
      <formula>"jan."</formula>
    </cfRule>
  </conditionalFormatting>
  <conditionalFormatting sqref="H9">
    <cfRule type="cellIs" dxfId="2226" priority="10733" operator="equal">
      <formula>"jan."</formula>
    </cfRule>
  </conditionalFormatting>
  <conditionalFormatting sqref="H9">
    <cfRule type="cellIs" dxfId="2225" priority="10731" operator="equal">
      <formula>"jan."</formula>
    </cfRule>
  </conditionalFormatting>
  <conditionalFormatting sqref="H9">
    <cfRule type="cellIs" dxfId="2224" priority="10729" operator="equal">
      <formula>"jan."</formula>
    </cfRule>
  </conditionalFormatting>
  <conditionalFormatting sqref="I9">
    <cfRule type="cellIs" dxfId="2223" priority="10726" operator="equal">
      <formula>"jan."</formula>
    </cfRule>
  </conditionalFormatting>
  <conditionalFormatting sqref="H9">
    <cfRule type="cellIs" dxfId="2222" priority="10718" operator="equal">
      <formula>"jan."</formula>
    </cfRule>
  </conditionalFormatting>
  <conditionalFormatting sqref="H9">
    <cfRule type="cellIs" dxfId="2221" priority="10710" operator="equal">
      <formula>"jan."</formula>
    </cfRule>
  </conditionalFormatting>
  <conditionalFormatting sqref="J9">
    <cfRule type="cellIs" dxfId="2220" priority="10701" operator="equal">
      <formula>"jan."</formula>
    </cfRule>
  </conditionalFormatting>
  <conditionalFormatting sqref="I9">
    <cfRule type="cellIs" dxfId="2219" priority="10700" operator="equal">
      <formula>"jan."</formula>
    </cfRule>
  </conditionalFormatting>
  <conditionalFormatting sqref="H9">
    <cfRule type="cellIs" dxfId="2218" priority="10699" operator="equal">
      <formula>"jan."</formula>
    </cfRule>
  </conditionalFormatting>
  <conditionalFormatting sqref="I9">
    <cfRule type="cellIs" dxfId="2217" priority="10698" operator="equal">
      <formula>"jan."</formula>
    </cfRule>
  </conditionalFormatting>
  <conditionalFormatting sqref="H9">
    <cfRule type="cellIs" dxfId="2216" priority="10697" operator="equal">
      <formula>"jan."</formula>
    </cfRule>
  </conditionalFormatting>
  <conditionalFormatting sqref="I9">
    <cfRule type="cellIs" dxfId="2215" priority="10696" operator="equal">
      <formula>"jan."</formula>
    </cfRule>
  </conditionalFormatting>
  <conditionalFormatting sqref="H9">
    <cfRule type="cellIs" dxfId="2214" priority="10694" operator="equal">
      <formula>"jan."</formula>
    </cfRule>
  </conditionalFormatting>
  <conditionalFormatting sqref="H9">
    <cfRule type="cellIs" dxfId="2213" priority="10693" operator="equal">
      <formula>"jan."</formula>
    </cfRule>
  </conditionalFormatting>
  <conditionalFormatting sqref="H9">
    <cfRule type="cellIs" dxfId="2212" priority="10691" operator="equal">
      <formula>"jan."</formula>
    </cfRule>
  </conditionalFormatting>
  <conditionalFormatting sqref="H9">
    <cfRule type="cellIs" dxfId="2211" priority="10689" operator="equal">
      <formula>"jan."</formula>
    </cfRule>
  </conditionalFormatting>
  <conditionalFormatting sqref="I9">
    <cfRule type="cellIs" dxfId="2210" priority="10686" operator="equal">
      <formula>"jan."</formula>
    </cfRule>
  </conditionalFormatting>
  <conditionalFormatting sqref="H9">
    <cfRule type="cellIs" dxfId="2209" priority="10685" operator="equal">
      <formula>"jan."</formula>
    </cfRule>
  </conditionalFormatting>
  <conditionalFormatting sqref="H9">
    <cfRule type="cellIs" dxfId="2208" priority="10683" operator="equal">
      <formula>"jan."</formula>
    </cfRule>
  </conditionalFormatting>
  <conditionalFormatting sqref="H9">
    <cfRule type="cellIs" dxfId="2207" priority="10681" operator="equal">
      <formula>"jan."</formula>
    </cfRule>
  </conditionalFormatting>
  <conditionalFormatting sqref="I9">
    <cfRule type="cellIs" dxfId="2206" priority="10678" operator="equal">
      <formula>"jan."</formula>
    </cfRule>
  </conditionalFormatting>
  <conditionalFormatting sqref="H9">
    <cfRule type="cellIs" dxfId="2205" priority="10670" operator="equal">
      <formula>"jan."</formula>
    </cfRule>
  </conditionalFormatting>
  <conditionalFormatting sqref="H9">
    <cfRule type="cellIs" dxfId="2204" priority="10669" operator="equal">
      <formula>"jan."</formula>
    </cfRule>
  </conditionalFormatting>
  <conditionalFormatting sqref="H9">
    <cfRule type="cellIs" dxfId="2203" priority="10667" operator="equal">
      <formula>"jan."</formula>
    </cfRule>
  </conditionalFormatting>
  <conditionalFormatting sqref="H9">
    <cfRule type="cellIs" dxfId="2202" priority="10665" operator="equal">
      <formula>"jan."</formula>
    </cfRule>
  </conditionalFormatting>
  <conditionalFormatting sqref="I9">
    <cfRule type="cellIs" dxfId="2201" priority="10662" operator="equal">
      <formula>"jan."</formula>
    </cfRule>
  </conditionalFormatting>
  <conditionalFormatting sqref="H9">
    <cfRule type="cellIs" dxfId="2200" priority="10654" operator="equal">
      <formula>"jan."</formula>
    </cfRule>
  </conditionalFormatting>
  <conditionalFormatting sqref="H9">
    <cfRule type="cellIs" dxfId="2199" priority="10646" operator="equal">
      <formula>"jan."</formula>
    </cfRule>
  </conditionalFormatting>
  <conditionalFormatting sqref="H9">
    <cfRule type="cellIs" dxfId="2198" priority="10637" operator="equal">
      <formula>"jan."</formula>
    </cfRule>
  </conditionalFormatting>
  <conditionalFormatting sqref="H9">
    <cfRule type="cellIs" dxfId="2197" priority="10635" operator="equal">
      <formula>"jan."</formula>
    </cfRule>
  </conditionalFormatting>
  <conditionalFormatting sqref="H9">
    <cfRule type="cellIs" dxfId="2196" priority="10633" operator="equal">
      <formula>"jan."</formula>
    </cfRule>
  </conditionalFormatting>
  <conditionalFormatting sqref="H9">
    <cfRule type="cellIs" dxfId="2195" priority="10623" operator="equal">
      <formula>"jan."</formula>
    </cfRule>
  </conditionalFormatting>
  <conditionalFormatting sqref="H9">
    <cfRule type="cellIs" dxfId="2194" priority="10615" operator="equal">
      <formula>"jan."</formula>
    </cfRule>
  </conditionalFormatting>
  <conditionalFormatting sqref="H9">
    <cfRule type="cellIs" dxfId="2193" priority="10599" operator="equal">
      <formula>"jan."</formula>
    </cfRule>
  </conditionalFormatting>
  <conditionalFormatting sqref="I9">
    <cfRule type="cellIs" dxfId="2192" priority="10575" operator="equal">
      <formula>"jan."</formula>
    </cfRule>
  </conditionalFormatting>
  <conditionalFormatting sqref="J9">
    <cfRule type="cellIs" dxfId="2191" priority="10574" operator="equal">
      <formula>"jan."</formula>
    </cfRule>
  </conditionalFormatting>
  <conditionalFormatting sqref="I9">
    <cfRule type="cellIs" dxfId="2190" priority="10573" operator="equal">
      <formula>"jan."</formula>
    </cfRule>
  </conditionalFormatting>
  <conditionalFormatting sqref="H9">
    <cfRule type="cellIs" dxfId="2189" priority="10572" operator="equal">
      <formula>"jan."</formula>
    </cfRule>
  </conditionalFormatting>
  <conditionalFormatting sqref="I9">
    <cfRule type="cellIs" dxfId="2188" priority="10571" operator="equal">
      <formula>"jan."</formula>
    </cfRule>
  </conditionalFormatting>
  <conditionalFormatting sqref="H9">
    <cfRule type="cellIs" dxfId="2187" priority="10570" operator="equal">
      <formula>"jan."</formula>
    </cfRule>
  </conditionalFormatting>
  <conditionalFormatting sqref="I9">
    <cfRule type="cellIs" dxfId="2186" priority="10569" operator="equal">
      <formula>"jan."</formula>
    </cfRule>
  </conditionalFormatting>
  <conditionalFormatting sqref="H9">
    <cfRule type="cellIs" dxfId="2185" priority="10567" operator="equal">
      <formula>"jan."</formula>
    </cfRule>
  </conditionalFormatting>
  <conditionalFormatting sqref="H9">
    <cfRule type="cellIs" dxfId="2184" priority="10566" operator="equal">
      <formula>"jan."</formula>
    </cfRule>
  </conditionalFormatting>
  <conditionalFormatting sqref="H9">
    <cfRule type="cellIs" dxfId="2183" priority="10564" operator="equal">
      <formula>"jan."</formula>
    </cfRule>
  </conditionalFormatting>
  <conditionalFormatting sqref="I9">
    <cfRule type="cellIs" dxfId="2182" priority="10559" operator="equal">
      <formula>"jan."</formula>
    </cfRule>
  </conditionalFormatting>
  <conditionalFormatting sqref="H9">
    <cfRule type="cellIs" dxfId="2181" priority="10558" operator="equal">
      <formula>"jan."</formula>
    </cfRule>
  </conditionalFormatting>
  <conditionalFormatting sqref="H9">
    <cfRule type="cellIs" dxfId="2180" priority="10556" operator="equal">
      <formula>"jan."</formula>
    </cfRule>
  </conditionalFormatting>
  <conditionalFormatting sqref="H9">
    <cfRule type="cellIs" dxfId="2179" priority="10554" operator="equal">
      <formula>"jan."</formula>
    </cfRule>
  </conditionalFormatting>
  <conditionalFormatting sqref="I9">
    <cfRule type="cellIs" dxfId="2178" priority="10551" operator="equal">
      <formula>"jan."</formula>
    </cfRule>
  </conditionalFormatting>
  <conditionalFormatting sqref="H9">
    <cfRule type="cellIs" dxfId="2177" priority="10543" operator="equal">
      <formula>"jan."</formula>
    </cfRule>
  </conditionalFormatting>
  <conditionalFormatting sqref="H9">
    <cfRule type="cellIs" dxfId="2176" priority="10542" operator="equal">
      <formula>"jan."</formula>
    </cfRule>
  </conditionalFormatting>
  <conditionalFormatting sqref="H9">
    <cfRule type="cellIs" dxfId="2175" priority="10540" operator="equal">
      <formula>"jan."</formula>
    </cfRule>
  </conditionalFormatting>
  <conditionalFormatting sqref="H9">
    <cfRule type="cellIs" dxfId="2174" priority="10538" operator="equal">
      <formula>"jan."</formula>
    </cfRule>
  </conditionalFormatting>
  <conditionalFormatting sqref="I9">
    <cfRule type="cellIs" dxfId="2173" priority="10535" operator="equal">
      <formula>"jan."</formula>
    </cfRule>
  </conditionalFormatting>
  <conditionalFormatting sqref="H9">
    <cfRule type="cellIs" dxfId="2172" priority="10527" operator="equal">
      <formula>"jan."</formula>
    </cfRule>
  </conditionalFormatting>
  <conditionalFormatting sqref="H9">
    <cfRule type="cellIs" dxfId="2171" priority="10519" operator="equal">
      <formula>"jan."</formula>
    </cfRule>
  </conditionalFormatting>
  <conditionalFormatting sqref="H9">
    <cfRule type="cellIs" dxfId="2170" priority="10510" operator="equal">
      <formula>"jan."</formula>
    </cfRule>
  </conditionalFormatting>
  <conditionalFormatting sqref="H9">
    <cfRule type="cellIs" dxfId="2169" priority="10508" operator="equal">
      <formula>"jan."</formula>
    </cfRule>
  </conditionalFormatting>
  <conditionalFormatting sqref="H9">
    <cfRule type="cellIs" dxfId="2168" priority="10506" operator="equal">
      <formula>"jan."</formula>
    </cfRule>
  </conditionalFormatting>
  <conditionalFormatting sqref="H9">
    <cfRule type="cellIs" dxfId="2167" priority="10496" operator="equal">
      <formula>"jan."</formula>
    </cfRule>
  </conditionalFormatting>
  <conditionalFormatting sqref="H9">
    <cfRule type="cellIs" dxfId="2166" priority="10488" operator="equal">
      <formula>"jan."</formula>
    </cfRule>
  </conditionalFormatting>
  <conditionalFormatting sqref="H9">
    <cfRule type="cellIs" dxfId="2165" priority="10472" operator="equal">
      <formula>"jan."</formula>
    </cfRule>
  </conditionalFormatting>
  <conditionalFormatting sqref="I9">
    <cfRule type="cellIs" dxfId="2164" priority="10448" operator="equal">
      <formula>"jan."</formula>
    </cfRule>
  </conditionalFormatting>
  <conditionalFormatting sqref="H9">
    <cfRule type="cellIs" dxfId="2163" priority="10447" operator="equal">
      <formula>"jan."</formula>
    </cfRule>
  </conditionalFormatting>
  <conditionalFormatting sqref="H9">
    <cfRule type="cellIs" dxfId="2162" priority="10445" operator="equal">
      <formula>"jan."</formula>
    </cfRule>
  </conditionalFormatting>
  <conditionalFormatting sqref="H9">
    <cfRule type="cellIs" dxfId="2161" priority="10443" operator="equal">
      <formula>"jan."</formula>
    </cfRule>
  </conditionalFormatting>
  <conditionalFormatting sqref="H9">
    <cfRule type="cellIs" dxfId="2160" priority="10433" operator="equal">
      <formula>"jan."</formula>
    </cfRule>
  </conditionalFormatting>
  <conditionalFormatting sqref="H9">
    <cfRule type="cellIs" dxfId="2159" priority="10425" operator="equal">
      <formula>"jan."</formula>
    </cfRule>
  </conditionalFormatting>
  <conditionalFormatting sqref="H9">
    <cfRule type="cellIs" dxfId="2158" priority="10409" operator="equal">
      <formula>"jan."</formula>
    </cfRule>
  </conditionalFormatting>
  <conditionalFormatting sqref="H9">
    <cfRule type="cellIs" dxfId="2157" priority="10329" operator="equal">
      <formula>"jan."</formula>
    </cfRule>
  </conditionalFormatting>
  <conditionalFormatting sqref="I9">
    <cfRule type="cellIs" dxfId="2156" priority="10328" operator="equal">
      <formula>"jan."</formula>
    </cfRule>
  </conditionalFormatting>
  <conditionalFormatting sqref="J9">
    <cfRule type="cellIs" dxfId="2155" priority="10327" operator="equal">
      <formula>"jan."</formula>
    </cfRule>
  </conditionalFormatting>
  <conditionalFormatting sqref="I9">
    <cfRule type="cellIs" dxfId="2154" priority="10326" operator="equal">
      <formula>"jan."</formula>
    </cfRule>
  </conditionalFormatting>
  <conditionalFormatting sqref="H9">
    <cfRule type="cellIs" dxfId="2153" priority="10325" operator="equal">
      <formula>"jan."</formula>
    </cfRule>
  </conditionalFormatting>
  <conditionalFormatting sqref="I9">
    <cfRule type="cellIs" dxfId="2152" priority="10324" operator="equal">
      <formula>"jan."</formula>
    </cfRule>
  </conditionalFormatting>
  <conditionalFormatting sqref="H9">
    <cfRule type="cellIs" dxfId="2151" priority="10323" operator="equal">
      <formula>"jan."</formula>
    </cfRule>
  </conditionalFormatting>
  <conditionalFormatting sqref="I9">
    <cfRule type="cellIs" dxfId="2150" priority="10322" operator="equal">
      <formula>"jan."</formula>
    </cfRule>
  </conditionalFormatting>
  <conditionalFormatting sqref="H9">
    <cfRule type="cellIs" dxfId="2149" priority="10320" operator="equal">
      <formula>"jan."</formula>
    </cfRule>
  </conditionalFormatting>
  <conditionalFormatting sqref="H9">
    <cfRule type="cellIs" dxfId="2148" priority="10319" operator="equal">
      <formula>"jan."</formula>
    </cfRule>
  </conditionalFormatting>
  <conditionalFormatting sqref="H9">
    <cfRule type="cellIs" dxfId="2147" priority="10317" operator="equal">
      <formula>"jan."</formula>
    </cfRule>
  </conditionalFormatting>
  <conditionalFormatting sqref="H9">
    <cfRule type="cellIs" dxfId="2146" priority="10315" operator="equal">
      <formula>"jan."</formula>
    </cfRule>
  </conditionalFormatting>
  <conditionalFormatting sqref="I9">
    <cfRule type="cellIs" dxfId="2145" priority="10312" operator="equal">
      <formula>"jan."</formula>
    </cfRule>
  </conditionalFormatting>
  <conditionalFormatting sqref="H9">
    <cfRule type="cellIs" dxfId="2144" priority="10311" operator="equal">
      <formula>"jan."</formula>
    </cfRule>
  </conditionalFormatting>
  <conditionalFormatting sqref="H9">
    <cfRule type="cellIs" dxfId="2143" priority="10309" operator="equal">
      <formula>"jan."</formula>
    </cfRule>
  </conditionalFormatting>
  <conditionalFormatting sqref="I9">
    <cfRule type="cellIs" dxfId="2142" priority="10304" operator="equal">
      <formula>"jan."</formula>
    </cfRule>
  </conditionalFormatting>
  <conditionalFormatting sqref="H9">
    <cfRule type="cellIs" dxfId="2141" priority="10296" operator="equal">
      <formula>"jan."</formula>
    </cfRule>
  </conditionalFormatting>
  <conditionalFormatting sqref="H9">
    <cfRule type="cellIs" dxfId="2140" priority="10295" operator="equal">
      <formula>"jan."</formula>
    </cfRule>
  </conditionalFormatting>
  <conditionalFormatting sqref="H9">
    <cfRule type="cellIs" dxfId="2139" priority="10293" operator="equal">
      <formula>"jan."</formula>
    </cfRule>
  </conditionalFormatting>
  <conditionalFormatting sqref="H9">
    <cfRule type="cellIs" dxfId="2138" priority="10291" operator="equal">
      <formula>"jan."</formula>
    </cfRule>
  </conditionalFormatting>
  <conditionalFormatting sqref="I9">
    <cfRule type="cellIs" dxfId="2137" priority="10288" operator="equal">
      <formula>"jan."</formula>
    </cfRule>
  </conditionalFormatting>
  <conditionalFormatting sqref="H9">
    <cfRule type="cellIs" dxfId="2136" priority="10280" operator="equal">
      <formula>"jan."</formula>
    </cfRule>
  </conditionalFormatting>
  <conditionalFormatting sqref="H9">
    <cfRule type="cellIs" dxfId="2135" priority="10272" operator="equal">
      <formula>"jan."</formula>
    </cfRule>
  </conditionalFormatting>
  <conditionalFormatting sqref="H9">
    <cfRule type="cellIs" dxfId="2134" priority="10263" operator="equal">
      <formula>"jan."</formula>
    </cfRule>
  </conditionalFormatting>
  <conditionalFormatting sqref="H9">
    <cfRule type="cellIs" dxfId="2133" priority="10261" operator="equal">
      <formula>"jan."</formula>
    </cfRule>
  </conditionalFormatting>
  <conditionalFormatting sqref="H9">
    <cfRule type="cellIs" dxfId="2132" priority="10259" operator="equal">
      <formula>"jan."</formula>
    </cfRule>
  </conditionalFormatting>
  <conditionalFormatting sqref="H9">
    <cfRule type="cellIs" dxfId="2131" priority="10249" operator="equal">
      <formula>"jan."</formula>
    </cfRule>
  </conditionalFormatting>
  <conditionalFormatting sqref="H9">
    <cfRule type="cellIs" dxfId="2130" priority="10241" operator="equal">
      <formula>"jan."</formula>
    </cfRule>
  </conditionalFormatting>
  <conditionalFormatting sqref="H9">
    <cfRule type="cellIs" dxfId="2129" priority="10225" operator="equal">
      <formula>"jan."</formula>
    </cfRule>
  </conditionalFormatting>
  <conditionalFormatting sqref="I9">
    <cfRule type="cellIs" dxfId="2128" priority="10201" operator="equal">
      <formula>"jan."</formula>
    </cfRule>
  </conditionalFormatting>
  <conditionalFormatting sqref="H9">
    <cfRule type="cellIs" dxfId="2127" priority="10200" operator="equal">
      <formula>"jan."</formula>
    </cfRule>
  </conditionalFormatting>
  <conditionalFormatting sqref="H9">
    <cfRule type="cellIs" dxfId="2126" priority="10198" operator="equal">
      <formula>"jan."</formula>
    </cfRule>
  </conditionalFormatting>
  <conditionalFormatting sqref="H9">
    <cfRule type="cellIs" dxfId="2125" priority="10196" operator="equal">
      <formula>"jan."</formula>
    </cfRule>
  </conditionalFormatting>
  <conditionalFormatting sqref="H9">
    <cfRule type="cellIs" dxfId="2124" priority="10186" operator="equal">
      <formula>"jan."</formula>
    </cfRule>
  </conditionalFormatting>
  <conditionalFormatting sqref="H9">
    <cfRule type="cellIs" dxfId="2123" priority="10162" operator="equal">
      <formula>"jan."</formula>
    </cfRule>
  </conditionalFormatting>
  <conditionalFormatting sqref="H9">
    <cfRule type="cellIs" dxfId="2122" priority="10082" operator="equal">
      <formula>"jan."</formula>
    </cfRule>
  </conditionalFormatting>
  <conditionalFormatting sqref="I9">
    <cfRule type="cellIs" dxfId="2121" priority="10081" operator="equal">
      <formula>"jan."</formula>
    </cfRule>
  </conditionalFormatting>
  <conditionalFormatting sqref="J9">
    <cfRule type="cellIs" dxfId="2120" priority="10080" operator="equal">
      <formula>"jan."</formula>
    </cfRule>
  </conditionalFormatting>
  <conditionalFormatting sqref="H9">
    <cfRule type="cellIs" dxfId="2119" priority="10079" operator="equal">
      <formula>"jan."</formula>
    </cfRule>
  </conditionalFormatting>
  <conditionalFormatting sqref="H9">
    <cfRule type="cellIs" dxfId="2118" priority="10077" operator="equal">
      <formula>"jan."</formula>
    </cfRule>
  </conditionalFormatting>
  <conditionalFormatting sqref="H9">
    <cfRule type="cellIs" dxfId="2117" priority="10075" operator="equal">
      <formula>"jan."</formula>
    </cfRule>
  </conditionalFormatting>
  <conditionalFormatting sqref="H9">
    <cfRule type="cellIs" dxfId="2116" priority="10065" operator="equal">
      <formula>"jan."</formula>
    </cfRule>
  </conditionalFormatting>
  <conditionalFormatting sqref="H9">
    <cfRule type="cellIs" dxfId="2115" priority="10057" operator="equal">
      <formula>"jan."</formula>
    </cfRule>
  </conditionalFormatting>
  <conditionalFormatting sqref="H9">
    <cfRule type="cellIs" dxfId="2114" priority="10041" operator="equal">
      <formula>"jan."</formula>
    </cfRule>
  </conditionalFormatting>
  <conditionalFormatting sqref="H9">
    <cfRule type="cellIs" dxfId="2113" priority="9961" operator="equal">
      <formula>"jan."</formula>
    </cfRule>
  </conditionalFormatting>
  <conditionalFormatting sqref="H9">
    <cfRule type="cellIs" dxfId="2112" priority="9862" operator="equal">
      <formula>"jan."</formula>
    </cfRule>
  </conditionalFormatting>
  <conditionalFormatting sqref="I9">
    <cfRule type="cellIs" dxfId="2111" priority="9861" operator="equal">
      <formula>"jan."</formula>
    </cfRule>
  </conditionalFormatting>
  <conditionalFormatting sqref="I9">
    <cfRule type="cellIs" dxfId="2110" priority="9860" operator="equal">
      <formula>"jan."</formula>
    </cfRule>
  </conditionalFormatting>
  <conditionalFormatting sqref="H9">
    <cfRule type="cellIs" dxfId="2109" priority="9859" operator="equal">
      <formula>"jan."</formula>
    </cfRule>
  </conditionalFormatting>
  <conditionalFormatting sqref="I9">
    <cfRule type="cellIs" dxfId="2108" priority="9858" operator="equal">
      <formula>"jan."</formula>
    </cfRule>
  </conditionalFormatting>
  <conditionalFormatting sqref="H9">
    <cfRule type="cellIs" dxfId="2107" priority="9857" operator="equal">
      <formula>"jan."</formula>
    </cfRule>
  </conditionalFormatting>
  <conditionalFormatting sqref="I9">
    <cfRule type="cellIs" dxfId="2106" priority="9856" operator="equal">
      <formula>"jan."</formula>
    </cfRule>
  </conditionalFormatting>
  <conditionalFormatting sqref="H9">
    <cfRule type="cellIs" dxfId="2105" priority="9854" operator="equal">
      <formula>"jan."</formula>
    </cfRule>
  </conditionalFormatting>
  <conditionalFormatting sqref="H9">
    <cfRule type="cellIs" dxfId="2104" priority="9853" operator="equal">
      <formula>"jan."</formula>
    </cfRule>
  </conditionalFormatting>
  <conditionalFormatting sqref="H9">
    <cfRule type="cellIs" dxfId="2103" priority="9851" operator="equal">
      <formula>"jan."</formula>
    </cfRule>
  </conditionalFormatting>
  <conditionalFormatting sqref="H9">
    <cfRule type="cellIs" dxfId="2102" priority="9849" operator="equal">
      <formula>"jan."</formula>
    </cfRule>
  </conditionalFormatting>
  <conditionalFormatting sqref="I9">
    <cfRule type="cellIs" dxfId="2101" priority="9846" operator="equal">
      <formula>"jan."</formula>
    </cfRule>
  </conditionalFormatting>
  <conditionalFormatting sqref="H9">
    <cfRule type="cellIs" dxfId="2100" priority="9845" operator="equal">
      <formula>"jan."</formula>
    </cfRule>
  </conditionalFormatting>
  <conditionalFormatting sqref="H9">
    <cfRule type="cellIs" dxfId="2099" priority="9843" operator="equal">
      <formula>"jan."</formula>
    </cfRule>
  </conditionalFormatting>
  <conditionalFormatting sqref="H9">
    <cfRule type="cellIs" dxfId="2098" priority="9841" operator="equal">
      <formula>"jan."</formula>
    </cfRule>
  </conditionalFormatting>
  <conditionalFormatting sqref="I9">
    <cfRule type="cellIs" dxfId="2097" priority="9838" operator="equal">
      <formula>"jan."</formula>
    </cfRule>
  </conditionalFormatting>
  <conditionalFormatting sqref="H9">
    <cfRule type="cellIs" dxfId="2096" priority="9830" operator="equal">
      <formula>"jan."</formula>
    </cfRule>
  </conditionalFormatting>
  <conditionalFormatting sqref="H9">
    <cfRule type="cellIs" dxfId="2095" priority="9829" operator="equal">
      <formula>"jan."</formula>
    </cfRule>
  </conditionalFormatting>
  <conditionalFormatting sqref="H9">
    <cfRule type="cellIs" dxfId="2094" priority="9827" operator="equal">
      <formula>"jan."</formula>
    </cfRule>
  </conditionalFormatting>
  <conditionalFormatting sqref="H9">
    <cfRule type="cellIs" dxfId="2093" priority="9825" operator="equal">
      <formula>"jan."</formula>
    </cfRule>
  </conditionalFormatting>
  <conditionalFormatting sqref="I9">
    <cfRule type="cellIs" dxfId="2092" priority="9822" operator="equal">
      <formula>"jan."</formula>
    </cfRule>
  </conditionalFormatting>
  <conditionalFormatting sqref="H9">
    <cfRule type="cellIs" dxfId="2091" priority="9814" operator="equal">
      <formula>"jan."</formula>
    </cfRule>
  </conditionalFormatting>
  <conditionalFormatting sqref="H9">
    <cfRule type="cellIs" dxfId="2090" priority="9806" operator="equal">
      <formula>"jan."</formula>
    </cfRule>
  </conditionalFormatting>
  <conditionalFormatting sqref="H9">
    <cfRule type="cellIs" dxfId="2089" priority="9797" operator="equal">
      <formula>"jan."</formula>
    </cfRule>
  </conditionalFormatting>
  <conditionalFormatting sqref="H9">
    <cfRule type="cellIs" dxfId="2088" priority="9795" operator="equal">
      <formula>"jan."</formula>
    </cfRule>
  </conditionalFormatting>
  <conditionalFormatting sqref="H9">
    <cfRule type="cellIs" dxfId="2087" priority="9793" operator="equal">
      <formula>"jan."</formula>
    </cfRule>
  </conditionalFormatting>
  <conditionalFormatting sqref="H9">
    <cfRule type="cellIs" dxfId="2086" priority="9783" operator="equal">
      <formula>"jan."</formula>
    </cfRule>
  </conditionalFormatting>
  <conditionalFormatting sqref="H9">
    <cfRule type="cellIs" dxfId="2085" priority="9775" operator="equal">
      <formula>"jan."</formula>
    </cfRule>
  </conditionalFormatting>
  <conditionalFormatting sqref="H9">
    <cfRule type="cellIs" dxfId="2084" priority="9759" operator="equal">
      <formula>"jan."</formula>
    </cfRule>
  </conditionalFormatting>
  <conditionalFormatting sqref="I9">
    <cfRule type="cellIs" dxfId="2083" priority="9735" operator="equal">
      <formula>"jan."</formula>
    </cfRule>
  </conditionalFormatting>
  <conditionalFormatting sqref="H9">
    <cfRule type="cellIs" dxfId="2082" priority="9734" operator="equal">
      <formula>"jan."</formula>
    </cfRule>
  </conditionalFormatting>
  <conditionalFormatting sqref="H9">
    <cfRule type="cellIs" dxfId="2081" priority="9732" operator="equal">
      <formula>"jan."</formula>
    </cfRule>
  </conditionalFormatting>
  <conditionalFormatting sqref="H9">
    <cfRule type="cellIs" dxfId="2080" priority="9730" operator="equal">
      <formula>"jan."</formula>
    </cfRule>
  </conditionalFormatting>
  <conditionalFormatting sqref="H9">
    <cfRule type="cellIs" dxfId="2079" priority="9720" operator="equal">
      <formula>"jan."</formula>
    </cfRule>
  </conditionalFormatting>
  <conditionalFormatting sqref="H9">
    <cfRule type="cellIs" dxfId="2078" priority="9712" operator="equal">
      <formula>"jan."</formula>
    </cfRule>
  </conditionalFormatting>
  <conditionalFormatting sqref="H9">
    <cfRule type="cellIs" dxfId="2077" priority="9696" operator="equal">
      <formula>"jan."</formula>
    </cfRule>
  </conditionalFormatting>
  <conditionalFormatting sqref="H9">
    <cfRule type="cellIs" dxfId="2076" priority="9616" operator="equal">
      <formula>"jan."</formula>
    </cfRule>
  </conditionalFormatting>
  <conditionalFormatting sqref="J9">
    <cfRule type="cellIs" dxfId="2075" priority="9614" operator="equal">
      <formula>"jan."</formula>
    </cfRule>
  </conditionalFormatting>
  <conditionalFormatting sqref="H9">
    <cfRule type="cellIs" dxfId="2074" priority="9613" operator="equal">
      <formula>"jan."</formula>
    </cfRule>
  </conditionalFormatting>
  <conditionalFormatting sqref="H9">
    <cfRule type="cellIs" dxfId="2073" priority="9611" operator="equal">
      <formula>"jan."</formula>
    </cfRule>
  </conditionalFormatting>
  <conditionalFormatting sqref="H9">
    <cfRule type="cellIs" dxfId="2072" priority="9609" operator="equal">
      <formula>"jan."</formula>
    </cfRule>
  </conditionalFormatting>
  <conditionalFormatting sqref="H9">
    <cfRule type="cellIs" dxfId="2071" priority="9599" operator="equal">
      <formula>"jan."</formula>
    </cfRule>
  </conditionalFormatting>
  <conditionalFormatting sqref="H9">
    <cfRule type="cellIs" dxfId="2070" priority="9591" operator="equal">
      <formula>"jan."</formula>
    </cfRule>
  </conditionalFormatting>
  <conditionalFormatting sqref="H9">
    <cfRule type="cellIs" dxfId="2069" priority="9575" operator="equal">
      <formula>"jan."</formula>
    </cfRule>
  </conditionalFormatting>
  <conditionalFormatting sqref="H9">
    <cfRule type="cellIs" dxfId="2068" priority="9495" operator="equal">
      <formula>"jan."</formula>
    </cfRule>
  </conditionalFormatting>
  <conditionalFormatting sqref="H9">
    <cfRule type="cellIs" dxfId="2067" priority="9396" operator="equal">
      <formula>"jan."</formula>
    </cfRule>
  </conditionalFormatting>
  <conditionalFormatting sqref="I9">
    <cfRule type="cellIs" dxfId="2066" priority="9395" operator="equal">
      <formula>"jan."</formula>
    </cfRule>
  </conditionalFormatting>
  <conditionalFormatting sqref="H9">
    <cfRule type="cellIs" dxfId="2065" priority="9394" operator="equal">
      <formula>"jan."</formula>
    </cfRule>
  </conditionalFormatting>
  <conditionalFormatting sqref="H9">
    <cfRule type="cellIs" dxfId="2064" priority="9392" operator="equal">
      <formula>"jan."</formula>
    </cfRule>
  </conditionalFormatting>
  <conditionalFormatting sqref="H9">
    <cfRule type="cellIs" dxfId="2063" priority="9390" operator="equal">
      <formula>"jan."</formula>
    </cfRule>
  </conditionalFormatting>
  <conditionalFormatting sqref="H9">
    <cfRule type="cellIs" dxfId="2062" priority="9380" operator="equal">
      <formula>"jan."</formula>
    </cfRule>
  </conditionalFormatting>
  <conditionalFormatting sqref="H9">
    <cfRule type="cellIs" dxfId="2061" priority="9372" operator="equal">
      <formula>"jan."</formula>
    </cfRule>
  </conditionalFormatting>
  <conditionalFormatting sqref="H9">
    <cfRule type="cellIs" dxfId="2060" priority="9356" operator="equal">
      <formula>"jan."</formula>
    </cfRule>
  </conditionalFormatting>
  <conditionalFormatting sqref="H9">
    <cfRule type="cellIs" dxfId="2059" priority="9276" operator="equal">
      <formula>"jan."</formula>
    </cfRule>
  </conditionalFormatting>
  <conditionalFormatting sqref="H9">
    <cfRule type="cellIs" dxfId="2058" priority="9177" operator="equal">
      <formula>"jan."</formula>
    </cfRule>
  </conditionalFormatting>
  <conditionalFormatting sqref="I9">
    <cfRule type="cellIs" dxfId="2057" priority="9176" operator="equal">
      <formula>"jan."</formula>
    </cfRule>
  </conditionalFormatting>
  <conditionalFormatting sqref="H9">
    <cfRule type="cellIs" dxfId="2056" priority="9013" operator="equal">
      <formula>"jan."</formula>
    </cfRule>
  </conditionalFormatting>
  <conditionalFormatting sqref="K9">
    <cfRule type="cellIs" dxfId="2055" priority="9012" operator="equal">
      <formula>"jan."</formula>
    </cfRule>
  </conditionalFormatting>
  <conditionalFormatting sqref="L9">
    <cfRule type="cellIs" dxfId="2054" priority="9011" operator="equal">
      <formula>"jan."</formula>
    </cfRule>
  </conditionalFormatting>
  <conditionalFormatting sqref="L9">
    <cfRule type="cellIs" dxfId="2053" priority="9010" operator="equal">
      <formula>"jan."</formula>
    </cfRule>
  </conditionalFormatting>
  <conditionalFormatting sqref="M9">
    <cfRule type="cellIs" dxfId="2052" priority="9009" operator="equal">
      <formula>"jan."</formula>
    </cfRule>
  </conditionalFormatting>
  <conditionalFormatting sqref="M9">
    <cfRule type="cellIs" dxfId="2051" priority="9008" operator="equal">
      <formula>"jan."</formula>
    </cfRule>
  </conditionalFormatting>
  <conditionalFormatting sqref="H9">
    <cfRule type="cellIs" dxfId="2050" priority="12787" operator="equal">
      <formula>"jan."</formula>
    </cfRule>
  </conditionalFormatting>
  <conditionalFormatting sqref="H9">
    <cfRule type="cellIs" dxfId="2049" priority="12536" operator="equal">
      <formula>"jan."</formula>
    </cfRule>
  </conditionalFormatting>
  <conditionalFormatting sqref="I9">
    <cfRule type="cellIs" dxfId="2048" priority="12280" operator="equal">
      <formula>"jan."</formula>
    </cfRule>
  </conditionalFormatting>
  <conditionalFormatting sqref="H9">
    <cfRule type="cellIs" dxfId="2047" priority="12151" operator="equal">
      <formula>"jan."</formula>
    </cfRule>
  </conditionalFormatting>
  <conditionalFormatting sqref="I9">
    <cfRule type="cellIs" dxfId="2046" priority="12040" operator="equal">
      <formula>"jan."</formula>
    </cfRule>
  </conditionalFormatting>
  <conditionalFormatting sqref="I9">
    <cfRule type="cellIs" dxfId="2045" priority="12028" operator="equal">
      <formula>"jan."</formula>
    </cfRule>
  </conditionalFormatting>
  <conditionalFormatting sqref="H9">
    <cfRule type="cellIs" dxfId="2044" priority="12023" operator="equal">
      <formula>"jan."</formula>
    </cfRule>
  </conditionalFormatting>
  <conditionalFormatting sqref="H9">
    <cfRule type="cellIs" dxfId="2043" priority="11529" operator="equal">
      <formula>"jan."</formula>
    </cfRule>
  </conditionalFormatting>
  <conditionalFormatting sqref="H9">
    <cfRule type="cellIs" dxfId="2042" priority="11521" operator="equal">
      <formula>"jan."</formula>
    </cfRule>
  </conditionalFormatting>
  <conditionalFormatting sqref="H9">
    <cfRule type="cellIs" dxfId="2041" priority="11290" operator="equal">
      <formula>"jan."</formula>
    </cfRule>
  </conditionalFormatting>
  <conditionalFormatting sqref="H9">
    <cfRule type="cellIs" dxfId="2040" priority="11274" operator="equal">
      <formula>"jan."</formula>
    </cfRule>
  </conditionalFormatting>
  <conditionalFormatting sqref="H9">
    <cfRule type="cellIs" dxfId="2039" priority="11262" operator="equal">
      <formula>"jan."</formula>
    </cfRule>
  </conditionalFormatting>
  <conditionalFormatting sqref="H9">
    <cfRule type="cellIs" dxfId="2038" priority="11260" operator="equal">
      <formula>"jan."</formula>
    </cfRule>
  </conditionalFormatting>
  <conditionalFormatting sqref="H9">
    <cfRule type="cellIs" dxfId="2037" priority="11192" operator="equal">
      <formula>"jan."</formula>
    </cfRule>
  </conditionalFormatting>
  <conditionalFormatting sqref="H9">
    <cfRule type="cellIs" dxfId="2036" priority="11145" operator="equal">
      <formula>"jan."</formula>
    </cfRule>
  </conditionalFormatting>
  <conditionalFormatting sqref="H9">
    <cfRule type="cellIs" dxfId="2035" priority="11008" operator="equal">
      <formula>"jan."</formula>
    </cfRule>
  </conditionalFormatting>
  <conditionalFormatting sqref="H9">
    <cfRule type="cellIs" dxfId="2034" priority="10562" operator="equal">
      <formula>"jan."</formula>
    </cfRule>
  </conditionalFormatting>
  <conditionalFormatting sqref="H9">
    <cfRule type="cellIs" dxfId="2033" priority="10307" operator="equal">
      <formula>"jan."</formula>
    </cfRule>
  </conditionalFormatting>
  <conditionalFormatting sqref="H9">
    <cfRule type="cellIs" dxfId="2032" priority="10178" operator="equal">
      <formula>"jan."</formula>
    </cfRule>
  </conditionalFormatting>
  <conditionalFormatting sqref="I9">
    <cfRule type="cellIs" dxfId="2031" priority="9615" operator="equal">
      <formula>"jan."</formula>
    </cfRule>
  </conditionalFormatting>
  <conditionalFormatting sqref="E9:G9">
    <cfRule type="cellIs" dxfId="2030" priority="7719" operator="equal">
      <formula>"jan."</formula>
    </cfRule>
  </conditionalFormatting>
  <conditionalFormatting sqref="E9:G9">
    <cfRule type="cellIs" dxfId="2029" priority="7718" operator="equal">
      <formula>"jan."</formula>
    </cfRule>
  </conditionalFormatting>
  <conditionalFormatting sqref="E9:G9">
    <cfRule type="cellIs" dxfId="2028" priority="7717" operator="equal">
      <formula>"jan."</formula>
    </cfRule>
  </conditionalFormatting>
  <conditionalFormatting sqref="E9:G9">
    <cfRule type="cellIs" dxfId="2027" priority="7716" operator="equal">
      <formula>"jan."</formula>
    </cfRule>
  </conditionalFormatting>
  <conditionalFormatting sqref="E9:G9">
    <cfRule type="cellIs" dxfId="2026" priority="7715" operator="equal">
      <formula>"jan."</formula>
    </cfRule>
  </conditionalFormatting>
  <conditionalFormatting sqref="E9:G9">
    <cfRule type="cellIs" dxfId="2025" priority="7714" operator="equal">
      <formula>"jan."</formula>
    </cfRule>
  </conditionalFormatting>
  <conditionalFormatting sqref="E9:G9">
    <cfRule type="cellIs" dxfId="2024" priority="7713" operator="equal">
      <formula>"jan."</formula>
    </cfRule>
  </conditionalFormatting>
  <conditionalFormatting sqref="E9:G9">
    <cfRule type="cellIs" dxfId="2023" priority="7712" operator="equal">
      <formula>"jan."</formula>
    </cfRule>
  </conditionalFormatting>
  <conditionalFormatting sqref="E9:G9">
    <cfRule type="cellIs" dxfId="2022" priority="7711" operator="equal">
      <formula>"jan."</formula>
    </cfRule>
  </conditionalFormatting>
  <conditionalFormatting sqref="E9:G9">
    <cfRule type="cellIs" dxfId="2021" priority="7710" operator="equal">
      <formula>"jan."</formula>
    </cfRule>
  </conditionalFormatting>
  <conditionalFormatting sqref="E9:G9">
    <cfRule type="cellIs" dxfId="2020" priority="7709" operator="equal">
      <formula>"jan."</formula>
    </cfRule>
  </conditionalFormatting>
  <conditionalFormatting sqref="E9:G9">
    <cfRule type="cellIs" dxfId="2019" priority="7708" operator="equal">
      <formula>"jan."</formula>
    </cfRule>
  </conditionalFormatting>
  <conditionalFormatting sqref="E9:G9">
    <cfRule type="cellIs" dxfId="2018" priority="7707" operator="equal">
      <formula>"jan."</formula>
    </cfRule>
  </conditionalFormatting>
  <conditionalFormatting sqref="E9:G9">
    <cfRule type="cellIs" dxfId="2017" priority="7706" operator="equal">
      <formula>"jan."</formula>
    </cfRule>
  </conditionalFormatting>
  <conditionalFormatting sqref="E9:G9">
    <cfRule type="cellIs" dxfId="2016" priority="7705" operator="equal">
      <formula>"jan."</formula>
    </cfRule>
  </conditionalFormatting>
  <conditionalFormatting sqref="E9:G9">
    <cfRule type="cellIs" dxfId="2015" priority="7704" operator="equal">
      <formula>"jan."</formula>
    </cfRule>
  </conditionalFormatting>
  <conditionalFormatting sqref="E9:G9">
    <cfRule type="cellIs" dxfId="2014" priority="7703" operator="equal">
      <formula>"jan."</formula>
    </cfRule>
  </conditionalFormatting>
  <conditionalFormatting sqref="E9:G9">
    <cfRule type="cellIs" dxfId="2013" priority="7702" operator="equal">
      <formula>"jan."</formula>
    </cfRule>
  </conditionalFormatting>
  <conditionalFormatting sqref="E9:G9">
    <cfRule type="cellIs" dxfId="2012" priority="7701" operator="equal">
      <formula>"jan."</formula>
    </cfRule>
  </conditionalFormatting>
  <conditionalFormatting sqref="E9:G9">
    <cfRule type="cellIs" dxfId="2011" priority="7700" operator="equal">
      <formula>"jan."</formula>
    </cfRule>
  </conditionalFormatting>
  <conditionalFormatting sqref="E9:G9">
    <cfRule type="cellIs" dxfId="2010" priority="7699" operator="equal">
      <formula>"jan."</formula>
    </cfRule>
  </conditionalFormatting>
  <conditionalFormatting sqref="E9:G9">
    <cfRule type="cellIs" dxfId="2009" priority="7698" operator="equal">
      <formula>"jan."</formula>
    </cfRule>
  </conditionalFormatting>
  <conditionalFormatting sqref="E9:G9">
    <cfRule type="cellIs" dxfId="2008" priority="7697" operator="equal">
      <formula>"jan."</formula>
    </cfRule>
  </conditionalFormatting>
  <conditionalFormatting sqref="E9:G9">
    <cfRule type="cellIs" dxfId="2007" priority="7696" operator="equal">
      <formula>"jan."</formula>
    </cfRule>
  </conditionalFormatting>
  <conditionalFormatting sqref="E9:G9">
    <cfRule type="cellIs" dxfId="2006" priority="7695" operator="equal">
      <formula>"jan."</formula>
    </cfRule>
  </conditionalFormatting>
  <conditionalFormatting sqref="E9:G9">
    <cfRule type="cellIs" dxfId="2005" priority="7694" operator="equal">
      <formula>"jan."</formula>
    </cfRule>
  </conditionalFormatting>
  <conditionalFormatting sqref="E9:G9">
    <cfRule type="cellIs" dxfId="2004" priority="7693" operator="equal">
      <formula>"jan."</formula>
    </cfRule>
  </conditionalFormatting>
  <conditionalFormatting sqref="E9:G9">
    <cfRule type="cellIs" dxfId="2003" priority="7692" operator="equal">
      <formula>"jan."</formula>
    </cfRule>
  </conditionalFormatting>
  <conditionalFormatting sqref="E9:G9">
    <cfRule type="cellIs" dxfId="2002" priority="7691" operator="equal">
      <formula>"jan."</formula>
    </cfRule>
  </conditionalFormatting>
  <conditionalFormatting sqref="E9:G9">
    <cfRule type="cellIs" dxfId="2001" priority="7690" operator="equal">
      <formula>"jan."</formula>
    </cfRule>
  </conditionalFormatting>
  <conditionalFormatting sqref="E9:G9">
    <cfRule type="cellIs" dxfId="2000" priority="7689" operator="equal">
      <formula>"jan."</formula>
    </cfRule>
  </conditionalFormatting>
  <conditionalFormatting sqref="E9:G9">
    <cfRule type="cellIs" dxfId="1999" priority="7688" operator="equal">
      <formula>"jan."</formula>
    </cfRule>
  </conditionalFormatting>
  <conditionalFormatting sqref="E9:G9">
    <cfRule type="cellIs" dxfId="1998" priority="7687" operator="equal">
      <formula>"jan."</formula>
    </cfRule>
  </conditionalFormatting>
  <conditionalFormatting sqref="E9:G9">
    <cfRule type="cellIs" dxfId="1997" priority="7686" operator="equal">
      <formula>"jan."</formula>
    </cfRule>
  </conditionalFormatting>
  <conditionalFormatting sqref="E9:G9">
    <cfRule type="cellIs" dxfId="1996" priority="7685" operator="equal">
      <formula>"jan."</formula>
    </cfRule>
  </conditionalFormatting>
  <conditionalFormatting sqref="E9:G9">
    <cfRule type="cellIs" dxfId="1995" priority="7684" operator="equal">
      <formula>"jan."</formula>
    </cfRule>
  </conditionalFormatting>
  <conditionalFormatting sqref="E9:G9">
    <cfRule type="cellIs" dxfId="1994" priority="7683" operator="equal">
      <formula>"jan."</formula>
    </cfRule>
  </conditionalFormatting>
  <conditionalFormatting sqref="E9:G9">
    <cfRule type="cellIs" dxfId="1993" priority="7682" operator="equal">
      <formula>"jan."</formula>
    </cfRule>
  </conditionalFormatting>
  <conditionalFormatting sqref="E9:G9">
    <cfRule type="cellIs" dxfId="1992" priority="7681" operator="equal">
      <formula>"jan."</formula>
    </cfRule>
  </conditionalFormatting>
  <conditionalFormatting sqref="E9:G9">
    <cfRule type="cellIs" dxfId="1991" priority="7680" operator="equal">
      <formula>"jan."</formula>
    </cfRule>
  </conditionalFormatting>
  <conditionalFormatting sqref="E9:G9">
    <cfRule type="cellIs" dxfId="1990" priority="7679" operator="equal">
      <formula>"jan."</formula>
    </cfRule>
  </conditionalFormatting>
  <conditionalFormatting sqref="E9:G9">
    <cfRule type="cellIs" dxfId="1989" priority="7678" operator="equal">
      <formula>"jan."</formula>
    </cfRule>
  </conditionalFormatting>
  <conditionalFormatting sqref="E9:G9">
    <cfRule type="cellIs" dxfId="1988" priority="7677" operator="equal">
      <formula>"jan."</formula>
    </cfRule>
  </conditionalFormatting>
  <conditionalFormatting sqref="E9:G9">
    <cfRule type="cellIs" dxfId="1987" priority="7676" operator="equal">
      <formula>"jan."</formula>
    </cfRule>
  </conditionalFormatting>
  <conditionalFormatting sqref="E9:G9">
    <cfRule type="cellIs" dxfId="1986" priority="7675" operator="equal">
      <formula>"jan."</formula>
    </cfRule>
  </conditionalFormatting>
  <conditionalFormatting sqref="E9:G9">
    <cfRule type="cellIs" dxfId="1985" priority="7674" operator="equal">
      <formula>"jan."</formula>
    </cfRule>
  </conditionalFormatting>
  <conditionalFormatting sqref="E9:G9">
    <cfRule type="cellIs" dxfId="1984" priority="7673" operator="equal">
      <formula>"jan."</formula>
    </cfRule>
  </conditionalFormatting>
  <conditionalFormatting sqref="E9:G9">
    <cfRule type="cellIs" dxfId="1983" priority="7672" operator="equal">
      <formula>"jan."</formula>
    </cfRule>
  </conditionalFormatting>
  <conditionalFormatting sqref="E9:G9">
    <cfRule type="cellIs" dxfId="1982" priority="7671" operator="equal">
      <formula>"jan."</formula>
    </cfRule>
  </conditionalFormatting>
  <conditionalFormatting sqref="E9:G9">
    <cfRule type="cellIs" dxfId="1981" priority="7670" operator="equal">
      <formula>"jan."</formula>
    </cfRule>
  </conditionalFormatting>
  <conditionalFormatting sqref="E9:G9">
    <cfRule type="cellIs" dxfId="1980" priority="7669" operator="equal">
      <formula>"jan."</formula>
    </cfRule>
  </conditionalFormatting>
  <conditionalFormatting sqref="E9:G9">
    <cfRule type="cellIs" dxfId="1979" priority="7667" operator="equal">
      <formula>"jan."</formula>
    </cfRule>
  </conditionalFormatting>
  <conditionalFormatting sqref="E9:G9">
    <cfRule type="cellIs" dxfId="1978" priority="7666" operator="equal">
      <formula>"jan."</formula>
    </cfRule>
  </conditionalFormatting>
  <conditionalFormatting sqref="E9:G9">
    <cfRule type="cellIs" dxfId="1977" priority="7665" operator="equal">
      <formula>"jan."</formula>
    </cfRule>
  </conditionalFormatting>
  <conditionalFormatting sqref="E9:G9">
    <cfRule type="cellIs" dxfId="1976" priority="7664" operator="equal">
      <formula>"jan."</formula>
    </cfRule>
  </conditionalFormatting>
  <conditionalFormatting sqref="E9:G9">
    <cfRule type="cellIs" dxfId="1975" priority="7663" operator="equal">
      <formula>"jan."</formula>
    </cfRule>
  </conditionalFormatting>
  <conditionalFormatting sqref="E9:G9">
    <cfRule type="cellIs" dxfId="1974" priority="7662" operator="equal">
      <formula>"jan."</formula>
    </cfRule>
  </conditionalFormatting>
  <conditionalFormatting sqref="E9:G9">
    <cfRule type="cellIs" dxfId="1973" priority="7661" operator="equal">
      <formula>"jan."</formula>
    </cfRule>
  </conditionalFormatting>
  <conditionalFormatting sqref="E9:G9">
    <cfRule type="cellIs" dxfId="1972" priority="7660" operator="equal">
      <formula>"jan."</formula>
    </cfRule>
  </conditionalFormatting>
  <conditionalFormatting sqref="E9:G9">
    <cfRule type="cellIs" dxfId="1971" priority="7659" operator="equal">
      <formula>"jan."</formula>
    </cfRule>
  </conditionalFormatting>
  <conditionalFormatting sqref="E9:G9">
    <cfRule type="cellIs" dxfId="1970" priority="7658" operator="equal">
      <formula>"jan."</formula>
    </cfRule>
  </conditionalFormatting>
  <conditionalFormatting sqref="E9:G9">
    <cfRule type="cellIs" dxfId="1969" priority="7657" operator="equal">
      <formula>"jan."</formula>
    </cfRule>
  </conditionalFormatting>
  <conditionalFormatting sqref="E9:G9">
    <cfRule type="cellIs" dxfId="1968" priority="7656" operator="equal">
      <formula>"jan."</formula>
    </cfRule>
  </conditionalFormatting>
  <conditionalFormatting sqref="E9:G9">
    <cfRule type="cellIs" dxfId="1967" priority="7655" operator="equal">
      <formula>"jan."</formula>
    </cfRule>
  </conditionalFormatting>
  <conditionalFormatting sqref="E9:G9">
    <cfRule type="cellIs" dxfId="1966" priority="7654" operator="equal">
      <formula>"jan."</formula>
    </cfRule>
  </conditionalFormatting>
  <conditionalFormatting sqref="E9:G9">
    <cfRule type="cellIs" dxfId="1965" priority="7653" operator="equal">
      <formula>"jan."</formula>
    </cfRule>
  </conditionalFormatting>
  <conditionalFormatting sqref="E9:G9">
    <cfRule type="cellIs" dxfId="1964" priority="7652" operator="equal">
      <formula>"jan."</formula>
    </cfRule>
  </conditionalFormatting>
  <conditionalFormatting sqref="E9:G9">
    <cfRule type="cellIs" dxfId="1963" priority="7651" operator="equal">
      <formula>"jan."</formula>
    </cfRule>
  </conditionalFormatting>
  <conditionalFormatting sqref="E9:G9">
    <cfRule type="cellIs" dxfId="1962" priority="7650" operator="equal">
      <formula>"jan."</formula>
    </cfRule>
  </conditionalFormatting>
  <conditionalFormatting sqref="E9:G9">
    <cfRule type="cellIs" dxfId="1961" priority="7649" operator="equal">
      <formula>"jan."</formula>
    </cfRule>
  </conditionalFormatting>
  <conditionalFormatting sqref="E9:G9">
    <cfRule type="cellIs" dxfId="1960" priority="7648" operator="equal">
      <formula>"jan."</formula>
    </cfRule>
  </conditionalFormatting>
  <conditionalFormatting sqref="E9:G9">
    <cfRule type="cellIs" dxfId="1959" priority="7647" operator="equal">
      <formula>"jan."</formula>
    </cfRule>
  </conditionalFormatting>
  <conditionalFormatting sqref="E9:G9">
    <cfRule type="cellIs" dxfId="1958" priority="7646" operator="equal">
      <formula>"jan."</formula>
    </cfRule>
  </conditionalFormatting>
  <conditionalFormatting sqref="E9:G9">
    <cfRule type="cellIs" dxfId="1957" priority="7645" operator="equal">
      <formula>"jan."</formula>
    </cfRule>
  </conditionalFormatting>
  <conditionalFormatting sqref="E9:G9">
    <cfRule type="cellIs" dxfId="1956" priority="7644" operator="equal">
      <formula>"jan."</formula>
    </cfRule>
  </conditionalFormatting>
  <conditionalFormatting sqref="E9:G9">
    <cfRule type="cellIs" dxfId="1955" priority="7643" operator="equal">
      <formula>"jan."</formula>
    </cfRule>
  </conditionalFormatting>
  <conditionalFormatting sqref="E9:G9">
    <cfRule type="cellIs" dxfId="1954" priority="7642" operator="equal">
      <formula>"jan."</formula>
    </cfRule>
  </conditionalFormatting>
  <conditionalFormatting sqref="E9:G9">
    <cfRule type="cellIs" dxfId="1953" priority="7641" operator="equal">
      <formula>"jan."</formula>
    </cfRule>
  </conditionalFormatting>
  <conditionalFormatting sqref="E9:G9">
    <cfRule type="cellIs" dxfId="1952" priority="7640" operator="equal">
      <formula>"jan."</formula>
    </cfRule>
  </conditionalFormatting>
  <conditionalFormatting sqref="E9:G9">
    <cfRule type="cellIs" dxfId="1951" priority="7639" operator="equal">
      <formula>"jan."</formula>
    </cfRule>
  </conditionalFormatting>
  <conditionalFormatting sqref="E9:G9">
    <cfRule type="cellIs" dxfId="1950" priority="7638" operator="equal">
      <formula>"jan."</formula>
    </cfRule>
  </conditionalFormatting>
  <conditionalFormatting sqref="E9:G9">
    <cfRule type="cellIs" dxfId="1949" priority="7637" operator="equal">
      <formula>"jan."</formula>
    </cfRule>
  </conditionalFormatting>
  <conditionalFormatting sqref="E9:G9">
    <cfRule type="cellIs" dxfId="1948" priority="7636" operator="equal">
      <formula>"jan."</formula>
    </cfRule>
  </conditionalFormatting>
  <conditionalFormatting sqref="E9:G9">
    <cfRule type="cellIs" dxfId="1947" priority="7635" operator="equal">
      <formula>"jan."</formula>
    </cfRule>
  </conditionalFormatting>
  <conditionalFormatting sqref="E9:G9">
    <cfRule type="cellIs" dxfId="1946" priority="7634" operator="equal">
      <formula>"jan."</formula>
    </cfRule>
  </conditionalFormatting>
  <conditionalFormatting sqref="E9:G9">
    <cfRule type="cellIs" dxfId="1945" priority="7633" operator="equal">
      <formula>"jan."</formula>
    </cfRule>
  </conditionalFormatting>
  <conditionalFormatting sqref="E9:G9">
    <cfRule type="cellIs" dxfId="1944" priority="7632" operator="equal">
      <formula>"jan."</formula>
    </cfRule>
  </conditionalFormatting>
  <conditionalFormatting sqref="E9:G9">
    <cfRule type="cellIs" dxfId="1943" priority="7631" operator="equal">
      <formula>"jan."</formula>
    </cfRule>
  </conditionalFormatting>
  <conditionalFormatting sqref="E9:G9">
    <cfRule type="cellIs" dxfId="1942" priority="7630" operator="equal">
      <formula>"jan."</formula>
    </cfRule>
  </conditionalFormatting>
  <conditionalFormatting sqref="E9:G9">
    <cfRule type="cellIs" dxfId="1941" priority="7629" operator="equal">
      <formula>"jan."</formula>
    </cfRule>
  </conditionalFormatting>
  <conditionalFormatting sqref="E9:G9">
    <cfRule type="cellIs" dxfId="1940" priority="7628" operator="equal">
      <formula>"jan."</formula>
    </cfRule>
  </conditionalFormatting>
  <conditionalFormatting sqref="E9:G9">
    <cfRule type="cellIs" dxfId="1939" priority="7627" operator="equal">
      <formula>"jan."</formula>
    </cfRule>
  </conditionalFormatting>
  <conditionalFormatting sqref="E9:G9">
    <cfRule type="cellIs" dxfId="1938" priority="7626" operator="equal">
      <formula>"jan."</formula>
    </cfRule>
  </conditionalFormatting>
  <conditionalFormatting sqref="E9:G9">
    <cfRule type="cellIs" dxfId="1937" priority="7625" operator="equal">
      <formula>"jan."</formula>
    </cfRule>
  </conditionalFormatting>
  <conditionalFormatting sqref="E9:G9">
    <cfRule type="cellIs" dxfId="1936" priority="7624" operator="equal">
      <formula>"jan."</formula>
    </cfRule>
  </conditionalFormatting>
  <conditionalFormatting sqref="E9:G9">
    <cfRule type="cellIs" dxfId="1935" priority="7623" operator="equal">
      <formula>"jan."</formula>
    </cfRule>
  </conditionalFormatting>
  <conditionalFormatting sqref="E9:G9">
    <cfRule type="cellIs" dxfId="1934" priority="7622" operator="equal">
      <formula>"jan."</formula>
    </cfRule>
  </conditionalFormatting>
  <conditionalFormatting sqref="E9:G9">
    <cfRule type="cellIs" dxfId="1933" priority="7621" operator="equal">
      <formula>"jan."</formula>
    </cfRule>
  </conditionalFormatting>
  <conditionalFormatting sqref="E9:G9">
    <cfRule type="cellIs" dxfId="1932" priority="7620" operator="equal">
      <formula>"jan."</formula>
    </cfRule>
  </conditionalFormatting>
  <conditionalFormatting sqref="E9:G9">
    <cfRule type="cellIs" dxfId="1931" priority="7619" operator="equal">
      <formula>"jan."</formula>
    </cfRule>
  </conditionalFormatting>
  <conditionalFormatting sqref="E9:G9">
    <cfRule type="cellIs" dxfId="1930" priority="7618" operator="equal">
      <formula>"jan."</formula>
    </cfRule>
  </conditionalFormatting>
  <conditionalFormatting sqref="E9:G9">
    <cfRule type="cellIs" dxfId="1929" priority="7617" operator="equal">
      <formula>"jan."</formula>
    </cfRule>
  </conditionalFormatting>
  <conditionalFormatting sqref="E9:G9">
    <cfRule type="cellIs" dxfId="1928" priority="7616" operator="equal">
      <formula>"jan."</formula>
    </cfRule>
  </conditionalFormatting>
  <conditionalFormatting sqref="E9:G9">
    <cfRule type="cellIs" dxfId="1927" priority="7615" operator="equal">
      <formula>"jan."</formula>
    </cfRule>
  </conditionalFormatting>
  <conditionalFormatting sqref="E9:G9">
    <cfRule type="cellIs" dxfId="1926" priority="7614" operator="equal">
      <formula>"jan."</formula>
    </cfRule>
  </conditionalFormatting>
  <conditionalFormatting sqref="E9:G9">
    <cfRule type="cellIs" dxfId="1925" priority="7613" operator="equal">
      <formula>"jan."</formula>
    </cfRule>
  </conditionalFormatting>
  <conditionalFormatting sqref="E9:G9">
    <cfRule type="cellIs" dxfId="1924" priority="7612" operator="equal">
      <formula>"jan."</formula>
    </cfRule>
  </conditionalFormatting>
  <conditionalFormatting sqref="E9:G9">
    <cfRule type="cellIs" dxfId="1923" priority="7611" operator="equal">
      <formula>"jan."</formula>
    </cfRule>
  </conditionalFormatting>
  <conditionalFormatting sqref="E9:G9">
    <cfRule type="cellIs" dxfId="1922" priority="7610" operator="equal">
      <formula>"jan."</formula>
    </cfRule>
  </conditionalFormatting>
  <conditionalFormatting sqref="E9:G9">
    <cfRule type="cellIs" dxfId="1921" priority="7609" operator="equal">
      <formula>"jan."</formula>
    </cfRule>
  </conditionalFormatting>
  <conditionalFormatting sqref="E9:G9">
    <cfRule type="cellIs" dxfId="1920" priority="7608" operator="equal">
      <formula>"jan."</formula>
    </cfRule>
  </conditionalFormatting>
  <conditionalFormatting sqref="E9:G9">
    <cfRule type="cellIs" dxfId="1919" priority="7607" operator="equal">
      <formula>"jan."</formula>
    </cfRule>
  </conditionalFormatting>
  <conditionalFormatting sqref="E9:G9">
    <cfRule type="cellIs" dxfId="1918" priority="7606" operator="equal">
      <formula>"jan."</formula>
    </cfRule>
  </conditionalFormatting>
  <conditionalFormatting sqref="E9:G9">
    <cfRule type="cellIs" dxfId="1917" priority="7605" operator="equal">
      <formula>"jan."</formula>
    </cfRule>
  </conditionalFormatting>
  <conditionalFormatting sqref="E9:G9">
    <cfRule type="cellIs" dxfId="1916" priority="7604" operator="equal">
      <formula>"jan."</formula>
    </cfRule>
  </conditionalFormatting>
  <conditionalFormatting sqref="E9:G9">
    <cfRule type="cellIs" dxfId="1915" priority="7603" operator="equal">
      <formula>"jan."</formula>
    </cfRule>
  </conditionalFormatting>
  <conditionalFormatting sqref="E9:G9">
    <cfRule type="cellIs" dxfId="1914" priority="7602" operator="equal">
      <formula>"jan."</formula>
    </cfRule>
  </conditionalFormatting>
  <conditionalFormatting sqref="E9:G9">
    <cfRule type="cellIs" dxfId="1913" priority="7601" operator="equal">
      <formula>"jan."</formula>
    </cfRule>
  </conditionalFormatting>
  <conditionalFormatting sqref="E9:G9">
    <cfRule type="cellIs" dxfId="1912" priority="7600" operator="equal">
      <formula>"jan."</formula>
    </cfRule>
  </conditionalFormatting>
  <conditionalFormatting sqref="E9:G9">
    <cfRule type="cellIs" dxfId="1911" priority="7599" operator="equal">
      <formula>"jan."</formula>
    </cfRule>
  </conditionalFormatting>
  <conditionalFormatting sqref="E9:G9">
    <cfRule type="cellIs" dxfId="1910" priority="7598" operator="equal">
      <formula>"jan."</formula>
    </cfRule>
  </conditionalFormatting>
  <conditionalFormatting sqref="E9:G9">
    <cfRule type="cellIs" dxfId="1909" priority="7597" operator="equal">
      <formula>"jan."</formula>
    </cfRule>
  </conditionalFormatting>
  <conditionalFormatting sqref="E9:G9">
    <cfRule type="cellIs" dxfId="1908" priority="7596" operator="equal">
      <formula>"jan."</formula>
    </cfRule>
  </conditionalFormatting>
  <conditionalFormatting sqref="E9:G9">
    <cfRule type="cellIs" dxfId="1907" priority="7595" operator="equal">
      <formula>"jan."</formula>
    </cfRule>
  </conditionalFormatting>
  <conditionalFormatting sqref="E9:G9">
    <cfRule type="cellIs" dxfId="1906" priority="7594" operator="equal">
      <formula>"jan."</formula>
    </cfRule>
  </conditionalFormatting>
  <conditionalFormatting sqref="E9:G9">
    <cfRule type="cellIs" dxfId="1905" priority="7593" operator="equal">
      <formula>"jan."</formula>
    </cfRule>
  </conditionalFormatting>
  <conditionalFormatting sqref="E9:G9">
    <cfRule type="cellIs" dxfId="1904" priority="7592" operator="equal">
      <formula>"jan."</formula>
    </cfRule>
  </conditionalFormatting>
  <conditionalFormatting sqref="E9:G9">
    <cfRule type="cellIs" dxfId="1903" priority="7590" operator="equal">
      <formula>"jan."</formula>
    </cfRule>
  </conditionalFormatting>
  <conditionalFormatting sqref="E9:G9">
    <cfRule type="cellIs" dxfId="1902" priority="7589" operator="equal">
      <formula>"jan."</formula>
    </cfRule>
  </conditionalFormatting>
  <conditionalFormatting sqref="E9:G9">
    <cfRule type="cellIs" dxfId="1901" priority="7588" operator="equal">
      <formula>"jan."</formula>
    </cfRule>
  </conditionalFormatting>
  <conditionalFormatting sqref="E9:G9">
    <cfRule type="cellIs" dxfId="1900" priority="7587" operator="equal">
      <formula>"jan."</formula>
    </cfRule>
  </conditionalFormatting>
  <conditionalFormatting sqref="E9:G9">
    <cfRule type="cellIs" dxfId="1899" priority="7586" operator="equal">
      <formula>"jan."</formula>
    </cfRule>
  </conditionalFormatting>
  <conditionalFormatting sqref="E9:G9">
    <cfRule type="cellIs" dxfId="1898" priority="7585" operator="equal">
      <formula>"jan."</formula>
    </cfRule>
  </conditionalFormatting>
  <conditionalFormatting sqref="E9:G9">
    <cfRule type="cellIs" dxfId="1897" priority="7584" operator="equal">
      <formula>"jan."</formula>
    </cfRule>
  </conditionalFormatting>
  <conditionalFormatting sqref="E9:G9">
    <cfRule type="cellIs" dxfId="1896" priority="7583" operator="equal">
      <formula>"jan."</formula>
    </cfRule>
  </conditionalFormatting>
  <conditionalFormatting sqref="E9:G9">
    <cfRule type="cellIs" dxfId="1895" priority="7582" operator="equal">
      <formula>"jan."</formula>
    </cfRule>
  </conditionalFormatting>
  <conditionalFormatting sqref="E9:G9">
    <cfRule type="cellIs" dxfId="1894" priority="7580" operator="equal">
      <formula>"jan."</formula>
    </cfRule>
  </conditionalFormatting>
  <conditionalFormatting sqref="E9:G9">
    <cfRule type="cellIs" dxfId="1893" priority="7579" operator="equal">
      <formula>"jan."</formula>
    </cfRule>
  </conditionalFormatting>
  <conditionalFormatting sqref="E9:G9">
    <cfRule type="cellIs" dxfId="1892" priority="7578" operator="equal">
      <formula>"jan."</formula>
    </cfRule>
  </conditionalFormatting>
  <conditionalFormatting sqref="E9:G9">
    <cfRule type="cellIs" dxfId="1891" priority="7577" operator="equal">
      <formula>"jan."</formula>
    </cfRule>
  </conditionalFormatting>
  <conditionalFormatting sqref="E9:G9">
    <cfRule type="cellIs" dxfId="1890" priority="7576" operator="equal">
      <formula>"jan."</formula>
    </cfRule>
  </conditionalFormatting>
  <conditionalFormatting sqref="E9:G9">
    <cfRule type="cellIs" dxfId="1889" priority="7575" operator="equal">
      <formula>"jan."</formula>
    </cfRule>
  </conditionalFormatting>
  <conditionalFormatting sqref="E9:G9">
    <cfRule type="cellIs" dxfId="1888" priority="7574" operator="equal">
      <formula>"jan."</formula>
    </cfRule>
  </conditionalFormatting>
  <conditionalFormatting sqref="E9:G9">
    <cfRule type="cellIs" dxfId="1887" priority="7573" operator="equal">
      <formula>"jan."</formula>
    </cfRule>
  </conditionalFormatting>
  <conditionalFormatting sqref="E9:G9">
    <cfRule type="cellIs" dxfId="1886" priority="7572" operator="equal">
      <formula>"jan."</formula>
    </cfRule>
  </conditionalFormatting>
  <conditionalFormatting sqref="E9:G9">
    <cfRule type="cellIs" dxfId="1885" priority="7571" operator="equal">
      <formula>"jan."</formula>
    </cfRule>
  </conditionalFormatting>
  <conditionalFormatting sqref="E9:G9">
    <cfRule type="cellIs" dxfId="1884" priority="7569" operator="equal">
      <formula>"jan."</formula>
    </cfRule>
  </conditionalFormatting>
  <conditionalFormatting sqref="E9:G9">
    <cfRule type="cellIs" dxfId="1883" priority="7568" operator="equal">
      <formula>"jan."</formula>
    </cfRule>
  </conditionalFormatting>
  <conditionalFormatting sqref="E9:G9">
    <cfRule type="cellIs" dxfId="1882" priority="7567" operator="equal">
      <formula>"jan."</formula>
    </cfRule>
  </conditionalFormatting>
  <conditionalFormatting sqref="E9:G9">
    <cfRule type="cellIs" dxfId="1881" priority="7566" operator="equal">
      <formula>"jan."</formula>
    </cfRule>
  </conditionalFormatting>
  <conditionalFormatting sqref="E9:G9">
    <cfRule type="cellIs" dxfId="1880" priority="7565" operator="equal">
      <formula>"jan."</formula>
    </cfRule>
  </conditionalFormatting>
  <conditionalFormatting sqref="E9:G9">
    <cfRule type="cellIs" dxfId="1879" priority="7564" operator="equal">
      <formula>"jan."</formula>
    </cfRule>
  </conditionalFormatting>
  <conditionalFormatting sqref="E9:G9">
    <cfRule type="cellIs" dxfId="1878" priority="7563" operator="equal">
      <formula>"jan."</formula>
    </cfRule>
  </conditionalFormatting>
  <conditionalFormatting sqref="E9:G9">
    <cfRule type="cellIs" dxfId="1877" priority="7562" operator="equal">
      <formula>"jan."</formula>
    </cfRule>
  </conditionalFormatting>
  <conditionalFormatting sqref="E9:G9">
    <cfRule type="cellIs" dxfId="1876" priority="7561" operator="equal">
      <formula>"jan."</formula>
    </cfRule>
  </conditionalFormatting>
  <conditionalFormatting sqref="E9:G9">
    <cfRule type="cellIs" dxfId="1875" priority="7560" operator="equal">
      <formula>"jan."</formula>
    </cfRule>
  </conditionalFormatting>
  <conditionalFormatting sqref="E9:G9">
    <cfRule type="cellIs" dxfId="1874" priority="7559" operator="equal">
      <formula>"jan."</formula>
    </cfRule>
  </conditionalFormatting>
  <conditionalFormatting sqref="E9:G9">
    <cfRule type="cellIs" dxfId="1873" priority="7558" operator="equal">
      <formula>"jan."</formula>
    </cfRule>
  </conditionalFormatting>
  <conditionalFormatting sqref="E9:G9">
    <cfRule type="cellIs" dxfId="1872" priority="7557" operator="equal">
      <formula>"jan."</formula>
    </cfRule>
  </conditionalFormatting>
  <conditionalFormatting sqref="E9:G9">
    <cfRule type="cellIs" dxfId="1871" priority="7556" operator="equal">
      <formula>"jan."</formula>
    </cfRule>
  </conditionalFormatting>
  <conditionalFormatting sqref="E9:G9">
    <cfRule type="cellIs" dxfId="1870" priority="7555" operator="equal">
      <formula>"jan."</formula>
    </cfRule>
  </conditionalFormatting>
  <conditionalFormatting sqref="E9:G9">
    <cfRule type="cellIs" dxfId="1869" priority="7554" operator="equal">
      <formula>"jan."</formula>
    </cfRule>
  </conditionalFormatting>
  <conditionalFormatting sqref="E9:G9">
    <cfRule type="cellIs" dxfId="1868" priority="7553" operator="equal">
      <formula>"jan."</formula>
    </cfRule>
  </conditionalFormatting>
  <conditionalFormatting sqref="E9:G9">
    <cfRule type="cellIs" dxfId="1867" priority="7552" operator="equal">
      <formula>"jan."</formula>
    </cfRule>
  </conditionalFormatting>
  <conditionalFormatting sqref="E9:G9">
    <cfRule type="cellIs" dxfId="1866" priority="7551" operator="equal">
      <formula>"jan."</formula>
    </cfRule>
  </conditionalFormatting>
  <conditionalFormatting sqref="E9:G9">
    <cfRule type="cellIs" dxfId="1865" priority="7550" operator="equal">
      <formula>"jan."</formula>
    </cfRule>
  </conditionalFormatting>
  <conditionalFormatting sqref="E9:G9">
    <cfRule type="cellIs" dxfId="1864" priority="7549" operator="equal">
      <formula>"jan."</formula>
    </cfRule>
  </conditionalFormatting>
  <conditionalFormatting sqref="E9:G9">
    <cfRule type="cellIs" dxfId="1863" priority="7548" operator="equal">
      <formula>"jan."</formula>
    </cfRule>
  </conditionalFormatting>
  <conditionalFormatting sqref="E9:G9">
    <cfRule type="cellIs" dxfId="1862" priority="7547" operator="equal">
      <formula>"jan."</formula>
    </cfRule>
  </conditionalFormatting>
  <conditionalFormatting sqref="E9:G9">
    <cfRule type="cellIs" dxfId="1861" priority="7546" operator="equal">
      <formula>"jan."</formula>
    </cfRule>
  </conditionalFormatting>
  <conditionalFormatting sqref="E9:G9">
    <cfRule type="cellIs" dxfId="1860" priority="7545" operator="equal">
      <formula>"jan."</formula>
    </cfRule>
  </conditionalFormatting>
  <conditionalFormatting sqref="E9:G9">
    <cfRule type="cellIs" dxfId="1859" priority="7544" operator="equal">
      <formula>"jan."</formula>
    </cfRule>
  </conditionalFormatting>
  <conditionalFormatting sqref="E9:G9">
    <cfRule type="cellIs" dxfId="1858" priority="7543" operator="equal">
      <formula>"jan."</formula>
    </cfRule>
  </conditionalFormatting>
  <conditionalFormatting sqref="E9:G9">
    <cfRule type="cellIs" dxfId="1857" priority="7542" operator="equal">
      <formula>"jan."</formula>
    </cfRule>
  </conditionalFormatting>
  <conditionalFormatting sqref="E9:G9">
    <cfRule type="cellIs" dxfId="1856" priority="7541" operator="equal">
      <formula>"jan."</formula>
    </cfRule>
  </conditionalFormatting>
  <conditionalFormatting sqref="E9:G9">
    <cfRule type="cellIs" dxfId="1855" priority="7540" operator="equal">
      <formula>"jan."</formula>
    </cfRule>
  </conditionalFormatting>
  <conditionalFormatting sqref="E9:G9">
    <cfRule type="cellIs" dxfId="1854" priority="7539" operator="equal">
      <formula>"jan."</formula>
    </cfRule>
  </conditionalFormatting>
  <conditionalFormatting sqref="E9:G9">
    <cfRule type="cellIs" dxfId="1853" priority="7538" operator="equal">
      <formula>"jan."</formula>
    </cfRule>
  </conditionalFormatting>
  <conditionalFormatting sqref="E9:G9">
    <cfRule type="cellIs" dxfId="1852" priority="7537" operator="equal">
      <formula>"jan."</formula>
    </cfRule>
  </conditionalFormatting>
  <conditionalFormatting sqref="E9:G9">
    <cfRule type="cellIs" dxfId="1851" priority="7536" operator="equal">
      <formula>"jan."</formula>
    </cfRule>
  </conditionalFormatting>
  <conditionalFormatting sqref="E9:G9">
    <cfRule type="cellIs" dxfId="1850" priority="7535" operator="equal">
      <formula>"jan."</formula>
    </cfRule>
  </conditionalFormatting>
  <conditionalFormatting sqref="E9:G9">
    <cfRule type="cellIs" dxfId="1849" priority="7534" operator="equal">
      <formula>"jan."</formula>
    </cfRule>
  </conditionalFormatting>
  <conditionalFormatting sqref="E9:G9">
    <cfRule type="cellIs" dxfId="1848" priority="7533" operator="equal">
      <formula>"jan."</formula>
    </cfRule>
  </conditionalFormatting>
  <conditionalFormatting sqref="E9:G9">
    <cfRule type="cellIs" dxfId="1847" priority="7532" operator="equal">
      <formula>"jan."</formula>
    </cfRule>
  </conditionalFormatting>
  <conditionalFormatting sqref="E9:G9">
    <cfRule type="cellIs" dxfId="1846" priority="7531" operator="equal">
      <formula>"jan."</formula>
    </cfRule>
  </conditionalFormatting>
  <conditionalFormatting sqref="E9:G9">
    <cfRule type="cellIs" dxfId="1845" priority="7530" operator="equal">
      <formula>"jan."</formula>
    </cfRule>
  </conditionalFormatting>
  <conditionalFormatting sqref="E9:G9">
    <cfRule type="cellIs" dxfId="1844" priority="7529" operator="equal">
      <formula>"jan."</formula>
    </cfRule>
  </conditionalFormatting>
  <conditionalFormatting sqref="E9:G9">
    <cfRule type="cellIs" dxfId="1843" priority="7528" operator="equal">
      <formula>"jan."</formula>
    </cfRule>
  </conditionalFormatting>
  <conditionalFormatting sqref="E9:G9">
    <cfRule type="cellIs" dxfId="1842" priority="7527" operator="equal">
      <formula>"jan."</formula>
    </cfRule>
  </conditionalFormatting>
  <conditionalFormatting sqref="E9:G9">
    <cfRule type="cellIs" dxfId="1841" priority="7526" operator="equal">
      <formula>"jan."</formula>
    </cfRule>
  </conditionalFormatting>
  <conditionalFormatting sqref="E9:G9">
    <cfRule type="cellIs" dxfId="1840" priority="7525" operator="equal">
      <formula>"jan."</formula>
    </cfRule>
  </conditionalFormatting>
  <conditionalFormatting sqref="E9:G9">
    <cfRule type="cellIs" dxfId="1839" priority="7524" operator="equal">
      <formula>"jan."</formula>
    </cfRule>
  </conditionalFormatting>
  <conditionalFormatting sqref="E9:G9">
    <cfRule type="cellIs" dxfId="1838" priority="7523" operator="equal">
      <formula>"jan."</formula>
    </cfRule>
  </conditionalFormatting>
  <conditionalFormatting sqref="E9:G9">
    <cfRule type="cellIs" dxfId="1837" priority="7522" operator="equal">
      <formula>"jan."</formula>
    </cfRule>
  </conditionalFormatting>
  <conditionalFormatting sqref="E9:G9">
    <cfRule type="cellIs" dxfId="1836" priority="7521" operator="equal">
      <formula>"jan."</formula>
    </cfRule>
  </conditionalFormatting>
  <conditionalFormatting sqref="E9:G9">
    <cfRule type="cellIs" dxfId="1835" priority="7520" operator="equal">
      <formula>"jan."</formula>
    </cfRule>
  </conditionalFormatting>
  <conditionalFormatting sqref="E9:G9">
    <cfRule type="cellIs" dxfId="1834" priority="7519" operator="equal">
      <formula>"jan."</formula>
    </cfRule>
  </conditionalFormatting>
  <conditionalFormatting sqref="E9:G9">
    <cfRule type="cellIs" dxfId="1833" priority="7518" operator="equal">
      <formula>"jan."</formula>
    </cfRule>
  </conditionalFormatting>
  <conditionalFormatting sqref="E9:G9">
    <cfRule type="cellIs" dxfId="1832" priority="7517" operator="equal">
      <formula>"jan."</formula>
    </cfRule>
  </conditionalFormatting>
  <conditionalFormatting sqref="E9:G9">
    <cfRule type="cellIs" dxfId="1831" priority="7516" operator="equal">
      <formula>"jan."</formula>
    </cfRule>
  </conditionalFormatting>
  <conditionalFormatting sqref="E9:G9">
    <cfRule type="cellIs" dxfId="1830" priority="7515" operator="equal">
      <formula>"jan."</formula>
    </cfRule>
  </conditionalFormatting>
  <conditionalFormatting sqref="E9:G9">
    <cfRule type="cellIs" dxfId="1829" priority="7514" operator="equal">
      <formula>"jan."</formula>
    </cfRule>
  </conditionalFormatting>
  <conditionalFormatting sqref="E9:G9">
    <cfRule type="cellIs" dxfId="1828" priority="7513" operator="equal">
      <formula>"jan."</formula>
    </cfRule>
  </conditionalFormatting>
  <conditionalFormatting sqref="E9:G9">
    <cfRule type="cellIs" dxfId="1827" priority="7512" operator="equal">
      <formula>"jan."</formula>
    </cfRule>
  </conditionalFormatting>
  <conditionalFormatting sqref="E9:G9">
    <cfRule type="cellIs" dxfId="1826" priority="7511" operator="equal">
      <formula>"jan."</formula>
    </cfRule>
  </conditionalFormatting>
  <conditionalFormatting sqref="E9:G9">
    <cfRule type="cellIs" dxfId="1825" priority="7510" operator="equal">
      <formula>"jan."</formula>
    </cfRule>
  </conditionalFormatting>
  <conditionalFormatting sqref="E9:G9">
    <cfRule type="cellIs" dxfId="1824" priority="7509" operator="equal">
      <formula>"jan."</formula>
    </cfRule>
  </conditionalFormatting>
  <conditionalFormatting sqref="E9:G9">
    <cfRule type="cellIs" dxfId="1823" priority="7508" operator="equal">
      <formula>"jan."</formula>
    </cfRule>
  </conditionalFormatting>
  <conditionalFormatting sqref="E9:G9">
    <cfRule type="cellIs" dxfId="1822" priority="7507" operator="equal">
      <formula>"jan."</formula>
    </cfRule>
  </conditionalFormatting>
  <conditionalFormatting sqref="E9:G9">
    <cfRule type="cellIs" dxfId="1821" priority="7506" operator="equal">
      <formula>"jan."</formula>
    </cfRule>
  </conditionalFormatting>
  <conditionalFormatting sqref="E9:G9">
    <cfRule type="cellIs" dxfId="1820" priority="7505" operator="equal">
      <formula>"jan."</formula>
    </cfRule>
  </conditionalFormatting>
  <conditionalFormatting sqref="E9:G9">
    <cfRule type="cellIs" dxfId="1819" priority="7504" operator="equal">
      <formula>"jan."</formula>
    </cfRule>
  </conditionalFormatting>
  <conditionalFormatting sqref="E9:G9">
    <cfRule type="cellIs" dxfId="1818" priority="7503" operator="equal">
      <formula>"jan."</formula>
    </cfRule>
  </conditionalFormatting>
  <conditionalFormatting sqref="E9:G9">
    <cfRule type="cellIs" dxfId="1817" priority="7502" operator="equal">
      <formula>"jan."</formula>
    </cfRule>
  </conditionalFormatting>
  <conditionalFormatting sqref="E9:G9">
    <cfRule type="cellIs" dxfId="1816" priority="7501" operator="equal">
      <formula>"jan."</formula>
    </cfRule>
  </conditionalFormatting>
  <conditionalFormatting sqref="E9:G9">
    <cfRule type="cellIs" dxfId="1815" priority="7500" operator="equal">
      <formula>"jan."</formula>
    </cfRule>
  </conditionalFormatting>
  <conditionalFormatting sqref="E9:G9">
    <cfRule type="cellIs" dxfId="1814" priority="7499" operator="equal">
      <formula>"jan."</formula>
    </cfRule>
  </conditionalFormatting>
  <conditionalFormatting sqref="E9:G9">
    <cfRule type="cellIs" dxfId="1813" priority="7498" operator="equal">
      <formula>"jan."</formula>
    </cfRule>
  </conditionalFormatting>
  <conditionalFormatting sqref="E9:G9">
    <cfRule type="cellIs" dxfId="1812" priority="7497" operator="equal">
      <formula>"jan."</formula>
    </cfRule>
  </conditionalFormatting>
  <conditionalFormatting sqref="E9:G9">
    <cfRule type="cellIs" dxfId="1811" priority="7496" operator="equal">
      <formula>"jan."</formula>
    </cfRule>
  </conditionalFormatting>
  <conditionalFormatting sqref="E9:G9">
    <cfRule type="cellIs" dxfId="1810" priority="7495" operator="equal">
      <formula>"jan."</formula>
    </cfRule>
  </conditionalFormatting>
  <conditionalFormatting sqref="E9:G9">
    <cfRule type="cellIs" dxfId="1809" priority="7494" operator="equal">
      <formula>"jan."</formula>
    </cfRule>
  </conditionalFormatting>
  <conditionalFormatting sqref="E9:G9">
    <cfRule type="cellIs" dxfId="1808" priority="7493" operator="equal">
      <formula>"jan."</formula>
    </cfRule>
  </conditionalFormatting>
  <conditionalFormatting sqref="E9:G9">
    <cfRule type="cellIs" dxfId="1807" priority="7492" operator="equal">
      <formula>"jan."</formula>
    </cfRule>
  </conditionalFormatting>
  <conditionalFormatting sqref="E9:G9">
    <cfRule type="cellIs" dxfId="1806" priority="7491" operator="equal">
      <formula>"jan."</formula>
    </cfRule>
  </conditionalFormatting>
  <conditionalFormatting sqref="E9:G9">
    <cfRule type="cellIs" dxfId="1805" priority="7490" operator="equal">
      <formula>"jan."</formula>
    </cfRule>
  </conditionalFormatting>
  <conditionalFormatting sqref="E9:G9">
    <cfRule type="cellIs" dxfId="1804" priority="7489" operator="equal">
      <formula>"jan."</formula>
    </cfRule>
  </conditionalFormatting>
  <conditionalFormatting sqref="E9:G9">
    <cfRule type="cellIs" dxfId="1803" priority="7487" operator="equal">
      <formula>"jan."</formula>
    </cfRule>
  </conditionalFormatting>
  <conditionalFormatting sqref="E9:G9">
    <cfRule type="cellIs" dxfId="1802" priority="7486" operator="equal">
      <formula>"jan."</formula>
    </cfRule>
  </conditionalFormatting>
  <conditionalFormatting sqref="E9:G9">
    <cfRule type="cellIs" dxfId="1801" priority="7485" operator="equal">
      <formula>"jan."</formula>
    </cfRule>
  </conditionalFormatting>
  <conditionalFormatting sqref="E9:G9">
    <cfRule type="cellIs" dxfId="1800" priority="7484" operator="equal">
      <formula>"jan."</formula>
    </cfRule>
  </conditionalFormatting>
  <conditionalFormatting sqref="E9:G9">
    <cfRule type="cellIs" dxfId="1799" priority="7483" operator="equal">
      <formula>"jan."</formula>
    </cfRule>
  </conditionalFormatting>
  <conditionalFormatting sqref="E9:G9">
    <cfRule type="cellIs" dxfId="1798" priority="7482" operator="equal">
      <formula>"jan."</formula>
    </cfRule>
  </conditionalFormatting>
  <conditionalFormatting sqref="E9:G9">
    <cfRule type="cellIs" dxfId="1797" priority="7481" operator="equal">
      <formula>"jan."</formula>
    </cfRule>
  </conditionalFormatting>
  <conditionalFormatting sqref="E9:G9">
    <cfRule type="cellIs" dxfId="1796" priority="7480" operator="equal">
      <formula>"jan."</formula>
    </cfRule>
  </conditionalFormatting>
  <conditionalFormatting sqref="E9:G9">
    <cfRule type="cellIs" dxfId="1795" priority="7479" operator="equal">
      <formula>"jan."</formula>
    </cfRule>
  </conditionalFormatting>
  <conditionalFormatting sqref="E9:G9">
    <cfRule type="cellIs" dxfId="1794" priority="7478" operator="equal">
      <formula>"jan."</formula>
    </cfRule>
  </conditionalFormatting>
  <conditionalFormatting sqref="E9:G9">
    <cfRule type="cellIs" dxfId="1793" priority="7476" operator="equal">
      <formula>"jan."</formula>
    </cfRule>
  </conditionalFormatting>
  <conditionalFormatting sqref="E9:G9">
    <cfRule type="cellIs" dxfId="1792" priority="7475" operator="equal">
      <formula>"jan."</formula>
    </cfRule>
  </conditionalFormatting>
  <conditionalFormatting sqref="E9:G9">
    <cfRule type="cellIs" dxfId="1791" priority="7474" operator="equal">
      <formula>"jan."</formula>
    </cfRule>
  </conditionalFormatting>
  <conditionalFormatting sqref="E9:G9">
    <cfRule type="cellIs" dxfId="1790" priority="7473" operator="equal">
      <formula>"jan."</formula>
    </cfRule>
  </conditionalFormatting>
  <conditionalFormatting sqref="E9:G9">
    <cfRule type="cellIs" dxfId="1789" priority="7472" operator="equal">
      <formula>"jan."</formula>
    </cfRule>
  </conditionalFormatting>
  <conditionalFormatting sqref="E9:G9">
    <cfRule type="cellIs" dxfId="1788" priority="7471" operator="equal">
      <formula>"jan."</formula>
    </cfRule>
  </conditionalFormatting>
  <conditionalFormatting sqref="E9:G9">
    <cfRule type="cellIs" dxfId="1787" priority="7470" operator="equal">
      <formula>"jan."</formula>
    </cfRule>
  </conditionalFormatting>
  <conditionalFormatting sqref="E9:G9">
    <cfRule type="cellIs" dxfId="1786" priority="7469" operator="equal">
      <formula>"jan."</formula>
    </cfRule>
  </conditionalFormatting>
  <conditionalFormatting sqref="E9:G9">
    <cfRule type="cellIs" dxfId="1785" priority="7468" operator="equal">
      <formula>"jan."</formula>
    </cfRule>
  </conditionalFormatting>
  <conditionalFormatting sqref="E9:G9">
    <cfRule type="cellIs" dxfId="1784" priority="7467" operator="equal">
      <formula>"jan."</formula>
    </cfRule>
  </conditionalFormatting>
  <conditionalFormatting sqref="E9:G9">
    <cfRule type="cellIs" dxfId="1783" priority="7464" operator="equal">
      <formula>"jan."</formula>
    </cfRule>
  </conditionalFormatting>
  <conditionalFormatting sqref="E9:G9">
    <cfRule type="cellIs" dxfId="1782" priority="7463" operator="equal">
      <formula>"jan."</formula>
    </cfRule>
  </conditionalFormatting>
  <conditionalFormatting sqref="E9:G9">
    <cfRule type="cellIs" dxfId="1781" priority="7462" operator="equal">
      <formula>"jan."</formula>
    </cfRule>
  </conditionalFormatting>
  <conditionalFormatting sqref="E9:G9">
    <cfRule type="cellIs" dxfId="1780" priority="7461" operator="equal">
      <formula>"jan."</formula>
    </cfRule>
  </conditionalFormatting>
  <conditionalFormatting sqref="E9:G9">
    <cfRule type="cellIs" dxfId="1779" priority="7460" operator="equal">
      <formula>"jan."</formula>
    </cfRule>
  </conditionalFormatting>
  <conditionalFormatting sqref="E9:G9">
    <cfRule type="cellIs" dxfId="1778" priority="7459" operator="equal">
      <formula>"jan."</formula>
    </cfRule>
  </conditionalFormatting>
  <conditionalFormatting sqref="E9:G9">
    <cfRule type="cellIs" dxfId="1777" priority="7457" operator="equal">
      <formula>"jan."</formula>
    </cfRule>
  </conditionalFormatting>
  <conditionalFormatting sqref="E9:G9">
    <cfRule type="cellIs" dxfId="1776" priority="7456" operator="equal">
      <formula>"jan."</formula>
    </cfRule>
  </conditionalFormatting>
  <conditionalFormatting sqref="E9:G9">
    <cfRule type="cellIs" dxfId="1775" priority="7455" operator="equal">
      <formula>"jan."</formula>
    </cfRule>
  </conditionalFormatting>
  <conditionalFormatting sqref="E9:G9">
    <cfRule type="cellIs" dxfId="1774" priority="7454" operator="equal">
      <formula>"jan."</formula>
    </cfRule>
  </conditionalFormatting>
  <conditionalFormatting sqref="E9:G9">
    <cfRule type="cellIs" dxfId="1773" priority="7450" operator="equal">
      <formula>"jan."</formula>
    </cfRule>
  </conditionalFormatting>
  <conditionalFormatting sqref="E9:G9">
    <cfRule type="cellIs" dxfId="1772" priority="7449" operator="equal">
      <formula>"jan."</formula>
    </cfRule>
  </conditionalFormatting>
  <conditionalFormatting sqref="E9:G9">
    <cfRule type="cellIs" dxfId="1771" priority="7448" operator="equal">
      <formula>"jan."</formula>
    </cfRule>
  </conditionalFormatting>
  <conditionalFormatting sqref="E9:G9">
    <cfRule type="cellIs" dxfId="1770" priority="7447" operator="equal">
      <formula>"jan."</formula>
    </cfRule>
  </conditionalFormatting>
  <conditionalFormatting sqref="E9:G9">
    <cfRule type="cellIs" dxfId="1769" priority="7446" operator="equal">
      <formula>"jan."</formula>
    </cfRule>
  </conditionalFormatting>
  <conditionalFormatting sqref="E9:G9">
    <cfRule type="cellIs" dxfId="1768" priority="7445" operator="equal">
      <formula>"jan."</formula>
    </cfRule>
  </conditionalFormatting>
  <conditionalFormatting sqref="E9:G9">
    <cfRule type="cellIs" dxfId="1767" priority="7444" operator="equal">
      <formula>"jan."</formula>
    </cfRule>
  </conditionalFormatting>
  <conditionalFormatting sqref="E9:G9">
    <cfRule type="cellIs" dxfId="1766" priority="7443" operator="equal">
      <formula>"jan."</formula>
    </cfRule>
  </conditionalFormatting>
  <conditionalFormatting sqref="E9:G9">
    <cfRule type="cellIs" dxfId="1765" priority="7442" operator="equal">
      <formula>"jan."</formula>
    </cfRule>
  </conditionalFormatting>
  <conditionalFormatting sqref="E9:G9">
    <cfRule type="cellIs" dxfId="1764" priority="7441" operator="equal">
      <formula>"jan."</formula>
    </cfRule>
  </conditionalFormatting>
  <conditionalFormatting sqref="E9:G9">
    <cfRule type="cellIs" dxfId="1763" priority="7440" operator="equal">
      <formula>"jan."</formula>
    </cfRule>
  </conditionalFormatting>
  <conditionalFormatting sqref="E9:G9">
    <cfRule type="cellIs" dxfId="1762" priority="7439" operator="equal">
      <formula>"jan."</formula>
    </cfRule>
  </conditionalFormatting>
  <conditionalFormatting sqref="E9:G9">
    <cfRule type="cellIs" dxfId="1761" priority="7438" operator="equal">
      <formula>"jan."</formula>
    </cfRule>
  </conditionalFormatting>
  <conditionalFormatting sqref="E9:G9">
    <cfRule type="cellIs" dxfId="1760" priority="7437" operator="equal">
      <formula>"jan."</formula>
    </cfRule>
  </conditionalFormatting>
  <conditionalFormatting sqref="E9:G9">
    <cfRule type="cellIs" dxfId="1759" priority="7436" operator="equal">
      <formula>"jan."</formula>
    </cfRule>
  </conditionalFormatting>
  <conditionalFormatting sqref="E9:G9">
    <cfRule type="cellIs" dxfId="1758" priority="7435" operator="equal">
      <formula>"jan."</formula>
    </cfRule>
  </conditionalFormatting>
  <conditionalFormatting sqref="E9:G9">
    <cfRule type="cellIs" dxfId="1757" priority="7434" operator="equal">
      <formula>"jan."</formula>
    </cfRule>
  </conditionalFormatting>
  <conditionalFormatting sqref="E9:G9">
    <cfRule type="cellIs" dxfId="1756" priority="7433" operator="equal">
      <formula>"jan."</formula>
    </cfRule>
  </conditionalFormatting>
  <conditionalFormatting sqref="E9:G9">
    <cfRule type="cellIs" dxfId="1755" priority="7432" operator="equal">
      <formula>"jan."</formula>
    </cfRule>
  </conditionalFormatting>
  <conditionalFormatting sqref="E9:G9">
    <cfRule type="cellIs" dxfId="1754" priority="7431" operator="equal">
      <formula>"jan."</formula>
    </cfRule>
  </conditionalFormatting>
  <conditionalFormatting sqref="E9:G9">
    <cfRule type="cellIs" dxfId="1753" priority="7430" operator="equal">
      <formula>"jan."</formula>
    </cfRule>
  </conditionalFormatting>
  <conditionalFormatting sqref="E9:G9">
    <cfRule type="cellIs" dxfId="1752" priority="7429" operator="equal">
      <formula>"jan."</formula>
    </cfRule>
  </conditionalFormatting>
  <conditionalFormatting sqref="E9:G9">
    <cfRule type="cellIs" dxfId="1751" priority="7428" operator="equal">
      <formula>"jan."</formula>
    </cfRule>
  </conditionalFormatting>
  <conditionalFormatting sqref="E9:G9">
    <cfRule type="cellIs" dxfId="1750" priority="7427" operator="equal">
      <formula>"jan."</formula>
    </cfRule>
  </conditionalFormatting>
  <conditionalFormatting sqref="E9:G9">
    <cfRule type="cellIs" dxfId="1749" priority="7426" operator="equal">
      <formula>"jan."</formula>
    </cfRule>
  </conditionalFormatting>
  <conditionalFormatting sqref="E9:G9">
    <cfRule type="cellIs" dxfId="1748" priority="7425" operator="equal">
      <formula>"jan."</formula>
    </cfRule>
  </conditionalFormatting>
  <conditionalFormatting sqref="E9:G9">
    <cfRule type="cellIs" dxfId="1747" priority="7424" operator="equal">
      <formula>"jan."</formula>
    </cfRule>
  </conditionalFormatting>
  <conditionalFormatting sqref="E9:G9">
    <cfRule type="cellIs" dxfId="1746" priority="7423" operator="equal">
      <formula>"jan."</formula>
    </cfRule>
  </conditionalFormatting>
  <conditionalFormatting sqref="E9:G9">
    <cfRule type="cellIs" dxfId="1745" priority="7422" operator="equal">
      <formula>"jan."</formula>
    </cfRule>
  </conditionalFormatting>
  <conditionalFormatting sqref="E9:G9">
    <cfRule type="cellIs" dxfId="1744" priority="7421" operator="equal">
      <formula>"jan."</formula>
    </cfRule>
  </conditionalFormatting>
  <conditionalFormatting sqref="E9:G9">
    <cfRule type="cellIs" dxfId="1743" priority="7420" operator="equal">
      <formula>"jan."</formula>
    </cfRule>
  </conditionalFormatting>
  <conditionalFormatting sqref="E9:G9">
    <cfRule type="cellIs" dxfId="1742" priority="7419" operator="equal">
      <formula>"jan."</formula>
    </cfRule>
  </conditionalFormatting>
  <conditionalFormatting sqref="E9:G9">
    <cfRule type="cellIs" dxfId="1741" priority="7418" operator="equal">
      <formula>"jan."</formula>
    </cfRule>
  </conditionalFormatting>
  <conditionalFormatting sqref="E9:G9">
    <cfRule type="cellIs" dxfId="1740" priority="7417" operator="equal">
      <formula>"jan."</formula>
    </cfRule>
  </conditionalFormatting>
  <conditionalFormatting sqref="E9:G9">
    <cfRule type="cellIs" dxfId="1739" priority="7416" operator="equal">
      <formula>"jan."</formula>
    </cfRule>
  </conditionalFormatting>
  <conditionalFormatting sqref="E9:G9">
    <cfRule type="cellIs" dxfId="1738" priority="7415" operator="equal">
      <formula>"jan."</formula>
    </cfRule>
  </conditionalFormatting>
  <conditionalFormatting sqref="E9:G9">
    <cfRule type="cellIs" dxfId="1737" priority="7414" operator="equal">
      <formula>"jan."</formula>
    </cfRule>
  </conditionalFormatting>
  <conditionalFormatting sqref="E9:G9">
    <cfRule type="cellIs" dxfId="1736" priority="7413" operator="equal">
      <formula>"jan."</formula>
    </cfRule>
  </conditionalFormatting>
  <conditionalFormatting sqref="E9:G9">
    <cfRule type="cellIs" dxfId="1735" priority="7412" operator="equal">
      <formula>"jan."</formula>
    </cfRule>
  </conditionalFormatting>
  <conditionalFormatting sqref="E9:G9">
    <cfRule type="cellIs" dxfId="1734" priority="7411" operator="equal">
      <formula>"jan."</formula>
    </cfRule>
  </conditionalFormatting>
  <conditionalFormatting sqref="E9:G9">
    <cfRule type="cellIs" dxfId="1733" priority="7410" operator="equal">
      <formula>"jan."</formula>
    </cfRule>
  </conditionalFormatting>
  <conditionalFormatting sqref="E9:G9">
    <cfRule type="cellIs" dxfId="1732" priority="7409" operator="equal">
      <formula>"jan."</formula>
    </cfRule>
  </conditionalFormatting>
  <conditionalFormatting sqref="E9:G9">
    <cfRule type="cellIs" dxfId="1731" priority="7408" operator="equal">
      <formula>"jan."</formula>
    </cfRule>
  </conditionalFormatting>
  <conditionalFormatting sqref="E9:G9">
    <cfRule type="cellIs" dxfId="1730" priority="7407" operator="equal">
      <formula>"jan."</formula>
    </cfRule>
  </conditionalFormatting>
  <conditionalFormatting sqref="E9:G9">
    <cfRule type="cellIs" dxfId="1729" priority="7406" operator="equal">
      <formula>"jan."</formula>
    </cfRule>
  </conditionalFormatting>
  <conditionalFormatting sqref="E9:G9">
    <cfRule type="cellIs" dxfId="1728" priority="7405" operator="equal">
      <formula>"jan."</formula>
    </cfRule>
  </conditionalFormatting>
  <conditionalFormatting sqref="E9:G9">
    <cfRule type="cellIs" dxfId="1727" priority="7404" operator="equal">
      <formula>"jan."</formula>
    </cfRule>
  </conditionalFormatting>
  <conditionalFormatting sqref="E9:G9">
    <cfRule type="cellIs" dxfId="1726" priority="7403" operator="equal">
      <formula>"jan."</formula>
    </cfRule>
  </conditionalFormatting>
  <conditionalFormatting sqref="E9:G9">
    <cfRule type="cellIs" dxfId="1725" priority="7402" operator="equal">
      <formula>"jan."</formula>
    </cfRule>
  </conditionalFormatting>
  <conditionalFormatting sqref="E9:G9">
    <cfRule type="cellIs" dxfId="1724" priority="7401" operator="equal">
      <formula>"jan."</formula>
    </cfRule>
  </conditionalFormatting>
  <conditionalFormatting sqref="E9:G9">
    <cfRule type="cellIs" dxfId="1723" priority="7400" operator="equal">
      <formula>"jan."</formula>
    </cfRule>
  </conditionalFormatting>
  <conditionalFormatting sqref="E9:G9">
    <cfRule type="cellIs" dxfId="1722" priority="7399" operator="equal">
      <formula>"jan."</formula>
    </cfRule>
  </conditionalFormatting>
  <conditionalFormatting sqref="E9:G9">
    <cfRule type="cellIs" dxfId="1721" priority="7398" operator="equal">
      <formula>"jan."</formula>
    </cfRule>
  </conditionalFormatting>
  <conditionalFormatting sqref="E9:G9">
    <cfRule type="cellIs" dxfId="1720" priority="7397" operator="equal">
      <formula>"jan."</formula>
    </cfRule>
  </conditionalFormatting>
  <conditionalFormatting sqref="E9:G9">
    <cfRule type="cellIs" dxfId="1719" priority="7396" operator="equal">
      <formula>"jan."</formula>
    </cfRule>
  </conditionalFormatting>
  <conditionalFormatting sqref="E9:G9">
    <cfRule type="cellIs" dxfId="1718" priority="7395" operator="equal">
      <formula>"jan."</formula>
    </cfRule>
  </conditionalFormatting>
  <conditionalFormatting sqref="E9:G9">
    <cfRule type="cellIs" dxfId="1717" priority="7394" operator="equal">
      <formula>"jan."</formula>
    </cfRule>
  </conditionalFormatting>
  <conditionalFormatting sqref="E9:G9">
    <cfRule type="cellIs" dxfId="1716" priority="7393" operator="equal">
      <formula>"jan."</formula>
    </cfRule>
  </conditionalFormatting>
  <conditionalFormatting sqref="E9:G9">
    <cfRule type="cellIs" dxfId="1715" priority="7392" operator="equal">
      <formula>"jan."</formula>
    </cfRule>
  </conditionalFormatting>
  <conditionalFormatting sqref="E9:G9">
    <cfRule type="cellIs" dxfId="1714" priority="7391" operator="equal">
      <formula>"jan."</formula>
    </cfRule>
  </conditionalFormatting>
  <conditionalFormatting sqref="E9:G9">
    <cfRule type="cellIs" dxfId="1713" priority="7390" operator="equal">
      <formula>"jan."</formula>
    </cfRule>
  </conditionalFormatting>
  <conditionalFormatting sqref="E9:G9">
    <cfRule type="cellIs" dxfId="1712" priority="7389" operator="equal">
      <formula>"jan."</formula>
    </cfRule>
  </conditionalFormatting>
  <conditionalFormatting sqref="E9:G9">
    <cfRule type="cellIs" dxfId="1711" priority="7388" operator="equal">
      <formula>"jan."</formula>
    </cfRule>
  </conditionalFormatting>
  <conditionalFormatting sqref="E9:G9">
    <cfRule type="cellIs" dxfId="1710" priority="7387" operator="equal">
      <formula>"jan."</formula>
    </cfRule>
  </conditionalFormatting>
  <conditionalFormatting sqref="E9:G9">
    <cfRule type="cellIs" dxfId="1709" priority="7386" operator="equal">
      <formula>"jan."</formula>
    </cfRule>
  </conditionalFormatting>
  <conditionalFormatting sqref="E9:G9">
    <cfRule type="cellIs" dxfId="1708" priority="7385" operator="equal">
      <formula>"jan."</formula>
    </cfRule>
  </conditionalFormatting>
  <conditionalFormatting sqref="E9:G9">
    <cfRule type="cellIs" dxfId="1707" priority="7384" operator="equal">
      <formula>"jan."</formula>
    </cfRule>
  </conditionalFormatting>
  <conditionalFormatting sqref="E9:G9">
    <cfRule type="cellIs" dxfId="1706" priority="7383" operator="equal">
      <formula>"jan."</formula>
    </cfRule>
  </conditionalFormatting>
  <conditionalFormatting sqref="E9:G9">
    <cfRule type="cellIs" dxfId="1705" priority="7382" operator="equal">
      <formula>"jan."</formula>
    </cfRule>
  </conditionalFormatting>
  <conditionalFormatting sqref="E9:G9">
    <cfRule type="cellIs" dxfId="1704" priority="7381" operator="equal">
      <formula>"jan."</formula>
    </cfRule>
  </conditionalFormatting>
  <conditionalFormatting sqref="E9:G9">
    <cfRule type="cellIs" dxfId="1703" priority="7380" operator="equal">
      <formula>"jan."</formula>
    </cfRule>
  </conditionalFormatting>
  <conditionalFormatting sqref="E9:G9">
    <cfRule type="cellIs" dxfId="1702" priority="7379" operator="equal">
      <formula>"jan."</formula>
    </cfRule>
  </conditionalFormatting>
  <conditionalFormatting sqref="E9:G9">
    <cfRule type="cellIs" dxfId="1701" priority="7378" operator="equal">
      <formula>"jan."</formula>
    </cfRule>
  </conditionalFormatting>
  <conditionalFormatting sqref="E9:G9">
    <cfRule type="cellIs" dxfId="1700" priority="7377" operator="equal">
      <formula>"jan."</formula>
    </cfRule>
  </conditionalFormatting>
  <conditionalFormatting sqref="E9:G9">
    <cfRule type="cellIs" dxfId="1699" priority="7376" operator="equal">
      <formula>"jan."</formula>
    </cfRule>
  </conditionalFormatting>
  <conditionalFormatting sqref="E9:G9">
    <cfRule type="cellIs" dxfId="1698" priority="7375" operator="equal">
      <formula>"jan."</formula>
    </cfRule>
  </conditionalFormatting>
  <conditionalFormatting sqref="E9:G9">
    <cfRule type="cellIs" dxfId="1697" priority="7374" operator="equal">
      <formula>"jan."</formula>
    </cfRule>
  </conditionalFormatting>
  <conditionalFormatting sqref="E9:G9">
    <cfRule type="cellIs" dxfId="1696" priority="7373" operator="equal">
      <formula>"jan."</formula>
    </cfRule>
  </conditionalFormatting>
  <conditionalFormatting sqref="E9:G9">
    <cfRule type="cellIs" dxfId="1695" priority="7372" operator="equal">
      <formula>"jan."</formula>
    </cfRule>
  </conditionalFormatting>
  <conditionalFormatting sqref="E9:G9">
    <cfRule type="cellIs" dxfId="1694" priority="7371" operator="equal">
      <formula>"jan."</formula>
    </cfRule>
  </conditionalFormatting>
  <conditionalFormatting sqref="E9:G9">
    <cfRule type="cellIs" dxfId="1693" priority="7370" operator="equal">
      <formula>"jan."</formula>
    </cfRule>
  </conditionalFormatting>
  <conditionalFormatting sqref="E9:G9">
    <cfRule type="cellIs" dxfId="1692" priority="7369" operator="equal">
      <formula>"jan."</formula>
    </cfRule>
  </conditionalFormatting>
  <conditionalFormatting sqref="E9:G9">
    <cfRule type="cellIs" dxfId="1691" priority="7368" operator="equal">
      <formula>"jan."</formula>
    </cfRule>
  </conditionalFormatting>
  <conditionalFormatting sqref="E9:G9">
    <cfRule type="cellIs" dxfId="1690" priority="7367" operator="equal">
      <formula>"jan."</formula>
    </cfRule>
  </conditionalFormatting>
  <conditionalFormatting sqref="E9:G9">
    <cfRule type="cellIs" dxfId="1689" priority="7366" operator="equal">
      <formula>"jan."</formula>
    </cfRule>
  </conditionalFormatting>
  <conditionalFormatting sqref="E9:G9">
    <cfRule type="cellIs" dxfId="1688" priority="7365" operator="equal">
      <formula>"jan."</formula>
    </cfRule>
  </conditionalFormatting>
  <conditionalFormatting sqref="E9:G9">
    <cfRule type="cellIs" dxfId="1687" priority="7364" operator="equal">
      <formula>"jan."</formula>
    </cfRule>
  </conditionalFormatting>
  <conditionalFormatting sqref="E9:G9">
    <cfRule type="cellIs" dxfId="1686" priority="7363" operator="equal">
      <formula>"jan."</formula>
    </cfRule>
  </conditionalFormatting>
  <conditionalFormatting sqref="E9:G9">
    <cfRule type="cellIs" dxfId="1685" priority="7362" operator="equal">
      <formula>"jan."</formula>
    </cfRule>
  </conditionalFormatting>
  <conditionalFormatting sqref="E9:G9">
    <cfRule type="cellIs" dxfId="1684" priority="7361" operator="equal">
      <formula>"jan."</formula>
    </cfRule>
  </conditionalFormatting>
  <conditionalFormatting sqref="E9:G9">
    <cfRule type="cellIs" dxfId="1683" priority="7360" operator="equal">
      <formula>"jan."</formula>
    </cfRule>
  </conditionalFormatting>
  <conditionalFormatting sqref="E9:G9">
    <cfRule type="cellIs" dxfId="1682" priority="7359" operator="equal">
      <formula>"jan."</formula>
    </cfRule>
  </conditionalFormatting>
  <conditionalFormatting sqref="E9:G9">
    <cfRule type="cellIs" dxfId="1681" priority="7358" operator="equal">
      <formula>"jan."</formula>
    </cfRule>
  </conditionalFormatting>
  <conditionalFormatting sqref="E9:G9">
    <cfRule type="cellIs" dxfId="1680" priority="7357" operator="equal">
      <formula>"jan."</formula>
    </cfRule>
  </conditionalFormatting>
  <conditionalFormatting sqref="E9:G9">
    <cfRule type="cellIs" dxfId="1679" priority="7355" operator="equal">
      <formula>"jan."</formula>
    </cfRule>
  </conditionalFormatting>
  <conditionalFormatting sqref="E9:G9">
    <cfRule type="cellIs" dxfId="1678" priority="7353" operator="equal">
      <formula>"jan."</formula>
    </cfRule>
  </conditionalFormatting>
  <conditionalFormatting sqref="E9:G9">
    <cfRule type="cellIs" dxfId="1677" priority="7352" operator="equal">
      <formula>"jan."</formula>
    </cfRule>
  </conditionalFormatting>
  <conditionalFormatting sqref="E9:G9">
    <cfRule type="cellIs" dxfId="1676" priority="7351" operator="equal">
      <formula>"jan."</formula>
    </cfRule>
  </conditionalFormatting>
  <conditionalFormatting sqref="E9:G9">
    <cfRule type="cellIs" dxfId="1675" priority="7350" operator="equal">
      <formula>"jan."</formula>
    </cfRule>
  </conditionalFormatting>
  <conditionalFormatting sqref="E9:G9">
    <cfRule type="cellIs" dxfId="1674" priority="7349" operator="equal">
      <formula>"jan."</formula>
    </cfRule>
  </conditionalFormatting>
  <conditionalFormatting sqref="E9:G9">
    <cfRule type="cellIs" dxfId="1673" priority="7348" operator="equal">
      <formula>"jan."</formula>
    </cfRule>
  </conditionalFormatting>
  <conditionalFormatting sqref="E9:G9">
    <cfRule type="cellIs" dxfId="1672" priority="7347" operator="equal">
      <formula>"jan."</formula>
    </cfRule>
  </conditionalFormatting>
  <conditionalFormatting sqref="E9:G9">
    <cfRule type="cellIs" dxfId="1671" priority="7346" operator="equal">
      <formula>"jan."</formula>
    </cfRule>
  </conditionalFormatting>
  <conditionalFormatting sqref="E9:G9">
    <cfRule type="cellIs" dxfId="1670" priority="7345" operator="equal">
      <formula>"jan."</formula>
    </cfRule>
  </conditionalFormatting>
  <conditionalFormatting sqref="E9:G9">
    <cfRule type="cellIs" dxfId="1669" priority="7344" operator="equal">
      <formula>"jan."</formula>
    </cfRule>
  </conditionalFormatting>
  <conditionalFormatting sqref="E9:G9">
    <cfRule type="cellIs" dxfId="1668" priority="7343" operator="equal">
      <formula>"jan."</formula>
    </cfRule>
  </conditionalFormatting>
  <conditionalFormatting sqref="E9:G9">
    <cfRule type="cellIs" dxfId="1667" priority="7342" operator="equal">
      <formula>"jan."</formula>
    </cfRule>
  </conditionalFormatting>
  <conditionalFormatting sqref="E9:G9">
    <cfRule type="cellIs" dxfId="1666" priority="7341" operator="equal">
      <formula>"jan."</formula>
    </cfRule>
  </conditionalFormatting>
  <conditionalFormatting sqref="E9:G9">
    <cfRule type="cellIs" dxfId="1665" priority="7340" operator="equal">
      <formula>"jan."</formula>
    </cfRule>
  </conditionalFormatting>
  <conditionalFormatting sqref="E9:G9">
    <cfRule type="cellIs" dxfId="1664" priority="7339" operator="equal">
      <formula>"jan."</formula>
    </cfRule>
  </conditionalFormatting>
  <conditionalFormatting sqref="E9:G9">
    <cfRule type="cellIs" dxfId="1663" priority="7338" operator="equal">
      <formula>"jan."</formula>
    </cfRule>
  </conditionalFormatting>
  <conditionalFormatting sqref="E9:G9">
    <cfRule type="cellIs" dxfId="1662" priority="7337" operator="equal">
      <formula>"jan."</formula>
    </cfRule>
  </conditionalFormatting>
  <conditionalFormatting sqref="E9:G9">
    <cfRule type="cellIs" dxfId="1661" priority="7336" operator="equal">
      <formula>"jan."</formula>
    </cfRule>
  </conditionalFormatting>
  <conditionalFormatting sqref="E9:G9">
    <cfRule type="cellIs" dxfId="1660" priority="7335" operator="equal">
      <formula>"jan."</formula>
    </cfRule>
  </conditionalFormatting>
  <conditionalFormatting sqref="E9:G9">
    <cfRule type="cellIs" dxfId="1659" priority="7334" operator="equal">
      <formula>"jan."</formula>
    </cfRule>
  </conditionalFormatting>
  <conditionalFormatting sqref="E9:G9">
    <cfRule type="cellIs" dxfId="1658" priority="7333" operator="equal">
      <formula>"jan."</formula>
    </cfRule>
  </conditionalFormatting>
  <conditionalFormatting sqref="E9:G9">
    <cfRule type="cellIs" dxfId="1657" priority="7332" operator="equal">
      <formula>"jan."</formula>
    </cfRule>
  </conditionalFormatting>
  <conditionalFormatting sqref="E9:G9">
    <cfRule type="cellIs" dxfId="1656" priority="7331" operator="equal">
      <formula>"jan."</formula>
    </cfRule>
  </conditionalFormatting>
  <conditionalFormatting sqref="E9:G9">
    <cfRule type="cellIs" dxfId="1655" priority="7330" operator="equal">
      <formula>"jan."</formula>
    </cfRule>
  </conditionalFormatting>
  <conditionalFormatting sqref="E9:G9">
    <cfRule type="cellIs" dxfId="1654" priority="7329" operator="equal">
      <formula>"jan."</formula>
    </cfRule>
  </conditionalFormatting>
  <conditionalFormatting sqref="E9:G9">
    <cfRule type="cellIs" dxfId="1653" priority="7328" operator="equal">
      <formula>"jan."</formula>
    </cfRule>
  </conditionalFormatting>
  <conditionalFormatting sqref="E9:G9">
    <cfRule type="cellIs" dxfId="1652" priority="7327" operator="equal">
      <formula>"jan."</formula>
    </cfRule>
  </conditionalFormatting>
  <conditionalFormatting sqref="E9:G9">
    <cfRule type="cellIs" dxfId="1651" priority="7326" operator="equal">
      <formula>"jan."</formula>
    </cfRule>
  </conditionalFormatting>
  <conditionalFormatting sqref="E9:G9">
    <cfRule type="cellIs" dxfId="1650" priority="7325" operator="equal">
      <formula>"jan."</formula>
    </cfRule>
  </conditionalFormatting>
  <conditionalFormatting sqref="E9:G9">
    <cfRule type="cellIs" dxfId="1649" priority="7324" operator="equal">
      <formula>"jan."</formula>
    </cfRule>
  </conditionalFormatting>
  <conditionalFormatting sqref="E9:G9">
    <cfRule type="cellIs" dxfId="1648" priority="7323" operator="equal">
      <formula>"jan."</formula>
    </cfRule>
  </conditionalFormatting>
  <conditionalFormatting sqref="E9:G9">
    <cfRule type="cellIs" dxfId="1647" priority="7322" operator="equal">
      <formula>"jan."</formula>
    </cfRule>
  </conditionalFormatting>
  <conditionalFormatting sqref="E9:G9">
    <cfRule type="cellIs" dxfId="1646" priority="7321" operator="equal">
      <formula>"jan."</formula>
    </cfRule>
  </conditionalFormatting>
  <conditionalFormatting sqref="E9:G9">
    <cfRule type="cellIs" dxfId="1645" priority="7320" operator="equal">
      <formula>"jan."</formula>
    </cfRule>
  </conditionalFormatting>
  <conditionalFormatting sqref="E9:G9">
    <cfRule type="cellIs" dxfId="1644" priority="7319" operator="equal">
      <formula>"jan."</formula>
    </cfRule>
  </conditionalFormatting>
  <conditionalFormatting sqref="E9:G9">
    <cfRule type="cellIs" dxfId="1643" priority="7318" operator="equal">
      <formula>"jan."</formula>
    </cfRule>
  </conditionalFormatting>
  <conditionalFormatting sqref="E9:G9">
    <cfRule type="cellIs" dxfId="1642" priority="7317" operator="equal">
      <formula>"jan."</formula>
    </cfRule>
  </conditionalFormatting>
  <conditionalFormatting sqref="E9:G9">
    <cfRule type="cellIs" dxfId="1641" priority="7316" operator="equal">
      <formula>"jan."</formula>
    </cfRule>
  </conditionalFormatting>
  <conditionalFormatting sqref="E9:G9">
    <cfRule type="cellIs" dxfId="1640" priority="7315" operator="equal">
      <formula>"jan."</formula>
    </cfRule>
  </conditionalFormatting>
  <conditionalFormatting sqref="E9:G9">
    <cfRule type="cellIs" dxfId="1639" priority="7314" operator="equal">
      <formula>"jan."</formula>
    </cfRule>
  </conditionalFormatting>
  <conditionalFormatting sqref="E9:G9">
    <cfRule type="cellIs" dxfId="1638" priority="7313" operator="equal">
      <formula>"jan."</formula>
    </cfRule>
  </conditionalFormatting>
  <conditionalFormatting sqref="E9:G9">
    <cfRule type="cellIs" dxfId="1637" priority="7312" operator="equal">
      <formula>"jan."</formula>
    </cfRule>
  </conditionalFormatting>
  <conditionalFormatting sqref="E9:G9">
    <cfRule type="cellIs" dxfId="1636" priority="7311" operator="equal">
      <formula>"jan."</formula>
    </cfRule>
  </conditionalFormatting>
  <conditionalFormatting sqref="E9:G9">
    <cfRule type="cellIs" dxfId="1635" priority="7310" operator="equal">
      <formula>"jan."</formula>
    </cfRule>
  </conditionalFormatting>
  <conditionalFormatting sqref="E9:G9">
    <cfRule type="cellIs" dxfId="1634" priority="7309" operator="equal">
      <formula>"jan."</formula>
    </cfRule>
  </conditionalFormatting>
  <conditionalFormatting sqref="E9:G9">
    <cfRule type="cellIs" dxfId="1633" priority="7308" operator="equal">
      <formula>"jan."</formula>
    </cfRule>
  </conditionalFormatting>
  <conditionalFormatting sqref="E9:G9">
    <cfRule type="cellIs" dxfId="1632" priority="7307" operator="equal">
      <formula>"jan."</formula>
    </cfRule>
  </conditionalFormatting>
  <conditionalFormatting sqref="E9:G9">
    <cfRule type="cellIs" dxfId="1631" priority="7306" operator="equal">
      <formula>"jan."</formula>
    </cfRule>
  </conditionalFormatting>
  <conditionalFormatting sqref="E9:G9">
    <cfRule type="cellIs" dxfId="1630" priority="7305" operator="equal">
      <formula>"jan."</formula>
    </cfRule>
  </conditionalFormatting>
  <conditionalFormatting sqref="E9:G9">
    <cfRule type="cellIs" dxfId="1629" priority="7304" operator="equal">
      <formula>"jan."</formula>
    </cfRule>
  </conditionalFormatting>
  <conditionalFormatting sqref="E9:G9">
    <cfRule type="cellIs" dxfId="1628" priority="7303" operator="equal">
      <formula>"jan."</formula>
    </cfRule>
  </conditionalFormatting>
  <conditionalFormatting sqref="E9:G9">
    <cfRule type="cellIs" dxfId="1627" priority="7302" operator="equal">
      <formula>"jan."</formula>
    </cfRule>
  </conditionalFormatting>
  <conditionalFormatting sqref="E9:G9">
    <cfRule type="cellIs" dxfId="1626" priority="7301" operator="equal">
      <formula>"jan."</formula>
    </cfRule>
  </conditionalFormatting>
  <conditionalFormatting sqref="E9:G9">
    <cfRule type="cellIs" dxfId="1625" priority="7300" operator="equal">
      <formula>"jan."</formula>
    </cfRule>
  </conditionalFormatting>
  <conditionalFormatting sqref="E9:G9">
    <cfRule type="cellIs" dxfId="1624" priority="7299" operator="equal">
      <formula>"jan."</formula>
    </cfRule>
  </conditionalFormatting>
  <conditionalFormatting sqref="E9:G9">
    <cfRule type="cellIs" dxfId="1623" priority="7298" operator="equal">
      <formula>"jan."</formula>
    </cfRule>
  </conditionalFormatting>
  <conditionalFormatting sqref="E9:G9">
    <cfRule type="cellIs" dxfId="1622" priority="7296" operator="equal">
      <formula>"jan."</formula>
    </cfRule>
  </conditionalFormatting>
  <conditionalFormatting sqref="E9:G9">
    <cfRule type="cellIs" dxfId="1621" priority="7295" operator="equal">
      <formula>"jan."</formula>
    </cfRule>
  </conditionalFormatting>
  <conditionalFormatting sqref="E9:G9">
    <cfRule type="cellIs" dxfId="1620" priority="7294" operator="equal">
      <formula>"jan."</formula>
    </cfRule>
  </conditionalFormatting>
  <conditionalFormatting sqref="E9:G9">
    <cfRule type="cellIs" dxfId="1619" priority="7293" operator="equal">
      <formula>"jan."</formula>
    </cfRule>
  </conditionalFormatting>
  <conditionalFormatting sqref="E9:G9">
    <cfRule type="cellIs" dxfId="1618" priority="7292" operator="equal">
      <formula>"jan."</formula>
    </cfRule>
  </conditionalFormatting>
  <conditionalFormatting sqref="E9:G9">
    <cfRule type="cellIs" dxfId="1617" priority="7291" operator="equal">
      <formula>"jan."</formula>
    </cfRule>
  </conditionalFormatting>
  <conditionalFormatting sqref="E9:G9">
    <cfRule type="cellIs" dxfId="1616" priority="7290" operator="equal">
      <formula>"jan."</formula>
    </cfRule>
  </conditionalFormatting>
  <conditionalFormatting sqref="E9:G9">
    <cfRule type="cellIs" dxfId="1615" priority="7289" operator="equal">
      <formula>"jan."</formula>
    </cfRule>
  </conditionalFormatting>
  <conditionalFormatting sqref="E9:G9">
    <cfRule type="cellIs" dxfId="1614" priority="7288" operator="equal">
      <formula>"jan."</formula>
    </cfRule>
  </conditionalFormatting>
  <conditionalFormatting sqref="E9:G9">
    <cfRule type="cellIs" dxfId="1613" priority="7287" operator="equal">
      <formula>"jan."</formula>
    </cfRule>
  </conditionalFormatting>
  <conditionalFormatting sqref="E9:G9">
    <cfRule type="cellIs" dxfId="1612" priority="7286" operator="equal">
      <formula>"jan."</formula>
    </cfRule>
  </conditionalFormatting>
  <conditionalFormatting sqref="E9:G9">
    <cfRule type="cellIs" dxfId="1611" priority="7285" operator="equal">
      <formula>"jan."</formula>
    </cfRule>
  </conditionalFormatting>
  <conditionalFormatting sqref="E9:G9">
    <cfRule type="cellIs" dxfId="1610" priority="7284" operator="equal">
      <formula>"jan."</formula>
    </cfRule>
  </conditionalFormatting>
  <conditionalFormatting sqref="E9:G9">
    <cfRule type="cellIs" dxfId="1609" priority="7283" operator="equal">
      <formula>"jan."</formula>
    </cfRule>
  </conditionalFormatting>
  <conditionalFormatting sqref="E9:G9">
    <cfRule type="cellIs" dxfId="1608" priority="7282" operator="equal">
      <formula>"jan."</formula>
    </cfRule>
  </conditionalFormatting>
  <conditionalFormatting sqref="E9:G9">
    <cfRule type="cellIs" dxfId="1607" priority="7281" operator="equal">
      <formula>"jan."</formula>
    </cfRule>
  </conditionalFormatting>
  <conditionalFormatting sqref="E9:G9">
    <cfRule type="cellIs" dxfId="1606" priority="7280" operator="equal">
      <formula>"jan."</formula>
    </cfRule>
  </conditionalFormatting>
  <conditionalFormatting sqref="E9:G9">
    <cfRule type="cellIs" dxfId="1605" priority="7279" operator="equal">
      <formula>"jan."</formula>
    </cfRule>
  </conditionalFormatting>
  <conditionalFormatting sqref="E9:G9">
    <cfRule type="cellIs" dxfId="1604" priority="7278" operator="equal">
      <formula>"jan."</formula>
    </cfRule>
  </conditionalFormatting>
  <conditionalFormatting sqref="E9:G9">
    <cfRule type="cellIs" dxfId="1603" priority="7277" operator="equal">
      <formula>"jan."</formula>
    </cfRule>
  </conditionalFormatting>
  <conditionalFormatting sqref="E9:G9">
    <cfRule type="cellIs" dxfId="1602" priority="7276" operator="equal">
      <formula>"jan."</formula>
    </cfRule>
  </conditionalFormatting>
  <conditionalFormatting sqref="E9:G9">
    <cfRule type="cellIs" dxfId="1601" priority="7275" operator="equal">
      <formula>"jan."</formula>
    </cfRule>
  </conditionalFormatting>
  <conditionalFormatting sqref="E9:G9">
    <cfRule type="cellIs" dxfId="1600" priority="7274" operator="equal">
      <formula>"jan."</formula>
    </cfRule>
  </conditionalFormatting>
  <conditionalFormatting sqref="E9:G9">
    <cfRule type="cellIs" dxfId="1599" priority="7273" operator="equal">
      <formula>"jan."</formula>
    </cfRule>
  </conditionalFormatting>
  <conditionalFormatting sqref="E9:G9">
    <cfRule type="cellIs" dxfId="1598" priority="7271" operator="equal">
      <formula>"jan."</formula>
    </cfRule>
  </conditionalFormatting>
  <conditionalFormatting sqref="E9:G9">
    <cfRule type="cellIs" dxfId="1597" priority="7270" operator="equal">
      <formula>"jan."</formula>
    </cfRule>
  </conditionalFormatting>
  <conditionalFormatting sqref="E9:G9">
    <cfRule type="cellIs" dxfId="1596" priority="7269" operator="equal">
      <formula>"jan."</formula>
    </cfRule>
  </conditionalFormatting>
  <conditionalFormatting sqref="E9:G9">
    <cfRule type="cellIs" dxfId="1595" priority="7268" operator="equal">
      <formula>"jan."</formula>
    </cfRule>
  </conditionalFormatting>
  <conditionalFormatting sqref="E9:G9">
    <cfRule type="cellIs" dxfId="1594" priority="7267" operator="equal">
      <formula>"jan."</formula>
    </cfRule>
  </conditionalFormatting>
  <conditionalFormatting sqref="E9:G9">
    <cfRule type="cellIs" dxfId="1593" priority="7266" operator="equal">
      <formula>"jan."</formula>
    </cfRule>
  </conditionalFormatting>
  <conditionalFormatting sqref="E9:G9">
    <cfRule type="cellIs" dxfId="1592" priority="7265" operator="equal">
      <formula>"jan."</formula>
    </cfRule>
  </conditionalFormatting>
  <conditionalFormatting sqref="E9:G9">
    <cfRule type="cellIs" dxfId="1591" priority="7264" operator="equal">
      <formula>"jan."</formula>
    </cfRule>
  </conditionalFormatting>
  <conditionalFormatting sqref="E9:G9">
    <cfRule type="cellIs" dxfId="1590" priority="7263" operator="equal">
      <formula>"jan."</formula>
    </cfRule>
  </conditionalFormatting>
  <conditionalFormatting sqref="E9:G9">
    <cfRule type="cellIs" dxfId="1589" priority="7261" operator="equal">
      <formula>"jan."</formula>
    </cfRule>
  </conditionalFormatting>
  <conditionalFormatting sqref="E9:G9">
    <cfRule type="cellIs" dxfId="1588" priority="7260" operator="equal">
      <formula>"jan."</formula>
    </cfRule>
  </conditionalFormatting>
  <conditionalFormatting sqref="E9:G9">
    <cfRule type="cellIs" dxfId="1587" priority="7259" operator="equal">
      <formula>"jan."</formula>
    </cfRule>
  </conditionalFormatting>
  <conditionalFormatting sqref="E9:G9">
    <cfRule type="cellIs" dxfId="1586" priority="7258" operator="equal">
      <formula>"jan."</formula>
    </cfRule>
  </conditionalFormatting>
  <conditionalFormatting sqref="E9:G9">
    <cfRule type="cellIs" dxfId="1585" priority="7257" operator="equal">
      <formula>"jan."</formula>
    </cfRule>
  </conditionalFormatting>
  <conditionalFormatting sqref="E9:G9">
    <cfRule type="cellIs" dxfId="1584" priority="7256" operator="equal">
      <formula>"jan."</formula>
    </cfRule>
  </conditionalFormatting>
  <conditionalFormatting sqref="E9:G9">
    <cfRule type="cellIs" dxfId="1583" priority="7255" operator="equal">
      <formula>"jan."</formula>
    </cfRule>
  </conditionalFormatting>
  <conditionalFormatting sqref="E9:G9">
    <cfRule type="cellIs" dxfId="1582" priority="7254" operator="equal">
      <formula>"jan."</formula>
    </cfRule>
  </conditionalFormatting>
  <conditionalFormatting sqref="E9:G9">
    <cfRule type="cellIs" dxfId="1581" priority="7253" operator="equal">
      <formula>"jan."</formula>
    </cfRule>
  </conditionalFormatting>
  <conditionalFormatting sqref="E9:G9">
    <cfRule type="cellIs" dxfId="1580" priority="7252" operator="equal">
      <formula>"jan."</formula>
    </cfRule>
  </conditionalFormatting>
  <conditionalFormatting sqref="E9:G9">
    <cfRule type="cellIs" dxfId="1579" priority="7251" operator="equal">
      <formula>"jan."</formula>
    </cfRule>
  </conditionalFormatting>
  <conditionalFormatting sqref="E9:G9">
    <cfRule type="cellIs" dxfId="1578" priority="7250" operator="equal">
      <formula>"jan."</formula>
    </cfRule>
  </conditionalFormatting>
  <conditionalFormatting sqref="E9:G9">
    <cfRule type="cellIs" dxfId="1577" priority="7249" operator="equal">
      <formula>"jan."</formula>
    </cfRule>
  </conditionalFormatting>
  <conditionalFormatting sqref="E9:G9">
    <cfRule type="cellIs" dxfId="1576" priority="7248" operator="equal">
      <formula>"jan."</formula>
    </cfRule>
  </conditionalFormatting>
  <conditionalFormatting sqref="E9:G9">
    <cfRule type="cellIs" dxfId="1575" priority="7247" operator="equal">
      <formula>"jan."</formula>
    </cfRule>
  </conditionalFormatting>
  <conditionalFormatting sqref="E9:G9">
    <cfRule type="cellIs" dxfId="1574" priority="7246" operator="equal">
      <formula>"jan."</formula>
    </cfRule>
  </conditionalFormatting>
  <conditionalFormatting sqref="E9:G9">
    <cfRule type="cellIs" dxfId="1573" priority="7245" operator="equal">
      <formula>"jan."</formula>
    </cfRule>
  </conditionalFormatting>
  <conditionalFormatting sqref="E9:G9">
    <cfRule type="cellIs" dxfId="1572" priority="7244" operator="equal">
      <formula>"jan."</formula>
    </cfRule>
  </conditionalFormatting>
  <conditionalFormatting sqref="E9:G9">
    <cfRule type="cellIs" dxfId="1571" priority="7243" operator="equal">
      <formula>"jan."</formula>
    </cfRule>
  </conditionalFormatting>
  <conditionalFormatting sqref="E9:G9">
    <cfRule type="cellIs" dxfId="1570" priority="7242" operator="equal">
      <formula>"jan."</formula>
    </cfRule>
  </conditionalFormatting>
  <conditionalFormatting sqref="E9:G9">
    <cfRule type="cellIs" dxfId="1569" priority="7240" operator="equal">
      <formula>"jan."</formula>
    </cfRule>
  </conditionalFormatting>
  <conditionalFormatting sqref="E9:G9">
    <cfRule type="cellIs" dxfId="1568" priority="7239" operator="equal">
      <formula>"jan."</formula>
    </cfRule>
  </conditionalFormatting>
  <conditionalFormatting sqref="E9:G9">
    <cfRule type="cellIs" dxfId="1567" priority="7237" operator="equal">
      <formula>"jan."</formula>
    </cfRule>
  </conditionalFormatting>
  <conditionalFormatting sqref="E9:G9">
    <cfRule type="cellIs" dxfId="1566" priority="7236" operator="equal">
      <formula>"jan."</formula>
    </cfRule>
  </conditionalFormatting>
  <conditionalFormatting sqref="E9:G9">
    <cfRule type="cellIs" dxfId="1565" priority="7235" operator="equal">
      <formula>"jan."</formula>
    </cfRule>
  </conditionalFormatting>
  <conditionalFormatting sqref="E9:G9">
    <cfRule type="cellIs" dxfId="1564" priority="7233" operator="equal">
      <formula>"jan."</formula>
    </cfRule>
  </conditionalFormatting>
  <conditionalFormatting sqref="E9:G9">
    <cfRule type="cellIs" dxfId="1563" priority="7223" operator="equal">
      <formula>"jan."</formula>
    </cfRule>
  </conditionalFormatting>
  <conditionalFormatting sqref="E9:G9">
    <cfRule type="cellIs" dxfId="1562" priority="7222" operator="equal">
      <formula>"jan."</formula>
    </cfRule>
  </conditionalFormatting>
  <conditionalFormatting sqref="E9:G9">
    <cfRule type="cellIs" dxfId="1561" priority="7221" operator="equal">
      <formula>"jan."</formula>
    </cfRule>
  </conditionalFormatting>
  <conditionalFormatting sqref="E9:G9">
    <cfRule type="cellIs" dxfId="1560" priority="7220" operator="equal">
      <formula>"jan."</formula>
    </cfRule>
  </conditionalFormatting>
  <conditionalFormatting sqref="E9:G9">
    <cfRule type="cellIs" dxfId="1559" priority="7219" operator="equal">
      <formula>"jan."</formula>
    </cfRule>
  </conditionalFormatting>
  <conditionalFormatting sqref="E9:G9">
    <cfRule type="cellIs" dxfId="1558" priority="7218" operator="equal">
      <formula>"jan."</formula>
    </cfRule>
  </conditionalFormatting>
  <conditionalFormatting sqref="E9:G9">
    <cfRule type="cellIs" dxfId="1557" priority="7217" operator="equal">
      <formula>"jan."</formula>
    </cfRule>
  </conditionalFormatting>
  <conditionalFormatting sqref="E9:G9">
    <cfRule type="cellIs" dxfId="1556" priority="7216" operator="equal">
      <formula>"jan."</formula>
    </cfRule>
  </conditionalFormatting>
  <conditionalFormatting sqref="E9:G9">
    <cfRule type="cellIs" dxfId="1555" priority="7215" operator="equal">
      <formula>"jan."</formula>
    </cfRule>
  </conditionalFormatting>
  <conditionalFormatting sqref="E9:G9">
    <cfRule type="cellIs" dxfId="1554" priority="7214" operator="equal">
      <formula>"jan."</formula>
    </cfRule>
  </conditionalFormatting>
  <conditionalFormatting sqref="E9:G9">
    <cfRule type="cellIs" dxfId="1553" priority="7213" operator="equal">
      <formula>"jan."</formula>
    </cfRule>
  </conditionalFormatting>
  <conditionalFormatting sqref="E9:G9">
    <cfRule type="cellIs" dxfId="1552" priority="7212" operator="equal">
      <formula>"jan."</formula>
    </cfRule>
  </conditionalFormatting>
  <conditionalFormatting sqref="E9:G9">
    <cfRule type="cellIs" dxfId="1551" priority="7211" operator="equal">
      <formula>"jan."</formula>
    </cfRule>
  </conditionalFormatting>
  <conditionalFormatting sqref="E9:G9">
    <cfRule type="cellIs" dxfId="1550" priority="7210" operator="equal">
      <formula>"jan."</formula>
    </cfRule>
  </conditionalFormatting>
  <conditionalFormatting sqref="E9:G9">
    <cfRule type="cellIs" dxfId="1549" priority="7209" operator="equal">
      <formula>"jan."</formula>
    </cfRule>
  </conditionalFormatting>
  <conditionalFormatting sqref="E9:G9">
    <cfRule type="cellIs" dxfId="1548" priority="7208" operator="equal">
      <formula>"jan."</formula>
    </cfRule>
  </conditionalFormatting>
  <conditionalFormatting sqref="E9:G9">
    <cfRule type="cellIs" dxfId="1547" priority="7207" operator="equal">
      <formula>"jan."</formula>
    </cfRule>
  </conditionalFormatting>
  <conditionalFormatting sqref="E9:G9">
    <cfRule type="cellIs" dxfId="1546" priority="7206" operator="equal">
      <formula>"jan."</formula>
    </cfRule>
  </conditionalFormatting>
  <conditionalFormatting sqref="E9:G9">
    <cfRule type="cellIs" dxfId="1545" priority="7205" operator="equal">
      <formula>"jan."</formula>
    </cfRule>
  </conditionalFormatting>
  <conditionalFormatting sqref="E9:G9">
    <cfRule type="cellIs" dxfId="1544" priority="7204" operator="equal">
      <formula>"jan."</formula>
    </cfRule>
  </conditionalFormatting>
  <conditionalFormatting sqref="E9:G9">
    <cfRule type="cellIs" dxfId="1543" priority="7203" operator="equal">
      <formula>"jan."</formula>
    </cfRule>
  </conditionalFormatting>
  <conditionalFormatting sqref="E9:G9">
    <cfRule type="cellIs" dxfId="1542" priority="7202" operator="equal">
      <formula>"jan."</formula>
    </cfRule>
  </conditionalFormatting>
  <conditionalFormatting sqref="E9:G9">
    <cfRule type="cellIs" dxfId="1541" priority="7201" operator="equal">
      <formula>"jan."</formula>
    </cfRule>
  </conditionalFormatting>
  <conditionalFormatting sqref="E9:G9">
    <cfRule type="cellIs" dxfId="1540" priority="7200" operator="equal">
      <formula>"jan."</formula>
    </cfRule>
  </conditionalFormatting>
  <conditionalFormatting sqref="E9:G9">
    <cfRule type="cellIs" dxfId="1539" priority="7199" operator="equal">
      <formula>"jan."</formula>
    </cfRule>
  </conditionalFormatting>
  <conditionalFormatting sqref="E9:G9">
    <cfRule type="cellIs" dxfId="1538" priority="7198" operator="equal">
      <formula>"jan."</formula>
    </cfRule>
  </conditionalFormatting>
  <conditionalFormatting sqref="E9:G9">
    <cfRule type="cellIs" dxfId="1537" priority="7197" operator="equal">
      <formula>"jan."</formula>
    </cfRule>
  </conditionalFormatting>
  <conditionalFormatting sqref="E9:G9">
    <cfRule type="cellIs" dxfId="1536" priority="7196" operator="equal">
      <formula>"jan."</formula>
    </cfRule>
  </conditionalFormatting>
  <conditionalFormatting sqref="E9:G9">
    <cfRule type="cellIs" dxfId="1535" priority="7195" operator="equal">
      <formula>"jan."</formula>
    </cfRule>
  </conditionalFormatting>
  <conditionalFormatting sqref="E9:G9">
    <cfRule type="cellIs" dxfId="1534" priority="7194" operator="equal">
      <formula>"jan."</formula>
    </cfRule>
  </conditionalFormatting>
  <conditionalFormatting sqref="E9:G9">
    <cfRule type="cellIs" dxfId="1533" priority="7193" operator="equal">
      <formula>"jan."</formula>
    </cfRule>
  </conditionalFormatting>
  <conditionalFormatting sqref="E9:G9">
    <cfRule type="cellIs" dxfId="1532" priority="7192" operator="equal">
      <formula>"jan."</formula>
    </cfRule>
  </conditionalFormatting>
  <conditionalFormatting sqref="E9:G9">
    <cfRule type="cellIs" dxfId="1531" priority="7191" operator="equal">
      <formula>"jan."</formula>
    </cfRule>
  </conditionalFormatting>
  <conditionalFormatting sqref="E9:G9">
    <cfRule type="cellIs" dxfId="1530" priority="7190" operator="equal">
      <formula>"jan."</formula>
    </cfRule>
  </conditionalFormatting>
  <conditionalFormatting sqref="E9:G9">
    <cfRule type="cellIs" dxfId="1529" priority="7189" operator="equal">
      <formula>"jan."</formula>
    </cfRule>
  </conditionalFormatting>
  <conditionalFormatting sqref="E9:G9">
    <cfRule type="cellIs" dxfId="1528" priority="7188" operator="equal">
      <formula>"jan."</formula>
    </cfRule>
  </conditionalFormatting>
  <conditionalFormatting sqref="E9:G9">
    <cfRule type="cellIs" dxfId="1527" priority="7187" operator="equal">
      <formula>"jan."</formula>
    </cfRule>
  </conditionalFormatting>
  <conditionalFormatting sqref="E9:G9">
    <cfRule type="cellIs" dxfId="1526" priority="7186" operator="equal">
      <formula>"jan."</formula>
    </cfRule>
  </conditionalFormatting>
  <conditionalFormatting sqref="E9:G9">
    <cfRule type="cellIs" dxfId="1525" priority="7185" operator="equal">
      <formula>"jan."</formula>
    </cfRule>
  </conditionalFormatting>
  <conditionalFormatting sqref="E9:G9">
    <cfRule type="cellIs" dxfId="1524" priority="7184" operator="equal">
      <formula>"jan."</formula>
    </cfRule>
  </conditionalFormatting>
  <conditionalFormatting sqref="E9:G9">
    <cfRule type="cellIs" dxfId="1523" priority="7183" operator="equal">
      <formula>"jan."</formula>
    </cfRule>
  </conditionalFormatting>
  <conditionalFormatting sqref="E9:G9">
    <cfRule type="cellIs" dxfId="1522" priority="7182" operator="equal">
      <formula>"jan."</formula>
    </cfRule>
  </conditionalFormatting>
  <conditionalFormatting sqref="E9:G9">
    <cfRule type="cellIs" dxfId="1521" priority="7181" operator="equal">
      <formula>"jan."</formula>
    </cfRule>
  </conditionalFormatting>
  <conditionalFormatting sqref="E9:G9">
    <cfRule type="cellIs" dxfId="1520" priority="7180" operator="equal">
      <formula>"jan."</formula>
    </cfRule>
  </conditionalFormatting>
  <conditionalFormatting sqref="E9:G9">
    <cfRule type="cellIs" dxfId="1519" priority="7178" operator="equal">
      <formula>"jan."</formula>
    </cfRule>
  </conditionalFormatting>
  <conditionalFormatting sqref="E9:G9">
    <cfRule type="cellIs" dxfId="1518" priority="7177" operator="equal">
      <formula>"jan."</formula>
    </cfRule>
  </conditionalFormatting>
  <conditionalFormatting sqref="E9:G9">
    <cfRule type="cellIs" dxfId="1517" priority="7176" operator="equal">
      <formula>"jan."</formula>
    </cfRule>
  </conditionalFormatting>
  <conditionalFormatting sqref="E9:G9">
    <cfRule type="cellIs" dxfId="1516" priority="7174" operator="equal">
      <formula>"jan."</formula>
    </cfRule>
  </conditionalFormatting>
  <conditionalFormatting sqref="E9:G9">
    <cfRule type="cellIs" dxfId="1515" priority="7173" operator="equal">
      <formula>"jan."</formula>
    </cfRule>
  </conditionalFormatting>
  <conditionalFormatting sqref="E9:G9">
    <cfRule type="cellIs" dxfId="1514" priority="7172" operator="equal">
      <formula>"jan."</formula>
    </cfRule>
  </conditionalFormatting>
  <conditionalFormatting sqref="E9:G9">
    <cfRule type="cellIs" dxfId="1513" priority="7171" operator="equal">
      <formula>"jan."</formula>
    </cfRule>
  </conditionalFormatting>
  <conditionalFormatting sqref="E9:G9">
    <cfRule type="cellIs" dxfId="1512" priority="7169" operator="equal">
      <formula>"jan."</formula>
    </cfRule>
  </conditionalFormatting>
  <conditionalFormatting sqref="E9:G9">
    <cfRule type="cellIs" dxfId="1511" priority="7168" operator="equal">
      <formula>"jan."</formula>
    </cfRule>
  </conditionalFormatting>
  <conditionalFormatting sqref="E9:G9">
    <cfRule type="cellIs" dxfId="1510" priority="7167" operator="equal">
      <formula>"jan."</formula>
    </cfRule>
  </conditionalFormatting>
  <conditionalFormatting sqref="E9:G9">
    <cfRule type="cellIs" dxfId="1509" priority="7165" operator="equal">
      <formula>"jan."</formula>
    </cfRule>
  </conditionalFormatting>
  <conditionalFormatting sqref="E9:G9">
    <cfRule type="cellIs" dxfId="1508" priority="7164" operator="equal">
      <formula>"jan."</formula>
    </cfRule>
  </conditionalFormatting>
  <conditionalFormatting sqref="E9:G9">
    <cfRule type="cellIs" dxfId="1507" priority="7162" operator="equal">
      <formula>"jan."</formula>
    </cfRule>
  </conditionalFormatting>
  <conditionalFormatting sqref="E9:G9">
    <cfRule type="cellIs" dxfId="1506" priority="7161" operator="equal">
      <formula>"jan."</formula>
    </cfRule>
  </conditionalFormatting>
  <conditionalFormatting sqref="E9:G9">
    <cfRule type="cellIs" dxfId="1505" priority="7160" operator="equal">
      <formula>"jan."</formula>
    </cfRule>
  </conditionalFormatting>
  <conditionalFormatting sqref="E9:G9">
    <cfRule type="cellIs" dxfId="1504" priority="7158" operator="equal">
      <formula>"jan."</formula>
    </cfRule>
  </conditionalFormatting>
  <conditionalFormatting sqref="E9:G9">
    <cfRule type="cellIs" dxfId="1503" priority="7157" operator="equal">
      <formula>"jan."</formula>
    </cfRule>
  </conditionalFormatting>
  <conditionalFormatting sqref="E9:G9">
    <cfRule type="cellIs" dxfId="1502" priority="7156" operator="equal">
      <formula>"jan."</formula>
    </cfRule>
  </conditionalFormatting>
  <conditionalFormatting sqref="E9:G9">
    <cfRule type="cellIs" dxfId="1501" priority="7155" operator="equal">
      <formula>"jan."</formula>
    </cfRule>
  </conditionalFormatting>
  <conditionalFormatting sqref="E9:G9">
    <cfRule type="cellIs" dxfId="1500" priority="7154" operator="equal">
      <formula>"jan."</formula>
    </cfRule>
  </conditionalFormatting>
  <conditionalFormatting sqref="E9:G9">
    <cfRule type="cellIs" dxfId="1499" priority="7153" operator="equal">
      <formula>"jan."</formula>
    </cfRule>
  </conditionalFormatting>
  <conditionalFormatting sqref="E9:G9">
    <cfRule type="cellIs" dxfId="1498" priority="7152" operator="equal">
      <formula>"jan."</formula>
    </cfRule>
  </conditionalFormatting>
  <conditionalFormatting sqref="E9:G9">
    <cfRule type="cellIs" dxfId="1497" priority="7151" operator="equal">
      <formula>"jan."</formula>
    </cfRule>
  </conditionalFormatting>
  <conditionalFormatting sqref="E9:G9">
    <cfRule type="cellIs" dxfId="1496" priority="7150" operator="equal">
      <formula>"jan."</formula>
    </cfRule>
  </conditionalFormatting>
  <conditionalFormatting sqref="E9:G9">
    <cfRule type="cellIs" dxfId="1495" priority="7149" operator="equal">
      <formula>"jan."</formula>
    </cfRule>
  </conditionalFormatting>
  <conditionalFormatting sqref="E9:G9">
    <cfRule type="cellIs" dxfId="1494" priority="7148" operator="equal">
      <formula>"jan."</formula>
    </cfRule>
  </conditionalFormatting>
  <conditionalFormatting sqref="E9:G9">
    <cfRule type="cellIs" dxfId="1493" priority="7147" operator="equal">
      <formula>"jan."</formula>
    </cfRule>
  </conditionalFormatting>
  <conditionalFormatting sqref="E9:G9">
    <cfRule type="cellIs" dxfId="1492" priority="7146" operator="equal">
      <formula>"jan."</formula>
    </cfRule>
  </conditionalFormatting>
  <conditionalFormatting sqref="E9:G9">
    <cfRule type="cellIs" dxfId="1491" priority="7145" operator="equal">
      <formula>"jan."</formula>
    </cfRule>
  </conditionalFormatting>
  <conditionalFormatting sqref="E9:G9">
    <cfRule type="cellIs" dxfId="1490" priority="7144" operator="equal">
      <formula>"jan."</formula>
    </cfRule>
  </conditionalFormatting>
  <conditionalFormatting sqref="E9:G9">
    <cfRule type="cellIs" dxfId="1489" priority="7142" operator="equal">
      <formula>"jan."</formula>
    </cfRule>
  </conditionalFormatting>
  <conditionalFormatting sqref="E9:G9">
    <cfRule type="cellIs" dxfId="1488" priority="7141" operator="equal">
      <formula>"jan."</formula>
    </cfRule>
  </conditionalFormatting>
  <conditionalFormatting sqref="E9:G9">
    <cfRule type="cellIs" dxfId="1487" priority="7140" operator="equal">
      <formula>"jan."</formula>
    </cfRule>
  </conditionalFormatting>
  <conditionalFormatting sqref="E9:G9">
    <cfRule type="cellIs" dxfId="1486" priority="7139" operator="equal">
      <formula>"jan."</formula>
    </cfRule>
  </conditionalFormatting>
  <conditionalFormatting sqref="E9:G9">
    <cfRule type="cellIs" dxfId="1485" priority="7138" operator="equal">
      <formula>"jan."</formula>
    </cfRule>
  </conditionalFormatting>
  <conditionalFormatting sqref="E9:G9">
    <cfRule type="cellIs" dxfId="1484" priority="7137" operator="equal">
      <formula>"jan."</formula>
    </cfRule>
  </conditionalFormatting>
  <conditionalFormatting sqref="E9:G9">
    <cfRule type="cellIs" dxfId="1483" priority="7136" operator="equal">
      <formula>"jan."</formula>
    </cfRule>
  </conditionalFormatting>
  <conditionalFormatting sqref="E9:G9">
    <cfRule type="cellIs" dxfId="1482" priority="7135" operator="equal">
      <formula>"jan."</formula>
    </cfRule>
  </conditionalFormatting>
  <conditionalFormatting sqref="E9:G9">
    <cfRule type="cellIs" dxfId="1481" priority="7134" operator="equal">
      <formula>"jan."</formula>
    </cfRule>
  </conditionalFormatting>
  <conditionalFormatting sqref="E9:G9">
    <cfRule type="cellIs" dxfId="1480" priority="7133" operator="equal">
      <formula>"jan."</formula>
    </cfRule>
  </conditionalFormatting>
  <conditionalFormatting sqref="E9:G9">
    <cfRule type="cellIs" dxfId="1479" priority="7132" operator="equal">
      <formula>"jan."</formula>
    </cfRule>
  </conditionalFormatting>
  <conditionalFormatting sqref="E9:G9">
    <cfRule type="cellIs" dxfId="1478" priority="7131" operator="equal">
      <formula>"jan."</formula>
    </cfRule>
  </conditionalFormatting>
  <conditionalFormatting sqref="E9:G9">
    <cfRule type="cellIs" dxfId="1477" priority="7130" operator="equal">
      <formula>"jan."</formula>
    </cfRule>
  </conditionalFormatting>
  <conditionalFormatting sqref="E9:G9">
    <cfRule type="cellIs" dxfId="1476" priority="7129" operator="equal">
      <formula>"jan."</formula>
    </cfRule>
  </conditionalFormatting>
  <conditionalFormatting sqref="E9:G9">
    <cfRule type="cellIs" dxfId="1475" priority="7128" operator="equal">
      <formula>"jan."</formula>
    </cfRule>
  </conditionalFormatting>
  <conditionalFormatting sqref="E9:G9">
    <cfRule type="cellIs" dxfId="1474" priority="7127" operator="equal">
      <formula>"jan."</formula>
    </cfRule>
  </conditionalFormatting>
  <conditionalFormatting sqref="E9:G9">
    <cfRule type="cellIs" dxfId="1473" priority="7126" operator="equal">
      <formula>"jan."</formula>
    </cfRule>
  </conditionalFormatting>
  <conditionalFormatting sqref="E9:G9">
    <cfRule type="cellIs" dxfId="1472" priority="7125" operator="equal">
      <formula>"jan."</formula>
    </cfRule>
  </conditionalFormatting>
  <conditionalFormatting sqref="E9:G9">
    <cfRule type="cellIs" dxfId="1471" priority="7124" operator="equal">
      <formula>"jan."</formula>
    </cfRule>
  </conditionalFormatting>
  <conditionalFormatting sqref="E9:G9">
    <cfRule type="cellIs" dxfId="1470" priority="7122" operator="equal">
      <formula>"jan."</formula>
    </cfRule>
  </conditionalFormatting>
  <conditionalFormatting sqref="E9:G9">
    <cfRule type="cellIs" dxfId="1469" priority="7121" operator="equal">
      <formula>"jan."</formula>
    </cfRule>
  </conditionalFormatting>
  <conditionalFormatting sqref="E9:G9">
    <cfRule type="cellIs" dxfId="1468" priority="7120" operator="equal">
      <formula>"jan."</formula>
    </cfRule>
  </conditionalFormatting>
  <conditionalFormatting sqref="E9:G9">
    <cfRule type="cellIs" dxfId="1467" priority="7119" operator="equal">
      <formula>"jan."</formula>
    </cfRule>
  </conditionalFormatting>
  <conditionalFormatting sqref="E9:G9">
    <cfRule type="cellIs" dxfId="1466" priority="7118" operator="equal">
      <formula>"jan."</formula>
    </cfRule>
  </conditionalFormatting>
  <conditionalFormatting sqref="E9:G9">
    <cfRule type="cellIs" dxfId="1465" priority="7117" operator="equal">
      <formula>"jan."</formula>
    </cfRule>
  </conditionalFormatting>
  <conditionalFormatting sqref="E9:G9">
    <cfRule type="cellIs" dxfId="1464" priority="7116" operator="equal">
      <formula>"jan."</formula>
    </cfRule>
  </conditionalFormatting>
  <conditionalFormatting sqref="E9:G9">
    <cfRule type="cellIs" dxfId="1463" priority="7115" operator="equal">
      <formula>"jan."</formula>
    </cfRule>
  </conditionalFormatting>
  <conditionalFormatting sqref="E9:G9">
    <cfRule type="cellIs" dxfId="1462" priority="7114" operator="equal">
      <formula>"jan."</formula>
    </cfRule>
  </conditionalFormatting>
  <conditionalFormatting sqref="E9:G9">
    <cfRule type="cellIs" dxfId="1461" priority="7112" operator="equal">
      <formula>"jan."</formula>
    </cfRule>
  </conditionalFormatting>
  <conditionalFormatting sqref="E9:G9">
    <cfRule type="cellIs" dxfId="1460" priority="7111" operator="equal">
      <formula>"jan."</formula>
    </cfRule>
  </conditionalFormatting>
  <conditionalFormatting sqref="E9:G9">
    <cfRule type="cellIs" dxfId="1459" priority="7110" operator="equal">
      <formula>"jan."</formula>
    </cfRule>
  </conditionalFormatting>
  <conditionalFormatting sqref="E9:G9">
    <cfRule type="cellIs" dxfId="1458" priority="7109" operator="equal">
      <formula>"jan."</formula>
    </cfRule>
  </conditionalFormatting>
  <conditionalFormatting sqref="E9:G9">
    <cfRule type="cellIs" dxfId="1457" priority="7108" operator="equal">
      <formula>"jan."</formula>
    </cfRule>
  </conditionalFormatting>
  <conditionalFormatting sqref="E9:G9">
    <cfRule type="cellIs" dxfId="1456" priority="7107" operator="equal">
      <formula>"jan."</formula>
    </cfRule>
  </conditionalFormatting>
  <conditionalFormatting sqref="E9:G9">
    <cfRule type="cellIs" dxfId="1455" priority="7106" operator="equal">
      <formula>"jan."</formula>
    </cfRule>
  </conditionalFormatting>
  <conditionalFormatting sqref="E9:G9">
    <cfRule type="cellIs" dxfId="1454" priority="7105" operator="equal">
      <formula>"jan."</formula>
    </cfRule>
  </conditionalFormatting>
  <conditionalFormatting sqref="E9:G9">
    <cfRule type="cellIs" dxfId="1453" priority="7104" operator="equal">
      <formula>"jan."</formula>
    </cfRule>
  </conditionalFormatting>
  <conditionalFormatting sqref="E9:G9">
    <cfRule type="cellIs" dxfId="1452" priority="7103" operator="equal">
      <formula>"jan."</formula>
    </cfRule>
  </conditionalFormatting>
  <conditionalFormatting sqref="E9:G9">
    <cfRule type="cellIs" dxfId="1451" priority="7102" operator="equal">
      <formula>"jan."</formula>
    </cfRule>
  </conditionalFormatting>
  <conditionalFormatting sqref="E9:G9">
    <cfRule type="cellIs" dxfId="1450" priority="7101" operator="equal">
      <formula>"jan."</formula>
    </cfRule>
  </conditionalFormatting>
  <conditionalFormatting sqref="E9:G9">
    <cfRule type="cellIs" dxfId="1449" priority="7100" operator="equal">
      <formula>"jan."</formula>
    </cfRule>
  </conditionalFormatting>
  <conditionalFormatting sqref="E9:G9">
    <cfRule type="cellIs" dxfId="1448" priority="7098" operator="equal">
      <formula>"jan."</formula>
    </cfRule>
  </conditionalFormatting>
  <conditionalFormatting sqref="E9:G9">
    <cfRule type="cellIs" dxfId="1447" priority="7096" operator="equal">
      <formula>"jan."</formula>
    </cfRule>
  </conditionalFormatting>
  <conditionalFormatting sqref="E9:G9">
    <cfRule type="cellIs" dxfId="1446" priority="7095" operator="equal">
      <formula>"jan."</formula>
    </cfRule>
  </conditionalFormatting>
  <conditionalFormatting sqref="E9:G9">
    <cfRule type="cellIs" dxfId="1445" priority="7094" operator="equal">
      <formula>"jan."</formula>
    </cfRule>
  </conditionalFormatting>
  <conditionalFormatting sqref="E9:G9">
    <cfRule type="cellIs" dxfId="1444" priority="7093" operator="equal">
      <formula>"jan."</formula>
    </cfRule>
  </conditionalFormatting>
  <conditionalFormatting sqref="E9:G9">
    <cfRule type="cellIs" dxfId="1443" priority="7092" operator="equal">
      <formula>"jan."</formula>
    </cfRule>
  </conditionalFormatting>
  <conditionalFormatting sqref="E9:G9">
    <cfRule type="cellIs" dxfId="1442" priority="7089" operator="equal">
      <formula>"jan."</formula>
    </cfRule>
  </conditionalFormatting>
  <conditionalFormatting sqref="E9:G9">
    <cfRule type="cellIs" dxfId="1441" priority="7088" operator="equal">
      <formula>"jan."</formula>
    </cfRule>
  </conditionalFormatting>
  <conditionalFormatting sqref="E9:G9">
    <cfRule type="cellIs" dxfId="1440" priority="7087" operator="equal">
      <formula>"jan."</formula>
    </cfRule>
  </conditionalFormatting>
  <conditionalFormatting sqref="E9:G9">
    <cfRule type="cellIs" dxfId="1439" priority="7086" operator="equal">
      <formula>"jan."</formula>
    </cfRule>
  </conditionalFormatting>
  <conditionalFormatting sqref="E9:G9">
    <cfRule type="cellIs" dxfId="1438" priority="7085" operator="equal">
      <formula>"jan."</formula>
    </cfRule>
  </conditionalFormatting>
  <conditionalFormatting sqref="E9:G9">
    <cfRule type="cellIs" dxfId="1437" priority="7084" operator="equal">
      <formula>"jan."</formula>
    </cfRule>
  </conditionalFormatting>
  <conditionalFormatting sqref="E9:G9">
    <cfRule type="cellIs" dxfId="1436" priority="7083" operator="equal">
      <formula>"jan."</formula>
    </cfRule>
  </conditionalFormatting>
  <conditionalFormatting sqref="E9:G9">
    <cfRule type="cellIs" dxfId="1435" priority="7082" operator="equal">
      <formula>"jan."</formula>
    </cfRule>
  </conditionalFormatting>
  <conditionalFormatting sqref="E9:G9">
    <cfRule type="cellIs" dxfId="1434" priority="7081" operator="equal">
      <formula>"jan."</formula>
    </cfRule>
  </conditionalFormatting>
  <conditionalFormatting sqref="E9:G9">
    <cfRule type="cellIs" dxfId="1433" priority="7080" operator="equal">
      <formula>"jan."</formula>
    </cfRule>
  </conditionalFormatting>
  <conditionalFormatting sqref="E9:G9">
    <cfRule type="cellIs" dxfId="1432" priority="7079" operator="equal">
      <formula>"jan."</formula>
    </cfRule>
  </conditionalFormatting>
  <conditionalFormatting sqref="E9:G9">
    <cfRule type="cellIs" dxfId="1431" priority="7078" operator="equal">
      <formula>"jan."</formula>
    </cfRule>
  </conditionalFormatting>
  <conditionalFormatting sqref="E9:G9">
    <cfRule type="cellIs" dxfId="1430" priority="7077" operator="equal">
      <formula>"jan."</formula>
    </cfRule>
  </conditionalFormatting>
  <conditionalFormatting sqref="E9:G9">
    <cfRule type="cellIs" dxfId="1429" priority="7076" operator="equal">
      <formula>"jan."</formula>
    </cfRule>
  </conditionalFormatting>
  <conditionalFormatting sqref="E9:G9">
    <cfRule type="cellIs" dxfId="1428" priority="7075" operator="equal">
      <formula>"jan."</formula>
    </cfRule>
  </conditionalFormatting>
  <conditionalFormatting sqref="E9:G9">
    <cfRule type="cellIs" dxfId="1427" priority="7074" operator="equal">
      <formula>"jan."</formula>
    </cfRule>
  </conditionalFormatting>
  <conditionalFormatting sqref="E9:G9">
    <cfRule type="cellIs" dxfId="1426" priority="7073" operator="equal">
      <formula>"jan."</formula>
    </cfRule>
  </conditionalFormatting>
  <conditionalFormatting sqref="E9:G9">
    <cfRule type="cellIs" dxfId="1425" priority="7072" operator="equal">
      <formula>"jan."</formula>
    </cfRule>
  </conditionalFormatting>
  <conditionalFormatting sqref="E9:G9">
    <cfRule type="cellIs" dxfId="1424" priority="7071" operator="equal">
      <formula>"jan."</formula>
    </cfRule>
  </conditionalFormatting>
  <conditionalFormatting sqref="E9:G9">
    <cfRule type="cellIs" dxfId="1423" priority="7070" operator="equal">
      <formula>"jan."</formula>
    </cfRule>
  </conditionalFormatting>
  <conditionalFormatting sqref="E9:G9">
    <cfRule type="cellIs" dxfId="1422" priority="7069" operator="equal">
      <formula>"jan."</formula>
    </cfRule>
  </conditionalFormatting>
  <conditionalFormatting sqref="E9:G9">
    <cfRule type="cellIs" dxfId="1421" priority="7068" operator="equal">
      <formula>"jan."</formula>
    </cfRule>
  </conditionalFormatting>
  <conditionalFormatting sqref="E9:G9">
    <cfRule type="cellIs" dxfId="1420" priority="7067" operator="equal">
      <formula>"jan."</formula>
    </cfRule>
  </conditionalFormatting>
  <conditionalFormatting sqref="E9:G9">
    <cfRule type="cellIs" dxfId="1419" priority="7066" operator="equal">
      <formula>"jan."</formula>
    </cfRule>
  </conditionalFormatting>
  <conditionalFormatting sqref="E9:G9">
    <cfRule type="cellIs" dxfId="1418" priority="7065" operator="equal">
      <formula>"jan."</formula>
    </cfRule>
  </conditionalFormatting>
  <conditionalFormatting sqref="E9:G9">
    <cfRule type="cellIs" dxfId="1417" priority="7064" operator="equal">
      <formula>"jan."</formula>
    </cfRule>
  </conditionalFormatting>
  <conditionalFormatting sqref="E9:G9">
    <cfRule type="cellIs" dxfId="1416" priority="7063" operator="equal">
      <formula>"jan."</formula>
    </cfRule>
  </conditionalFormatting>
  <conditionalFormatting sqref="E9:G9">
    <cfRule type="cellIs" dxfId="1415" priority="7062" operator="equal">
      <formula>"jan."</formula>
    </cfRule>
  </conditionalFormatting>
  <conditionalFormatting sqref="E9:G9">
    <cfRule type="cellIs" dxfId="1414" priority="7061" operator="equal">
      <formula>"jan."</formula>
    </cfRule>
  </conditionalFormatting>
  <conditionalFormatting sqref="E9:G9">
    <cfRule type="cellIs" dxfId="1413" priority="7059" operator="equal">
      <formula>"jan."</formula>
    </cfRule>
  </conditionalFormatting>
  <conditionalFormatting sqref="E9:G9">
    <cfRule type="cellIs" dxfId="1412" priority="7058" operator="equal">
      <formula>"jan."</formula>
    </cfRule>
  </conditionalFormatting>
  <conditionalFormatting sqref="E9:G9">
    <cfRule type="cellIs" dxfId="1411" priority="7057" operator="equal">
      <formula>"jan."</formula>
    </cfRule>
  </conditionalFormatting>
  <conditionalFormatting sqref="E9:G9">
    <cfRule type="cellIs" dxfId="1410" priority="7056" operator="equal">
      <formula>"jan."</formula>
    </cfRule>
  </conditionalFormatting>
  <conditionalFormatting sqref="E9:G9">
    <cfRule type="cellIs" dxfId="1409" priority="7055" operator="equal">
      <formula>"jan."</formula>
    </cfRule>
  </conditionalFormatting>
  <conditionalFormatting sqref="E9:G9">
    <cfRule type="cellIs" dxfId="1408" priority="7054" operator="equal">
      <formula>"jan."</formula>
    </cfRule>
  </conditionalFormatting>
  <conditionalFormatting sqref="E9:G9">
    <cfRule type="cellIs" dxfId="1407" priority="7053" operator="equal">
      <formula>"jan."</formula>
    </cfRule>
  </conditionalFormatting>
  <conditionalFormatting sqref="E9:G9">
    <cfRule type="cellIs" dxfId="1406" priority="7052" operator="equal">
      <formula>"jan."</formula>
    </cfRule>
  </conditionalFormatting>
  <conditionalFormatting sqref="E9:G9">
    <cfRule type="cellIs" dxfId="1405" priority="7051" operator="equal">
      <formula>"jan."</formula>
    </cfRule>
  </conditionalFormatting>
  <conditionalFormatting sqref="E9:G9">
    <cfRule type="cellIs" dxfId="1404" priority="7050" operator="equal">
      <formula>"jan."</formula>
    </cfRule>
  </conditionalFormatting>
  <conditionalFormatting sqref="E9:G9">
    <cfRule type="cellIs" dxfId="1403" priority="7049" operator="equal">
      <formula>"jan."</formula>
    </cfRule>
  </conditionalFormatting>
  <conditionalFormatting sqref="E9:G9">
    <cfRule type="cellIs" dxfId="1402" priority="7048" operator="equal">
      <formula>"jan."</formula>
    </cfRule>
  </conditionalFormatting>
  <conditionalFormatting sqref="E9:G9">
    <cfRule type="cellIs" dxfId="1401" priority="7047" operator="equal">
      <formula>"jan."</formula>
    </cfRule>
  </conditionalFormatting>
  <conditionalFormatting sqref="E9:G9">
    <cfRule type="cellIs" dxfId="1400" priority="7046" operator="equal">
      <formula>"jan."</formula>
    </cfRule>
  </conditionalFormatting>
  <conditionalFormatting sqref="E9:G9">
    <cfRule type="cellIs" dxfId="1399" priority="7045" operator="equal">
      <formula>"jan."</formula>
    </cfRule>
  </conditionalFormatting>
  <conditionalFormatting sqref="E9:G9">
    <cfRule type="cellIs" dxfId="1398" priority="7044" operator="equal">
      <formula>"jan."</formula>
    </cfRule>
  </conditionalFormatting>
  <conditionalFormatting sqref="E9:G9">
    <cfRule type="cellIs" dxfId="1397" priority="7043" operator="equal">
      <formula>"jan."</formula>
    </cfRule>
  </conditionalFormatting>
  <conditionalFormatting sqref="E9:G9">
    <cfRule type="cellIs" dxfId="1396" priority="7042" operator="equal">
      <formula>"jan."</formula>
    </cfRule>
  </conditionalFormatting>
  <conditionalFormatting sqref="E9:G9">
    <cfRule type="cellIs" dxfId="1395" priority="7041" operator="equal">
      <formula>"jan."</formula>
    </cfRule>
  </conditionalFormatting>
  <conditionalFormatting sqref="E9:G9">
    <cfRule type="cellIs" dxfId="1394" priority="7040" operator="equal">
      <formula>"jan."</formula>
    </cfRule>
  </conditionalFormatting>
  <conditionalFormatting sqref="E9:G9">
    <cfRule type="cellIs" dxfId="1393" priority="7039" operator="equal">
      <formula>"jan."</formula>
    </cfRule>
  </conditionalFormatting>
  <conditionalFormatting sqref="E9:G9">
    <cfRule type="cellIs" dxfId="1392" priority="7038" operator="equal">
      <formula>"jan."</formula>
    </cfRule>
  </conditionalFormatting>
  <conditionalFormatting sqref="E9:G9">
    <cfRule type="cellIs" dxfId="1391" priority="7037" operator="equal">
      <formula>"jan."</formula>
    </cfRule>
  </conditionalFormatting>
  <conditionalFormatting sqref="E9:G9">
    <cfRule type="cellIs" dxfId="1390" priority="7036" operator="equal">
      <formula>"jan."</formula>
    </cfRule>
  </conditionalFormatting>
  <conditionalFormatting sqref="E9:G9">
    <cfRule type="cellIs" dxfId="1389" priority="7035" operator="equal">
      <formula>"jan."</formula>
    </cfRule>
  </conditionalFormatting>
  <conditionalFormatting sqref="E9:G9">
    <cfRule type="cellIs" dxfId="1388" priority="7034" operator="equal">
      <formula>"jan."</formula>
    </cfRule>
  </conditionalFormatting>
  <conditionalFormatting sqref="E9:G9">
    <cfRule type="cellIs" dxfId="1387" priority="7033" operator="equal">
      <formula>"jan."</formula>
    </cfRule>
  </conditionalFormatting>
  <conditionalFormatting sqref="E9:G9">
    <cfRule type="cellIs" dxfId="1386" priority="7032" operator="equal">
      <formula>"jan."</formula>
    </cfRule>
  </conditionalFormatting>
  <conditionalFormatting sqref="E9:G9">
    <cfRule type="cellIs" dxfId="1385" priority="7031" operator="equal">
      <formula>"jan."</formula>
    </cfRule>
  </conditionalFormatting>
  <conditionalFormatting sqref="E9:G9">
    <cfRule type="cellIs" dxfId="1384" priority="7029" operator="equal">
      <formula>"jan."</formula>
    </cfRule>
  </conditionalFormatting>
  <conditionalFormatting sqref="E9:G9">
    <cfRule type="cellIs" dxfId="1383" priority="7027" operator="equal">
      <formula>"jan."</formula>
    </cfRule>
  </conditionalFormatting>
  <conditionalFormatting sqref="E9:G9">
    <cfRule type="cellIs" dxfId="1382" priority="7026" operator="equal">
      <formula>"jan."</formula>
    </cfRule>
  </conditionalFormatting>
  <conditionalFormatting sqref="E9:G9">
    <cfRule type="cellIs" dxfId="1381" priority="7025" operator="equal">
      <formula>"jan."</formula>
    </cfRule>
  </conditionalFormatting>
  <conditionalFormatting sqref="E9:G9">
    <cfRule type="cellIs" dxfId="1380" priority="7024" operator="equal">
      <formula>"jan."</formula>
    </cfRule>
  </conditionalFormatting>
  <conditionalFormatting sqref="E9:G9">
    <cfRule type="cellIs" dxfId="1379" priority="7023" operator="equal">
      <formula>"jan."</formula>
    </cfRule>
  </conditionalFormatting>
  <conditionalFormatting sqref="E9:G9">
    <cfRule type="cellIs" dxfId="1378" priority="7022" operator="equal">
      <formula>"jan."</formula>
    </cfRule>
  </conditionalFormatting>
  <conditionalFormatting sqref="E9:G9">
    <cfRule type="cellIs" dxfId="1377" priority="7021" operator="equal">
      <formula>"jan."</formula>
    </cfRule>
  </conditionalFormatting>
  <conditionalFormatting sqref="E9:G9">
    <cfRule type="cellIs" dxfId="1376" priority="7020" operator="equal">
      <formula>"jan."</formula>
    </cfRule>
  </conditionalFormatting>
  <conditionalFormatting sqref="E9:G9">
    <cfRule type="cellIs" dxfId="1375" priority="7019" operator="equal">
      <formula>"jan."</formula>
    </cfRule>
  </conditionalFormatting>
  <conditionalFormatting sqref="E9:G9">
    <cfRule type="cellIs" dxfId="1374" priority="7018" operator="equal">
      <formula>"jan."</formula>
    </cfRule>
  </conditionalFormatting>
  <conditionalFormatting sqref="E9:G9">
    <cfRule type="cellIs" dxfId="1373" priority="7016" operator="equal">
      <formula>"jan."</formula>
    </cfRule>
  </conditionalFormatting>
  <conditionalFormatting sqref="E9:G9">
    <cfRule type="cellIs" dxfId="1372" priority="7015" operator="equal">
      <formula>"jan."</formula>
    </cfRule>
  </conditionalFormatting>
  <conditionalFormatting sqref="E9:G9">
    <cfRule type="cellIs" dxfId="1371" priority="7014" operator="equal">
      <formula>"jan."</formula>
    </cfRule>
  </conditionalFormatting>
  <conditionalFormatting sqref="E9:G9">
    <cfRule type="cellIs" dxfId="1370" priority="7010" operator="equal">
      <formula>"jan."</formula>
    </cfRule>
  </conditionalFormatting>
  <conditionalFormatting sqref="E9:G9">
    <cfRule type="cellIs" dxfId="1369" priority="7009" operator="equal">
      <formula>"jan."</formula>
    </cfRule>
  </conditionalFormatting>
  <conditionalFormatting sqref="E9:G9">
    <cfRule type="cellIs" dxfId="1368" priority="7008" operator="equal">
      <formula>"jan."</formula>
    </cfRule>
  </conditionalFormatting>
  <conditionalFormatting sqref="E9:G9">
    <cfRule type="cellIs" dxfId="1367" priority="7005" operator="equal">
      <formula>"jan."</formula>
    </cfRule>
  </conditionalFormatting>
  <conditionalFormatting sqref="E9:G9">
    <cfRule type="cellIs" dxfId="1366" priority="7004" operator="equal">
      <formula>"jan."</formula>
    </cfRule>
  </conditionalFormatting>
  <conditionalFormatting sqref="E9:G9">
    <cfRule type="cellIs" dxfId="1365" priority="7003" operator="equal">
      <formula>"jan."</formula>
    </cfRule>
  </conditionalFormatting>
  <conditionalFormatting sqref="E9:G9">
    <cfRule type="cellIs" dxfId="1364" priority="7002" operator="equal">
      <formula>"jan."</formula>
    </cfRule>
  </conditionalFormatting>
  <conditionalFormatting sqref="E9:G9">
    <cfRule type="cellIs" dxfId="1363" priority="7001" operator="equal">
      <formula>"jan."</formula>
    </cfRule>
  </conditionalFormatting>
  <conditionalFormatting sqref="E9:G9">
    <cfRule type="cellIs" dxfId="1362" priority="7000" operator="equal">
      <formula>"jan."</formula>
    </cfRule>
  </conditionalFormatting>
  <conditionalFormatting sqref="E9:G9">
    <cfRule type="cellIs" dxfId="1361" priority="6999" operator="equal">
      <formula>"jan."</formula>
    </cfRule>
  </conditionalFormatting>
  <conditionalFormatting sqref="E9:G9">
    <cfRule type="cellIs" dxfId="1360" priority="6998" operator="equal">
      <formula>"jan."</formula>
    </cfRule>
  </conditionalFormatting>
  <conditionalFormatting sqref="E9:G9">
    <cfRule type="cellIs" dxfId="1359" priority="6997" operator="equal">
      <formula>"jan."</formula>
    </cfRule>
  </conditionalFormatting>
  <conditionalFormatting sqref="E9:G9">
    <cfRule type="cellIs" dxfId="1358" priority="6996" operator="equal">
      <formula>"jan."</formula>
    </cfRule>
  </conditionalFormatting>
  <conditionalFormatting sqref="E9:G9">
    <cfRule type="cellIs" dxfId="1357" priority="6995" operator="equal">
      <formula>"jan."</formula>
    </cfRule>
  </conditionalFormatting>
  <conditionalFormatting sqref="E9:G9">
    <cfRule type="cellIs" dxfId="1356" priority="6994" operator="equal">
      <formula>"jan."</formula>
    </cfRule>
  </conditionalFormatting>
  <conditionalFormatting sqref="E9:G9">
    <cfRule type="cellIs" dxfId="1355" priority="6993" operator="equal">
      <formula>"jan."</formula>
    </cfRule>
  </conditionalFormatting>
  <conditionalFormatting sqref="E9:G9">
    <cfRule type="cellIs" dxfId="1354" priority="6992" operator="equal">
      <formula>"jan."</formula>
    </cfRule>
  </conditionalFormatting>
  <conditionalFormatting sqref="E9:G9">
    <cfRule type="cellIs" dxfId="1353" priority="6991" operator="equal">
      <formula>"jan."</formula>
    </cfRule>
  </conditionalFormatting>
  <conditionalFormatting sqref="E9:G9">
    <cfRule type="cellIs" dxfId="1352" priority="6990" operator="equal">
      <formula>"jan."</formula>
    </cfRule>
  </conditionalFormatting>
  <conditionalFormatting sqref="E9:G9">
    <cfRule type="cellIs" dxfId="1351" priority="6989" operator="equal">
      <formula>"jan."</formula>
    </cfRule>
  </conditionalFormatting>
  <conditionalFormatting sqref="E9:G9">
    <cfRule type="cellIs" dxfId="1350" priority="6988" operator="equal">
      <formula>"jan."</formula>
    </cfRule>
  </conditionalFormatting>
  <conditionalFormatting sqref="E9:G9">
    <cfRule type="cellIs" dxfId="1349" priority="6987" operator="equal">
      <formula>"jan."</formula>
    </cfRule>
  </conditionalFormatting>
  <conditionalFormatting sqref="E9:G9">
    <cfRule type="cellIs" dxfId="1348" priority="6986" operator="equal">
      <formula>"jan."</formula>
    </cfRule>
  </conditionalFormatting>
  <conditionalFormatting sqref="E9:G9">
    <cfRule type="cellIs" dxfId="1347" priority="6985" operator="equal">
      <formula>"jan."</formula>
    </cfRule>
  </conditionalFormatting>
  <conditionalFormatting sqref="E9:G9">
    <cfRule type="cellIs" dxfId="1346" priority="6983" operator="equal">
      <formula>"jan."</formula>
    </cfRule>
  </conditionalFormatting>
  <conditionalFormatting sqref="E9:G9">
    <cfRule type="cellIs" dxfId="1345" priority="6982" operator="equal">
      <formula>"jan."</formula>
    </cfRule>
  </conditionalFormatting>
  <conditionalFormatting sqref="E9:G9">
    <cfRule type="cellIs" dxfId="1344" priority="6981" operator="equal">
      <formula>"jan."</formula>
    </cfRule>
  </conditionalFormatting>
  <conditionalFormatting sqref="E9:G9">
    <cfRule type="cellIs" dxfId="1343" priority="6979" operator="equal">
      <formula>"jan."</formula>
    </cfRule>
  </conditionalFormatting>
  <conditionalFormatting sqref="E9:G9">
    <cfRule type="cellIs" dxfId="1342" priority="6978" operator="equal">
      <formula>"jan."</formula>
    </cfRule>
  </conditionalFormatting>
  <conditionalFormatting sqref="E9:G9">
    <cfRule type="cellIs" dxfId="1341" priority="6976" operator="equal">
      <formula>"jan."</formula>
    </cfRule>
  </conditionalFormatting>
  <conditionalFormatting sqref="E9:G9">
    <cfRule type="cellIs" dxfId="1340" priority="6975" operator="equal">
      <formula>"jan."</formula>
    </cfRule>
  </conditionalFormatting>
  <conditionalFormatting sqref="E9:G9">
    <cfRule type="cellIs" dxfId="1339" priority="6974" operator="equal">
      <formula>"jan."</formula>
    </cfRule>
  </conditionalFormatting>
  <conditionalFormatting sqref="E9:G9">
    <cfRule type="cellIs" dxfId="1338" priority="6972" operator="equal">
      <formula>"jan."</formula>
    </cfRule>
  </conditionalFormatting>
  <conditionalFormatting sqref="E9:G9">
    <cfRule type="cellIs" dxfId="1337" priority="6971" operator="equal">
      <formula>"jan."</formula>
    </cfRule>
  </conditionalFormatting>
  <conditionalFormatting sqref="E9:G9">
    <cfRule type="cellIs" dxfId="1336" priority="6970" operator="equal">
      <formula>"jan."</formula>
    </cfRule>
  </conditionalFormatting>
  <conditionalFormatting sqref="E9:G9">
    <cfRule type="cellIs" dxfId="1335" priority="6967" operator="equal">
      <formula>"jan."</formula>
    </cfRule>
  </conditionalFormatting>
  <conditionalFormatting sqref="E9:G9">
    <cfRule type="cellIs" dxfId="1334" priority="6966" operator="equal">
      <formula>"jan."</formula>
    </cfRule>
  </conditionalFormatting>
  <conditionalFormatting sqref="E9:G9">
    <cfRule type="cellIs" dxfId="1333" priority="6965" operator="equal">
      <formula>"jan."</formula>
    </cfRule>
  </conditionalFormatting>
  <conditionalFormatting sqref="E9:G9">
    <cfRule type="cellIs" dxfId="1332" priority="6964" operator="equal">
      <formula>"jan."</formula>
    </cfRule>
  </conditionalFormatting>
  <conditionalFormatting sqref="E9:G9">
    <cfRule type="cellIs" dxfId="1331" priority="6963" operator="equal">
      <formula>"jan."</formula>
    </cfRule>
  </conditionalFormatting>
  <conditionalFormatting sqref="E9:G9">
    <cfRule type="cellIs" dxfId="1330" priority="6962" operator="equal">
      <formula>"jan."</formula>
    </cfRule>
  </conditionalFormatting>
  <conditionalFormatting sqref="E9:G9">
    <cfRule type="cellIs" dxfId="1329" priority="6961" operator="equal">
      <formula>"jan."</formula>
    </cfRule>
  </conditionalFormatting>
  <conditionalFormatting sqref="E9:G9">
    <cfRule type="cellIs" dxfId="1328" priority="6960" operator="equal">
      <formula>"jan."</formula>
    </cfRule>
  </conditionalFormatting>
  <conditionalFormatting sqref="E9:G9">
    <cfRule type="cellIs" dxfId="1327" priority="6959" operator="equal">
      <formula>"jan."</formula>
    </cfRule>
  </conditionalFormatting>
  <conditionalFormatting sqref="E9:G9">
    <cfRule type="cellIs" dxfId="1326" priority="6958" operator="equal">
      <formula>"jan."</formula>
    </cfRule>
  </conditionalFormatting>
  <conditionalFormatting sqref="E9:G9">
    <cfRule type="cellIs" dxfId="1325" priority="6957" operator="equal">
      <formula>"jan."</formula>
    </cfRule>
  </conditionalFormatting>
  <conditionalFormatting sqref="E9:G9">
    <cfRule type="cellIs" dxfId="1324" priority="6956" operator="equal">
      <formula>"jan."</formula>
    </cfRule>
  </conditionalFormatting>
  <conditionalFormatting sqref="E9:G9">
    <cfRule type="cellIs" dxfId="1323" priority="6955" operator="equal">
      <formula>"jan."</formula>
    </cfRule>
  </conditionalFormatting>
  <conditionalFormatting sqref="E9:G9">
    <cfRule type="cellIs" dxfId="1322" priority="6954" operator="equal">
      <formula>"jan."</formula>
    </cfRule>
  </conditionalFormatting>
  <conditionalFormatting sqref="E9:G9">
    <cfRule type="cellIs" dxfId="1321" priority="6952" operator="equal">
      <formula>"jan."</formula>
    </cfRule>
  </conditionalFormatting>
  <conditionalFormatting sqref="E9:G9">
    <cfRule type="cellIs" dxfId="1320" priority="6951" operator="equal">
      <formula>"jan."</formula>
    </cfRule>
  </conditionalFormatting>
  <conditionalFormatting sqref="E9:G9">
    <cfRule type="cellIs" dxfId="1319" priority="6950" operator="equal">
      <formula>"jan."</formula>
    </cfRule>
  </conditionalFormatting>
  <conditionalFormatting sqref="E9:G9">
    <cfRule type="cellIs" dxfId="1318" priority="6949" operator="equal">
      <formula>"jan."</formula>
    </cfRule>
  </conditionalFormatting>
  <conditionalFormatting sqref="E9:G9">
    <cfRule type="cellIs" dxfId="1317" priority="6948" operator="equal">
      <formula>"jan."</formula>
    </cfRule>
  </conditionalFormatting>
  <conditionalFormatting sqref="E9:G9">
    <cfRule type="cellIs" dxfId="1316" priority="6947" operator="equal">
      <formula>"jan."</formula>
    </cfRule>
  </conditionalFormatting>
  <conditionalFormatting sqref="E9:G9">
    <cfRule type="cellIs" dxfId="1315" priority="6946" operator="equal">
      <formula>"jan."</formula>
    </cfRule>
  </conditionalFormatting>
  <conditionalFormatting sqref="E9:G9">
    <cfRule type="cellIs" dxfId="1314" priority="6945" operator="equal">
      <formula>"jan."</formula>
    </cfRule>
  </conditionalFormatting>
  <conditionalFormatting sqref="E9:G9">
    <cfRule type="cellIs" dxfId="1313" priority="6943" operator="equal">
      <formula>"jan."</formula>
    </cfRule>
  </conditionalFormatting>
  <conditionalFormatting sqref="E9:G9">
    <cfRule type="cellIs" dxfId="1312" priority="6942" operator="equal">
      <formula>"jan."</formula>
    </cfRule>
  </conditionalFormatting>
  <conditionalFormatting sqref="E9:G9">
    <cfRule type="cellIs" dxfId="1311" priority="6939" operator="equal">
      <formula>"jan."</formula>
    </cfRule>
  </conditionalFormatting>
  <conditionalFormatting sqref="E9:G9">
    <cfRule type="cellIs" dxfId="1310" priority="6937" operator="equal">
      <formula>"jan."</formula>
    </cfRule>
  </conditionalFormatting>
  <conditionalFormatting sqref="E9:G9">
    <cfRule type="cellIs" dxfId="1309" priority="6934" operator="equal">
      <formula>"jan."</formula>
    </cfRule>
  </conditionalFormatting>
  <conditionalFormatting sqref="E9:G9">
    <cfRule type="cellIs" dxfId="1308" priority="6933" operator="equal">
      <formula>"jan."</formula>
    </cfRule>
  </conditionalFormatting>
  <conditionalFormatting sqref="E9:G9">
    <cfRule type="cellIs" dxfId="1307" priority="6931" operator="equal">
      <formula>"jan."</formula>
    </cfRule>
  </conditionalFormatting>
  <conditionalFormatting sqref="E9:G9">
    <cfRule type="cellIs" dxfId="1306" priority="6930" operator="equal">
      <formula>"jan."</formula>
    </cfRule>
  </conditionalFormatting>
  <conditionalFormatting sqref="E9:G9">
    <cfRule type="cellIs" dxfId="1305" priority="6928" operator="equal">
      <formula>"jan."</formula>
    </cfRule>
  </conditionalFormatting>
  <conditionalFormatting sqref="E9:G9">
    <cfRule type="cellIs" dxfId="1304" priority="7668" operator="equal">
      <formula>"jan."</formula>
    </cfRule>
  </conditionalFormatting>
  <conditionalFormatting sqref="E9:G9">
    <cfRule type="cellIs" dxfId="1303" priority="7591" operator="equal">
      <formula>"jan."</formula>
    </cfRule>
  </conditionalFormatting>
  <conditionalFormatting sqref="E9:G9">
    <cfRule type="cellIs" dxfId="1302" priority="7581" operator="equal">
      <formula>"jan."</formula>
    </cfRule>
  </conditionalFormatting>
  <conditionalFormatting sqref="E9:G9">
    <cfRule type="cellIs" dxfId="1301" priority="7570" operator="equal">
      <formula>"jan."</formula>
    </cfRule>
  </conditionalFormatting>
  <conditionalFormatting sqref="E9:G9">
    <cfRule type="cellIs" dxfId="1300" priority="7488" operator="equal">
      <formula>"jan."</formula>
    </cfRule>
  </conditionalFormatting>
  <conditionalFormatting sqref="E9:G9">
    <cfRule type="cellIs" dxfId="1299" priority="7477" operator="equal">
      <formula>"jan."</formula>
    </cfRule>
  </conditionalFormatting>
  <conditionalFormatting sqref="E9:G9">
    <cfRule type="cellIs" dxfId="1298" priority="7466" operator="equal">
      <formula>"jan."</formula>
    </cfRule>
  </conditionalFormatting>
  <conditionalFormatting sqref="E9:G9">
    <cfRule type="cellIs" dxfId="1297" priority="7465" operator="equal">
      <formula>"jan."</formula>
    </cfRule>
  </conditionalFormatting>
  <conditionalFormatting sqref="E9:G9">
    <cfRule type="cellIs" dxfId="1296" priority="7458" operator="equal">
      <formula>"jan."</formula>
    </cfRule>
  </conditionalFormatting>
  <conditionalFormatting sqref="E9:G9">
    <cfRule type="cellIs" dxfId="1295" priority="7453" operator="equal">
      <formula>"jan."</formula>
    </cfRule>
  </conditionalFormatting>
  <conditionalFormatting sqref="E9:G9">
    <cfRule type="cellIs" dxfId="1294" priority="7452" operator="equal">
      <formula>"jan."</formula>
    </cfRule>
  </conditionalFormatting>
  <conditionalFormatting sqref="E9:G9">
    <cfRule type="cellIs" dxfId="1293" priority="7451" operator="equal">
      <formula>"jan."</formula>
    </cfRule>
  </conditionalFormatting>
  <conditionalFormatting sqref="E9:G9">
    <cfRule type="cellIs" dxfId="1292" priority="7356" operator="equal">
      <formula>"jan."</formula>
    </cfRule>
  </conditionalFormatting>
  <conditionalFormatting sqref="E9:G9">
    <cfRule type="cellIs" dxfId="1291" priority="7354" operator="equal">
      <formula>"jan."</formula>
    </cfRule>
  </conditionalFormatting>
  <conditionalFormatting sqref="E9:G9">
    <cfRule type="cellIs" dxfId="1290" priority="7297" operator="equal">
      <formula>"jan."</formula>
    </cfRule>
  </conditionalFormatting>
  <conditionalFormatting sqref="E9:G9">
    <cfRule type="cellIs" dxfId="1289" priority="7272" operator="equal">
      <formula>"jan."</formula>
    </cfRule>
  </conditionalFormatting>
  <conditionalFormatting sqref="E9:G9">
    <cfRule type="cellIs" dxfId="1288" priority="7262" operator="equal">
      <formula>"jan."</formula>
    </cfRule>
  </conditionalFormatting>
  <conditionalFormatting sqref="E9:G9">
    <cfRule type="cellIs" dxfId="1287" priority="7241" operator="equal">
      <formula>"jan."</formula>
    </cfRule>
  </conditionalFormatting>
  <conditionalFormatting sqref="E9:G9">
    <cfRule type="cellIs" dxfId="1286" priority="7238" operator="equal">
      <formula>"jan."</formula>
    </cfRule>
  </conditionalFormatting>
  <conditionalFormatting sqref="E9:G9">
    <cfRule type="cellIs" dxfId="1285" priority="7234" operator="equal">
      <formula>"jan."</formula>
    </cfRule>
  </conditionalFormatting>
  <conditionalFormatting sqref="E9:G9">
    <cfRule type="cellIs" dxfId="1284" priority="7232" operator="equal">
      <formula>"jan."</formula>
    </cfRule>
  </conditionalFormatting>
  <conditionalFormatting sqref="E9:G9">
    <cfRule type="cellIs" dxfId="1283" priority="7231" operator="equal">
      <formula>"jan."</formula>
    </cfRule>
  </conditionalFormatting>
  <conditionalFormatting sqref="E9:G9">
    <cfRule type="cellIs" dxfId="1282" priority="7230" operator="equal">
      <formula>"jan."</formula>
    </cfRule>
  </conditionalFormatting>
  <conditionalFormatting sqref="E9:G9">
    <cfRule type="cellIs" dxfId="1281" priority="7229" operator="equal">
      <formula>"jan."</formula>
    </cfRule>
  </conditionalFormatting>
  <conditionalFormatting sqref="E9:G9">
    <cfRule type="cellIs" dxfId="1280" priority="7228" operator="equal">
      <formula>"jan."</formula>
    </cfRule>
  </conditionalFormatting>
  <conditionalFormatting sqref="E9:G9">
    <cfRule type="cellIs" dxfId="1279" priority="7227" operator="equal">
      <formula>"jan."</formula>
    </cfRule>
  </conditionalFormatting>
  <conditionalFormatting sqref="E9:G9">
    <cfRule type="cellIs" dxfId="1278" priority="7226" operator="equal">
      <formula>"jan."</formula>
    </cfRule>
  </conditionalFormatting>
  <conditionalFormatting sqref="E9:G9">
    <cfRule type="cellIs" dxfId="1277" priority="7225" operator="equal">
      <formula>"jan."</formula>
    </cfRule>
  </conditionalFormatting>
  <conditionalFormatting sqref="E9:G9">
    <cfRule type="cellIs" dxfId="1276" priority="7224" operator="equal">
      <formula>"jan."</formula>
    </cfRule>
  </conditionalFormatting>
  <conditionalFormatting sqref="E9:G9">
    <cfRule type="cellIs" dxfId="1275" priority="7179" operator="equal">
      <formula>"jan."</formula>
    </cfRule>
  </conditionalFormatting>
  <conditionalFormatting sqref="E9:G9">
    <cfRule type="cellIs" dxfId="1274" priority="7175" operator="equal">
      <formula>"jan."</formula>
    </cfRule>
  </conditionalFormatting>
  <conditionalFormatting sqref="E9:G9">
    <cfRule type="cellIs" dxfId="1273" priority="7170" operator="equal">
      <formula>"jan."</formula>
    </cfRule>
  </conditionalFormatting>
  <conditionalFormatting sqref="E9:G9">
    <cfRule type="cellIs" dxfId="1272" priority="7166" operator="equal">
      <formula>"jan."</formula>
    </cfRule>
  </conditionalFormatting>
  <conditionalFormatting sqref="E9:G9">
    <cfRule type="cellIs" dxfId="1271" priority="7163" operator="equal">
      <formula>"jan."</formula>
    </cfRule>
  </conditionalFormatting>
  <conditionalFormatting sqref="E9:G9">
    <cfRule type="cellIs" dxfId="1270" priority="7159" operator="equal">
      <formula>"jan."</formula>
    </cfRule>
  </conditionalFormatting>
  <conditionalFormatting sqref="E9:G9">
    <cfRule type="cellIs" dxfId="1269" priority="7143" operator="equal">
      <formula>"jan."</formula>
    </cfRule>
  </conditionalFormatting>
  <conditionalFormatting sqref="E9:G9">
    <cfRule type="cellIs" dxfId="1268" priority="7123" operator="equal">
      <formula>"jan."</formula>
    </cfRule>
  </conditionalFormatting>
  <conditionalFormatting sqref="E9:G9">
    <cfRule type="cellIs" dxfId="1267" priority="7113" operator="equal">
      <formula>"jan."</formula>
    </cfRule>
  </conditionalFormatting>
  <conditionalFormatting sqref="E9:G9">
    <cfRule type="cellIs" dxfId="1266" priority="7099" operator="equal">
      <formula>"jan."</formula>
    </cfRule>
  </conditionalFormatting>
  <conditionalFormatting sqref="E9:G9">
    <cfRule type="cellIs" dxfId="1265" priority="7097" operator="equal">
      <formula>"jan."</formula>
    </cfRule>
  </conditionalFormatting>
  <conditionalFormatting sqref="E9:G9">
    <cfRule type="cellIs" dxfId="1264" priority="7091" operator="equal">
      <formula>"jan."</formula>
    </cfRule>
  </conditionalFormatting>
  <conditionalFormatting sqref="E9:G9">
    <cfRule type="cellIs" dxfId="1263" priority="7090" operator="equal">
      <formula>"jan."</formula>
    </cfRule>
  </conditionalFormatting>
  <conditionalFormatting sqref="E9:G9">
    <cfRule type="cellIs" dxfId="1262" priority="7060" operator="equal">
      <formula>"jan."</formula>
    </cfRule>
  </conditionalFormatting>
  <conditionalFormatting sqref="E9:G9">
    <cfRule type="cellIs" dxfId="1261" priority="7030" operator="equal">
      <formula>"jan."</formula>
    </cfRule>
  </conditionalFormatting>
  <conditionalFormatting sqref="E9:G9">
    <cfRule type="cellIs" dxfId="1260" priority="7028" operator="equal">
      <formula>"jan."</formula>
    </cfRule>
  </conditionalFormatting>
  <conditionalFormatting sqref="E9:G9">
    <cfRule type="cellIs" dxfId="1259" priority="7017" operator="equal">
      <formula>"jan."</formula>
    </cfRule>
  </conditionalFormatting>
  <conditionalFormatting sqref="E9:G9">
    <cfRule type="cellIs" dxfId="1258" priority="7013" operator="equal">
      <formula>"jan."</formula>
    </cfRule>
  </conditionalFormatting>
  <conditionalFormatting sqref="E9:G9">
    <cfRule type="cellIs" dxfId="1257" priority="7012" operator="equal">
      <formula>"jan."</formula>
    </cfRule>
  </conditionalFormatting>
  <conditionalFormatting sqref="E9:G9">
    <cfRule type="cellIs" dxfId="1256" priority="7011" operator="equal">
      <formula>"jan."</formula>
    </cfRule>
  </conditionalFormatting>
  <conditionalFormatting sqref="E9:G9">
    <cfRule type="cellIs" dxfId="1255" priority="7007" operator="equal">
      <formula>"jan."</formula>
    </cfRule>
  </conditionalFormatting>
  <conditionalFormatting sqref="E9:G9">
    <cfRule type="cellIs" dxfId="1254" priority="7006" operator="equal">
      <formula>"jan."</formula>
    </cfRule>
  </conditionalFormatting>
  <conditionalFormatting sqref="E9:G9">
    <cfRule type="cellIs" dxfId="1253" priority="6984" operator="equal">
      <formula>"jan."</formula>
    </cfRule>
  </conditionalFormatting>
  <conditionalFormatting sqref="E9:G9">
    <cfRule type="cellIs" dxfId="1252" priority="6980" operator="equal">
      <formula>"jan."</formula>
    </cfRule>
  </conditionalFormatting>
  <conditionalFormatting sqref="E9:G9">
    <cfRule type="cellIs" dxfId="1251" priority="6977" operator="equal">
      <formula>"jan."</formula>
    </cfRule>
  </conditionalFormatting>
  <conditionalFormatting sqref="E9:G9">
    <cfRule type="cellIs" dxfId="1250" priority="6973" operator="equal">
      <formula>"jan."</formula>
    </cfRule>
  </conditionalFormatting>
  <conditionalFormatting sqref="E9:G9">
    <cfRule type="cellIs" dxfId="1249" priority="6969" operator="equal">
      <formula>"jan."</formula>
    </cfRule>
  </conditionalFormatting>
  <conditionalFormatting sqref="E9:G9">
    <cfRule type="cellIs" dxfId="1248" priority="6968" operator="equal">
      <formula>"jan."</formula>
    </cfRule>
  </conditionalFormatting>
  <conditionalFormatting sqref="E9:G9">
    <cfRule type="cellIs" dxfId="1247" priority="6953" operator="equal">
      <formula>"jan."</formula>
    </cfRule>
  </conditionalFormatting>
  <conditionalFormatting sqref="E9:G9">
    <cfRule type="cellIs" dxfId="1246" priority="6944" operator="equal">
      <formula>"jan."</formula>
    </cfRule>
  </conditionalFormatting>
  <conditionalFormatting sqref="E9:G9">
    <cfRule type="cellIs" dxfId="1245" priority="6941" operator="equal">
      <formula>"jan."</formula>
    </cfRule>
  </conditionalFormatting>
  <conditionalFormatting sqref="E9:G9">
    <cfRule type="cellIs" dxfId="1244" priority="6940" operator="equal">
      <formula>"jan."</formula>
    </cfRule>
  </conditionalFormatting>
  <conditionalFormatting sqref="E9:G9">
    <cfRule type="cellIs" dxfId="1243" priority="6938" operator="equal">
      <formula>"jan."</formula>
    </cfRule>
  </conditionalFormatting>
  <conditionalFormatting sqref="E9:G9">
    <cfRule type="cellIs" dxfId="1242" priority="6936" operator="equal">
      <formula>"jan."</formula>
    </cfRule>
  </conditionalFormatting>
  <conditionalFormatting sqref="E9:G9">
    <cfRule type="cellIs" dxfId="1241" priority="6935" operator="equal">
      <formula>"jan."</formula>
    </cfRule>
  </conditionalFormatting>
  <conditionalFormatting sqref="E9:G9">
    <cfRule type="cellIs" dxfId="1240" priority="6932" operator="equal">
      <formula>"jan."</formula>
    </cfRule>
  </conditionalFormatting>
  <conditionalFormatting sqref="E9:G9">
    <cfRule type="cellIs" dxfId="1239" priority="6929" operator="equal">
      <formula>"jan."</formula>
    </cfRule>
  </conditionalFormatting>
  <conditionalFormatting sqref="E9:G9">
    <cfRule type="cellIs" dxfId="1238" priority="6927" operator="equal">
      <formula>"jan."</formula>
    </cfRule>
  </conditionalFormatting>
  <conditionalFormatting sqref="E9:G9">
    <cfRule type="cellIs" dxfId="1237" priority="6926" operator="equal">
      <formula>"jan."</formula>
    </cfRule>
  </conditionalFormatting>
  <conditionalFormatting sqref="E9:G9">
    <cfRule type="cellIs" dxfId="1236" priority="6925" operator="equal">
      <formula>"jan."</formula>
    </cfRule>
  </conditionalFormatting>
  <conditionalFormatting sqref="E9:G9">
    <cfRule type="cellIs" dxfId="1235" priority="6924" operator="equal">
      <formula>"jan."</formula>
    </cfRule>
  </conditionalFormatting>
  <conditionalFormatting sqref="E9:G9">
    <cfRule type="cellIs" dxfId="1234" priority="6923" operator="equal">
      <formula>"jan."</formula>
    </cfRule>
  </conditionalFormatting>
  <conditionalFormatting sqref="E9:G9">
    <cfRule type="cellIs" dxfId="1233" priority="6922" operator="equal">
      <formula>"jan."</formula>
    </cfRule>
  </conditionalFormatting>
  <conditionalFormatting sqref="E9:G9">
    <cfRule type="cellIs" dxfId="1232" priority="6921" operator="equal">
      <formula>"jan."</formula>
    </cfRule>
  </conditionalFormatting>
  <conditionalFormatting sqref="E9:G9">
    <cfRule type="cellIs" dxfId="1231" priority="6920" operator="equal">
      <formula>"jan."</formula>
    </cfRule>
  </conditionalFormatting>
  <conditionalFormatting sqref="E9:G9">
    <cfRule type="cellIs" dxfId="1230" priority="6919" operator="equal">
      <formula>"jan."</formula>
    </cfRule>
  </conditionalFormatting>
  <conditionalFormatting sqref="E9:G9">
    <cfRule type="cellIs" dxfId="1229" priority="6918" operator="equal">
      <formula>"jan."</formula>
    </cfRule>
  </conditionalFormatting>
  <conditionalFormatting sqref="E9:G9">
    <cfRule type="cellIs" dxfId="1228" priority="6917" operator="equal">
      <formula>"jan."</formula>
    </cfRule>
  </conditionalFormatting>
  <conditionalFormatting sqref="E9:G9">
    <cfRule type="cellIs" dxfId="1227" priority="6916" operator="equal">
      <formula>"jan."</formula>
    </cfRule>
  </conditionalFormatting>
  <conditionalFormatting sqref="E9:G9">
    <cfRule type="cellIs" dxfId="1226" priority="6915" operator="equal">
      <formula>"jan."</formula>
    </cfRule>
  </conditionalFormatting>
  <conditionalFormatting sqref="E9:G9">
    <cfRule type="cellIs" dxfId="1225" priority="6914" operator="equal">
      <formula>"jan."</formula>
    </cfRule>
  </conditionalFormatting>
  <conditionalFormatting sqref="E9:G9">
    <cfRule type="cellIs" dxfId="1224" priority="6913" operator="equal">
      <formula>"jan."</formula>
    </cfRule>
  </conditionalFormatting>
  <conditionalFormatting sqref="E9:G9">
    <cfRule type="cellIs" dxfId="1223" priority="6912" operator="equal">
      <formula>"jan."</formula>
    </cfRule>
  </conditionalFormatting>
  <conditionalFormatting sqref="E9:G9">
    <cfRule type="cellIs" dxfId="1222" priority="6911" operator="equal">
      <formula>"jan."</formula>
    </cfRule>
  </conditionalFormatting>
  <conditionalFormatting sqref="E9:G9">
    <cfRule type="cellIs" dxfId="1221" priority="6910" operator="equal">
      <formula>"jan."</formula>
    </cfRule>
  </conditionalFormatting>
  <conditionalFormatting sqref="E9:G9">
    <cfRule type="cellIs" dxfId="1220" priority="6909" operator="equal">
      <formula>"jan."</formula>
    </cfRule>
  </conditionalFormatting>
  <conditionalFormatting sqref="E9:G9">
    <cfRule type="cellIs" dxfId="1219" priority="6908" operator="equal">
      <formula>"jan."</formula>
    </cfRule>
  </conditionalFormatting>
  <conditionalFormatting sqref="E9:G9">
    <cfRule type="cellIs" dxfId="1218" priority="6907" operator="equal">
      <formula>"jan."</formula>
    </cfRule>
  </conditionalFormatting>
  <conditionalFormatting sqref="E9:G9">
    <cfRule type="cellIs" dxfId="1217" priority="6906" operator="equal">
      <formula>"jan."</formula>
    </cfRule>
  </conditionalFormatting>
  <conditionalFormatting sqref="E9:G9">
    <cfRule type="cellIs" dxfId="1216" priority="6905" operator="equal">
      <formula>"jan."</formula>
    </cfRule>
  </conditionalFormatting>
  <conditionalFormatting sqref="E9:G9">
    <cfRule type="cellIs" dxfId="1215" priority="6904" operator="equal">
      <formula>"jan."</formula>
    </cfRule>
  </conditionalFormatting>
  <conditionalFormatting sqref="E9:G9">
    <cfRule type="cellIs" dxfId="1214" priority="6903" operator="equal">
      <formula>"jan."</formula>
    </cfRule>
  </conditionalFormatting>
  <conditionalFormatting sqref="E9:G9">
    <cfRule type="cellIs" dxfId="1213" priority="6902" operator="equal">
      <formula>"jan."</formula>
    </cfRule>
  </conditionalFormatting>
  <conditionalFormatting sqref="E9:G9">
    <cfRule type="cellIs" dxfId="1212" priority="6901" operator="equal">
      <formula>"jan."</formula>
    </cfRule>
  </conditionalFormatting>
  <conditionalFormatting sqref="E9:G9">
    <cfRule type="cellIs" dxfId="1211" priority="6900" operator="equal">
      <formula>"jan."</formula>
    </cfRule>
  </conditionalFormatting>
  <conditionalFormatting sqref="E9:G9">
    <cfRule type="cellIs" dxfId="1210" priority="6899" operator="equal">
      <formula>"jan."</formula>
    </cfRule>
  </conditionalFormatting>
  <conditionalFormatting sqref="E9:G9">
    <cfRule type="cellIs" dxfId="1209" priority="6898" operator="equal">
      <formula>"jan."</formula>
    </cfRule>
  </conditionalFormatting>
  <conditionalFormatting sqref="E9:G9">
    <cfRule type="cellIs" dxfId="1208" priority="6897" operator="equal">
      <formula>"jan."</formula>
    </cfRule>
  </conditionalFormatting>
  <conditionalFormatting sqref="E9:G9">
    <cfRule type="cellIs" dxfId="1207" priority="6896" operator="equal">
      <formula>"jan."</formula>
    </cfRule>
  </conditionalFormatting>
  <conditionalFormatting sqref="E9:G9">
    <cfRule type="cellIs" dxfId="1206" priority="6895" operator="equal">
      <formula>"jan."</formula>
    </cfRule>
  </conditionalFormatting>
  <conditionalFormatting sqref="E9:G9">
    <cfRule type="cellIs" dxfId="1205" priority="6894" operator="equal">
      <formula>"jan."</formula>
    </cfRule>
  </conditionalFormatting>
  <conditionalFormatting sqref="E9:G9">
    <cfRule type="cellIs" dxfId="1204" priority="6893" operator="equal">
      <formula>"jan."</formula>
    </cfRule>
  </conditionalFormatting>
  <conditionalFormatting sqref="E9:G9">
    <cfRule type="cellIs" dxfId="1203" priority="6892" operator="equal">
      <formula>"jan."</formula>
    </cfRule>
  </conditionalFormatting>
  <conditionalFormatting sqref="E9:G9">
    <cfRule type="cellIs" dxfId="1202" priority="6891" operator="equal">
      <formula>"jan."</formula>
    </cfRule>
  </conditionalFormatting>
  <conditionalFormatting sqref="E9:G9">
    <cfRule type="cellIs" dxfId="1201" priority="6890" operator="equal">
      <formula>"jan."</formula>
    </cfRule>
  </conditionalFormatting>
  <conditionalFormatting sqref="E9:G9">
    <cfRule type="cellIs" dxfId="1200" priority="6889" operator="equal">
      <formula>"jan."</formula>
    </cfRule>
  </conditionalFormatting>
  <conditionalFormatting sqref="E9:G9">
    <cfRule type="cellIs" dxfId="1199" priority="6888" operator="equal">
      <formula>"jan."</formula>
    </cfRule>
  </conditionalFormatting>
  <conditionalFormatting sqref="E9:G9">
    <cfRule type="cellIs" dxfId="1198" priority="6887" operator="equal">
      <formula>"jan."</formula>
    </cfRule>
  </conditionalFormatting>
  <conditionalFormatting sqref="E9:G9">
    <cfRule type="cellIs" dxfId="1197" priority="6886" operator="equal">
      <formula>"jan."</formula>
    </cfRule>
  </conditionalFormatting>
  <conditionalFormatting sqref="E9:G9">
    <cfRule type="cellIs" dxfId="1196" priority="6885" operator="equal">
      <formula>"jan."</formula>
    </cfRule>
  </conditionalFormatting>
  <conditionalFormatting sqref="E9:G9">
    <cfRule type="cellIs" dxfId="1195" priority="6884" operator="equal">
      <formula>"jan."</formula>
    </cfRule>
  </conditionalFormatting>
  <conditionalFormatting sqref="E9:G9">
    <cfRule type="cellIs" dxfId="1194" priority="6883" operator="equal">
      <formula>"jan."</formula>
    </cfRule>
  </conditionalFormatting>
  <conditionalFormatting sqref="E9:G9">
    <cfRule type="cellIs" dxfId="1193" priority="6882" operator="equal">
      <formula>"jan."</formula>
    </cfRule>
  </conditionalFormatting>
  <conditionalFormatting sqref="E9:G9">
    <cfRule type="cellIs" dxfId="1192" priority="6881" operator="equal">
      <formula>"jan."</formula>
    </cfRule>
  </conditionalFormatting>
  <conditionalFormatting sqref="E9:G9">
    <cfRule type="cellIs" dxfId="1191" priority="6880" operator="equal">
      <formula>"jan."</formula>
    </cfRule>
  </conditionalFormatting>
  <conditionalFormatting sqref="E9:G9">
    <cfRule type="cellIs" dxfId="1190" priority="6879" operator="equal">
      <formula>"jan."</formula>
    </cfRule>
  </conditionalFormatting>
  <conditionalFormatting sqref="E9:G9">
    <cfRule type="cellIs" dxfId="1189" priority="6878" operator="equal">
      <formula>"jan."</formula>
    </cfRule>
  </conditionalFormatting>
  <conditionalFormatting sqref="E9:G9">
    <cfRule type="cellIs" dxfId="1188" priority="6877" operator="equal">
      <formula>"jan."</formula>
    </cfRule>
  </conditionalFormatting>
  <conditionalFormatting sqref="E9:G9">
    <cfRule type="cellIs" dxfId="1187" priority="6876" operator="equal">
      <formula>"jan."</formula>
    </cfRule>
  </conditionalFormatting>
  <conditionalFormatting sqref="E9:G9">
    <cfRule type="cellIs" dxfId="1186" priority="6875" operator="equal">
      <formula>"jan."</formula>
    </cfRule>
  </conditionalFormatting>
  <conditionalFormatting sqref="E9:G9">
    <cfRule type="cellIs" dxfId="1185" priority="6874" operator="equal">
      <formula>"jan."</formula>
    </cfRule>
  </conditionalFormatting>
  <conditionalFormatting sqref="E9:G9">
    <cfRule type="cellIs" dxfId="1184" priority="6873" operator="equal">
      <formula>"jan."</formula>
    </cfRule>
  </conditionalFormatting>
  <conditionalFormatting sqref="E9:G9">
    <cfRule type="cellIs" dxfId="1183" priority="6872" operator="equal">
      <formula>"jan."</formula>
    </cfRule>
  </conditionalFormatting>
  <conditionalFormatting sqref="E9:G9">
    <cfRule type="cellIs" dxfId="1182" priority="6871" operator="equal">
      <formula>"jan."</formula>
    </cfRule>
  </conditionalFormatting>
  <conditionalFormatting sqref="E9:G9">
    <cfRule type="cellIs" dxfId="1181" priority="6870" operator="equal">
      <formula>"jan."</formula>
    </cfRule>
  </conditionalFormatting>
  <conditionalFormatting sqref="E9:G9">
    <cfRule type="cellIs" dxfId="1180" priority="6869" operator="equal">
      <formula>"jan."</formula>
    </cfRule>
  </conditionalFormatting>
  <conditionalFormatting sqref="E9:G9">
    <cfRule type="cellIs" dxfId="1179" priority="6868" operator="equal">
      <formula>"jan."</formula>
    </cfRule>
  </conditionalFormatting>
  <conditionalFormatting sqref="E9:G9">
    <cfRule type="cellIs" dxfId="1178" priority="6867" operator="equal">
      <formula>"jan."</formula>
    </cfRule>
  </conditionalFormatting>
  <conditionalFormatting sqref="E9:G9">
    <cfRule type="cellIs" dxfId="1177" priority="6866" operator="equal">
      <formula>"jan."</formula>
    </cfRule>
  </conditionalFormatting>
  <conditionalFormatting sqref="E9:G9">
    <cfRule type="cellIs" dxfId="1176" priority="6865" operator="equal">
      <formula>"jan."</formula>
    </cfRule>
  </conditionalFormatting>
  <conditionalFormatting sqref="E9:G9">
    <cfRule type="cellIs" dxfId="1175" priority="6864" operator="equal">
      <formula>"jan."</formula>
    </cfRule>
  </conditionalFormatting>
  <conditionalFormatting sqref="E9:G9">
    <cfRule type="cellIs" dxfId="1174" priority="6863" operator="equal">
      <formula>"jan."</formula>
    </cfRule>
  </conditionalFormatting>
  <conditionalFormatting sqref="E9:G9">
    <cfRule type="cellIs" dxfId="1173" priority="6862" operator="equal">
      <formula>"jan."</formula>
    </cfRule>
  </conditionalFormatting>
  <conditionalFormatting sqref="E9:G9">
    <cfRule type="cellIs" dxfId="1172" priority="6861" operator="equal">
      <formula>"jan."</formula>
    </cfRule>
  </conditionalFormatting>
  <conditionalFormatting sqref="E9:G9">
    <cfRule type="cellIs" dxfId="1171" priority="6860" operator="equal">
      <formula>"jan."</formula>
    </cfRule>
  </conditionalFormatting>
  <conditionalFormatting sqref="E9:G9">
    <cfRule type="cellIs" dxfId="1170" priority="6859" operator="equal">
      <formula>"jan."</formula>
    </cfRule>
  </conditionalFormatting>
  <conditionalFormatting sqref="E9:G9">
    <cfRule type="cellIs" dxfId="1169" priority="6858" operator="equal">
      <formula>"jan."</formula>
    </cfRule>
  </conditionalFormatting>
  <conditionalFormatting sqref="E9:G9">
    <cfRule type="cellIs" dxfId="1168" priority="6857" operator="equal">
      <formula>"jan."</formula>
    </cfRule>
  </conditionalFormatting>
  <conditionalFormatting sqref="E9:G9">
    <cfRule type="cellIs" dxfId="1167" priority="6856" operator="equal">
      <formula>"jan."</formula>
    </cfRule>
  </conditionalFormatting>
  <conditionalFormatting sqref="E9:G9">
    <cfRule type="cellIs" dxfId="1166" priority="6855" operator="equal">
      <formula>"jan."</formula>
    </cfRule>
  </conditionalFormatting>
  <conditionalFormatting sqref="E9:G9">
    <cfRule type="cellIs" dxfId="1165" priority="6854" operator="equal">
      <formula>"jan."</formula>
    </cfRule>
  </conditionalFormatting>
  <conditionalFormatting sqref="E9:G9">
    <cfRule type="cellIs" dxfId="1164" priority="6853" operator="equal">
      <formula>"jan."</formula>
    </cfRule>
  </conditionalFormatting>
  <conditionalFormatting sqref="E9:G9">
    <cfRule type="cellIs" dxfId="1163" priority="6852" operator="equal">
      <formula>"jan."</formula>
    </cfRule>
  </conditionalFormatting>
  <conditionalFormatting sqref="E9:G9">
    <cfRule type="cellIs" dxfId="1162" priority="6851" operator="equal">
      <formula>"jan."</formula>
    </cfRule>
  </conditionalFormatting>
  <conditionalFormatting sqref="E9:G9">
    <cfRule type="cellIs" dxfId="1161" priority="6850" operator="equal">
      <formula>"jan."</formula>
    </cfRule>
  </conditionalFormatting>
  <conditionalFormatting sqref="E9:G9">
    <cfRule type="cellIs" dxfId="1160" priority="6849" operator="equal">
      <formula>"jan."</formula>
    </cfRule>
  </conditionalFormatting>
  <conditionalFormatting sqref="E9:G9">
    <cfRule type="cellIs" dxfId="1159" priority="6848" operator="equal">
      <formula>"jan."</formula>
    </cfRule>
  </conditionalFormatting>
  <conditionalFormatting sqref="E9:G9">
    <cfRule type="cellIs" dxfId="1158" priority="6847" operator="equal">
      <formula>"jan."</formula>
    </cfRule>
  </conditionalFormatting>
  <conditionalFormatting sqref="E9:G9">
    <cfRule type="cellIs" dxfId="1157" priority="6846" operator="equal">
      <formula>"jan."</formula>
    </cfRule>
  </conditionalFormatting>
  <conditionalFormatting sqref="E9:G9">
    <cfRule type="cellIs" dxfId="1156" priority="6845" operator="equal">
      <formula>"jan."</formula>
    </cfRule>
  </conditionalFormatting>
  <conditionalFormatting sqref="E9:G9">
    <cfRule type="cellIs" dxfId="1155" priority="6844" operator="equal">
      <formula>"jan."</formula>
    </cfRule>
  </conditionalFormatting>
  <conditionalFormatting sqref="E9:G9">
    <cfRule type="cellIs" dxfId="1154" priority="6843" operator="equal">
      <formula>"jan."</formula>
    </cfRule>
  </conditionalFormatting>
  <conditionalFormatting sqref="E9:G9">
    <cfRule type="cellIs" dxfId="1153" priority="6842" operator="equal">
      <formula>"jan."</formula>
    </cfRule>
  </conditionalFormatting>
  <conditionalFormatting sqref="E9:G9">
    <cfRule type="cellIs" dxfId="1152" priority="6841" operator="equal">
      <formula>"jan."</formula>
    </cfRule>
  </conditionalFormatting>
  <conditionalFormatting sqref="E9:G9">
    <cfRule type="cellIs" dxfId="1151" priority="6840" operator="equal">
      <formula>"jan."</formula>
    </cfRule>
  </conditionalFormatting>
  <conditionalFormatting sqref="E9:G9">
    <cfRule type="cellIs" dxfId="1150" priority="6839" operator="equal">
      <formula>"jan."</formula>
    </cfRule>
  </conditionalFormatting>
  <conditionalFormatting sqref="E9:G9">
    <cfRule type="cellIs" dxfId="1149" priority="6838" operator="equal">
      <formula>"jan."</formula>
    </cfRule>
  </conditionalFormatting>
  <conditionalFormatting sqref="E9:G9">
    <cfRule type="cellIs" dxfId="1148" priority="6837" operator="equal">
      <formula>"jan."</formula>
    </cfRule>
  </conditionalFormatting>
  <conditionalFormatting sqref="E9:G9">
    <cfRule type="cellIs" dxfId="1147" priority="6836" operator="equal">
      <formula>"jan."</formula>
    </cfRule>
  </conditionalFormatting>
  <conditionalFormatting sqref="E9:G9">
    <cfRule type="cellIs" dxfId="1146" priority="6835" operator="equal">
      <formula>"jan."</formula>
    </cfRule>
  </conditionalFormatting>
  <conditionalFormatting sqref="E9:G9">
    <cfRule type="cellIs" dxfId="1145" priority="6834" operator="equal">
      <formula>"jan."</formula>
    </cfRule>
  </conditionalFormatting>
  <conditionalFormatting sqref="E9:G9">
    <cfRule type="cellIs" dxfId="1144" priority="6833" operator="equal">
      <formula>"jan."</formula>
    </cfRule>
  </conditionalFormatting>
  <conditionalFormatting sqref="E9:G9">
    <cfRule type="cellIs" dxfId="1143" priority="6832" operator="equal">
      <formula>"jan."</formula>
    </cfRule>
  </conditionalFormatting>
  <conditionalFormatting sqref="E9:G9">
    <cfRule type="cellIs" dxfId="1142" priority="6831" operator="equal">
      <formula>"jan."</formula>
    </cfRule>
  </conditionalFormatting>
  <conditionalFormatting sqref="E9:G9">
    <cfRule type="cellIs" dxfId="1141" priority="6830" operator="equal">
      <formula>"jan."</formula>
    </cfRule>
  </conditionalFormatting>
  <conditionalFormatting sqref="E9:G9">
    <cfRule type="cellIs" dxfId="1140" priority="6829" operator="equal">
      <formula>"jan."</formula>
    </cfRule>
  </conditionalFormatting>
  <conditionalFormatting sqref="E9:G9">
    <cfRule type="cellIs" dxfId="1139" priority="6828" operator="equal">
      <formula>"jan."</formula>
    </cfRule>
  </conditionalFormatting>
  <conditionalFormatting sqref="E9:G9">
    <cfRule type="cellIs" dxfId="1138" priority="6827" operator="equal">
      <formula>"jan."</formula>
    </cfRule>
  </conditionalFormatting>
  <conditionalFormatting sqref="E9:G9">
    <cfRule type="cellIs" dxfId="1137" priority="6826" operator="equal">
      <formula>"jan."</formula>
    </cfRule>
  </conditionalFormatting>
  <conditionalFormatting sqref="E9:G9">
    <cfRule type="cellIs" dxfId="1136" priority="6825" operator="equal">
      <formula>"jan."</formula>
    </cfRule>
  </conditionalFormatting>
  <conditionalFormatting sqref="E9:G9">
    <cfRule type="cellIs" dxfId="1135" priority="6824" operator="equal">
      <formula>"jan."</formula>
    </cfRule>
  </conditionalFormatting>
  <conditionalFormatting sqref="E9:G9">
    <cfRule type="cellIs" dxfId="1134" priority="6823" operator="equal">
      <formula>"jan."</formula>
    </cfRule>
  </conditionalFormatting>
  <conditionalFormatting sqref="E9:G9">
    <cfRule type="cellIs" dxfId="1133" priority="6822" operator="equal">
      <formula>"jan."</formula>
    </cfRule>
  </conditionalFormatting>
  <conditionalFormatting sqref="E9:G9">
    <cfRule type="cellIs" dxfId="1132" priority="6821" operator="equal">
      <formula>"jan."</formula>
    </cfRule>
  </conditionalFormatting>
  <conditionalFormatting sqref="E9:G9">
    <cfRule type="cellIs" dxfId="1131" priority="6820" operator="equal">
      <formula>"jan."</formula>
    </cfRule>
  </conditionalFormatting>
  <conditionalFormatting sqref="E9:G9">
    <cfRule type="cellIs" dxfId="1130" priority="6819" operator="equal">
      <formula>"jan."</formula>
    </cfRule>
  </conditionalFormatting>
  <conditionalFormatting sqref="E9:G9">
    <cfRule type="cellIs" dxfId="1129" priority="6818" operator="equal">
      <formula>"jan."</formula>
    </cfRule>
  </conditionalFormatting>
  <conditionalFormatting sqref="E9:G9">
    <cfRule type="cellIs" dxfId="1128" priority="6817" operator="equal">
      <formula>"jan."</formula>
    </cfRule>
  </conditionalFormatting>
  <conditionalFormatting sqref="E9:G9">
    <cfRule type="cellIs" dxfId="1127" priority="6816" operator="equal">
      <formula>"jan."</formula>
    </cfRule>
  </conditionalFormatting>
  <conditionalFormatting sqref="E9:G9">
    <cfRule type="cellIs" dxfId="1126" priority="6815" operator="equal">
      <formula>"jan."</formula>
    </cfRule>
  </conditionalFormatting>
  <conditionalFormatting sqref="E9:G9">
    <cfRule type="cellIs" dxfId="1125" priority="6814" operator="equal">
      <formula>"jan."</formula>
    </cfRule>
  </conditionalFormatting>
  <conditionalFormatting sqref="E9:G9">
    <cfRule type="cellIs" dxfId="1124" priority="6813" operator="equal">
      <formula>"jan."</formula>
    </cfRule>
  </conditionalFormatting>
  <conditionalFormatting sqref="E9:G9">
    <cfRule type="cellIs" dxfId="1123" priority="6812" operator="equal">
      <formula>"jan."</formula>
    </cfRule>
  </conditionalFormatting>
  <conditionalFormatting sqref="E9:G9">
    <cfRule type="cellIs" dxfId="1122" priority="6811" operator="equal">
      <formula>"jan."</formula>
    </cfRule>
  </conditionalFormatting>
  <conditionalFormatting sqref="E9:G9">
    <cfRule type="cellIs" dxfId="1121" priority="6810" operator="equal">
      <formula>"jan."</formula>
    </cfRule>
  </conditionalFormatting>
  <conditionalFormatting sqref="E9:G9">
    <cfRule type="cellIs" dxfId="1120" priority="6809" operator="equal">
      <formula>"jan."</formula>
    </cfRule>
  </conditionalFormatting>
  <conditionalFormatting sqref="E9:G9">
    <cfRule type="cellIs" dxfId="1119" priority="6808" operator="equal">
      <formula>"jan."</formula>
    </cfRule>
  </conditionalFormatting>
  <conditionalFormatting sqref="E9:G9">
    <cfRule type="cellIs" dxfId="1118" priority="6807" operator="equal">
      <formula>"jan."</formula>
    </cfRule>
  </conditionalFormatting>
  <conditionalFormatting sqref="E9:G9">
    <cfRule type="cellIs" dxfId="1117" priority="6806" operator="equal">
      <formula>"jan."</formula>
    </cfRule>
  </conditionalFormatting>
  <conditionalFormatting sqref="E9:G9">
    <cfRule type="cellIs" dxfId="1116" priority="6805" operator="equal">
      <formula>"jan."</formula>
    </cfRule>
  </conditionalFormatting>
  <conditionalFormatting sqref="E9:G9">
    <cfRule type="cellIs" dxfId="1115" priority="6804" operator="equal">
      <formula>"jan."</formula>
    </cfRule>
  </conditionalFormatting>
  <conditionalFormatting sqref="E9:G9">
    <cfRule type="cellIs" dxfId="1114" priority="6803" operator="equal">
      <formula>"jan."</formula>
    </cfRule>
  </conditionalFormatting>
  <conditionalFormatting sqref="E9:G9">
    <cfRule type="cellIs" dxfId="1113" priority="6802" operator="equal">
      <formula>"jan."</formula>
    </cfRule>
  </conditionalFormatting>
  <conditionalFormatting sqref="E9:G9">
    <cfRule type="cellIs" dxfId="1112" priority="6801" operator="equal">
      <formula>"jan."</formula>
    </cfRule>
  </conditionalFormatting>
  <conditionalFormatting sqref="E9:G9">
    <cfRule type="cellIs" dxfId="1111" priority="6800" operator="equal">
      <formula>"jan."</formula>
    </cfRule>
  </conditionalFormatting>
  <conditionalFormatting sqref="E9:G9">
    <cfRule type="cellIs" dxfId="1110" priority="6799" operator="equal">
      <formula>"jan."</formula>
    </cfRule>
  </conditionalFormatting>
  <conditionalFormatting sqref="E9:G9">
    <cfRule type="cellIs" dxfId="1109" priority="6798" operator="equal">
      <formula>"jan."</formula>
    </cfRule>
  </conditionalFormatting>
  <conditionalFormatting sqref="E9:G9">
    <cfRule type="cellIs" dxfId="1108" priority="6797" operator="equal">
      <formula>"jan."</formula>
    </cfRule>
  </conditionalFormatting>
  <conditionalFormatting sqref="E9:G9">
    <cfRule type="cellIs" dxfId="1107" priority="6796" operator="equal">
      <formula>"jan."</formula>
    </cfRule>
  </conditionalFormatting>
  <conditionalFormatting sqref="E9:G9">
    <cfRule type="cellIs" dxfId="1106" priority="6795" operator="equal">
      <formula>"jan."</formula>
    </cfRule>
  </conditionalFormatting>
  <conditionalFormatting sqref="E9:G9">
    <cfRule type="cellIs" dxfId="1105" priority="6794" operator="equal">
      <formula>"jan."</formula>
    </cfRule>
  </conditionalFormatting>
  <conditionalFormatting sqref="E9:G9">
    <cfRule type="cellIs" dxfId="1104" priority="6793" operator="equal">
      <formula>"jan."</formula>
    </cfRule>
  </conditionalFormatting>
  <conditionalFormatting sqref="E9:G9">
    <cfRule type="cellIs" dxfId="1103" priority="6792" operator="equal">
      <formula>"jan."</formula>
    </cfRule>
  </conditionalFormatting>
  <conditionalFormatting sqref="E9:G9">
    <cfRule type="cellIs" dxfId="1102" priority="6791" operator="equal">
      <formula>"jan."</formula>
    </cfRule>
  </conditionalFormatting>
  <conditionalFormatting sqref="E9:G9">
    <cfRule type="cellIs" dxfId="1101" priority="6790" operator="equal">
      <formula>"jan."</formula>
    </cfRule>
  </conditionalFormatting>
  <conditionalFormatting sqref="E9:G9">
    <cfRule type="cellIs" dxfId="1100" priority="6789" operator="equal">
      <formula>"jan."</formula>
    </cfRule>
  </conditionalFormatting>
  <conditionalFormatting sqref="E9:G9">
    <cfRule type="cellIs" dxfId="1099" priority="6787" operator="equal">
      <formula>"jan."</formula>
    </cfRule>
  </conditionalFormatting>
  <conditionalFormatting sqref="E9:G9">
    <cfRule type="cellIs" dxfId="1098" priority="6786" operator="equal">
      <formula>"jan."</formula>
    </cfRule>
  </conditionalFormatting>
  <conditionalFormatting sqref="E9:G9">
    <cfRule type="cellIs" dxfId="1097" priority="6785" operator="equal">
      <formula>"jan."</formula>
    </cfRule>
  </conditionalFormatting>
  <conditionalFormatting sqref="E9:G9">
    <cfRule type="cellIs" dxfId="1096" priority="6784" operator="equal">
      <formula>"jan."</formula>
    </cfRule>
  </conditionalFormatting>
  <conditionalFormatting sqref="E9:G9">
    <cfRule type="cellIs" dxfId="1095" priority="6783" operator="equal">
      <formula>"jan."</formula>
    </cfRule>
  </conditionalFormatting>
  <conditionalFormatting sqref="E9:G9">
    <cfRule type="cellIs" dxfId="1094" priority="6782" operator="equal">
      <formula>"jan."</formula>
    </cfRule>
  </conditionalFormatting>
  <conditionalFormatting sqref="E9:G9">
    <cfRule type="cellIs" dxfId="1093" priority="6781" operator="equal">
      <formula>"jan."</formula>
    </cfRule>
  </conditionalFormatting>
  <conditionalFormatting sqref="E9:G9">
    <cfRule type="cellIs" dxfId="1092" priority="6780" operator="equal">
      <formula>"jan."</formula>
    </cfRule>
  </conditionalFormatting>
  <conditionalFormatting sqref="E9:G9">
    <cfRule type="cellIs" dxfId="1091" priority="6779" operator="equal">
      <formula>"jan."</formula>
    </cfRule>
  </conditionalFormatting>
  <conditionalFormatting sqref="E9:G9">
    <cfRule type="cellIs" dxfId="1090" priority="6778" operator="equal">
      <formula>"jan."</formula>
    </cfRule>
  </conditionalFormatting>
  <conditionalFormatting sqref="E9:G9">
    <cfRule type="cellIs" dxfId="1089" priority="6777" operator="equal">
      <formula>"jan."</formula>
    </cfRule>
  </conditionalFormatting>
  <conditionalFormatting sqref="E9:G9">
    <cfRule type="cellIs" dxfId="1088" priority="6776" operator="equal">
      <formula>"jan."</formula>
    </cfRule>
  </conditionalFormatting>
  <conditionalFormatting sqref="E9:G9">
    <cfRule type="cellIs" dxfId="1087" priority="6775" operator="equal">
      <formula>"jan."</formula>
    </cfRule>
  </conditionalFormatting>
  <conditionalFormatting sqref="E9:G9">
    <cfRule type="cellIs" dxfId="1086" priority="6774" operator="equal">
      <formula>"jan."</formula>
    </cfRule>
  </conditionalFormatting>
  <conditionalFormatting sqref="E9:G9">
    <cfRule type="cellIs" dxfId="1085" priority="6773" operator="equal">
      <formula>"jan."</formula>
    </cfRule>
  </conditionalFormatting>
  <conditionalFormatting sqref="E9:G9">
    <cfRule type="cellIs" dxfId="1084" priority="6772" operator="equal">
      <formula>"jan."</formula>
    </cfRule>
  </conditionalFormatting>
  <conditionalFormatting sqref="E9:G9">
    <cfRule type="cellIs" dxfId="1083" priority="6771" operator="equal">
      <formula>"jan."</formula>
    </cfRule>
  </conditionalFormatting>
  <conditionalFormatting sqref="E9:G9">
    <cfRule type="cellIs" dxfId="1082" priority="6770" operator="equal">
      <formula>"jan."</formula>
    </cfRule>
  </conditionalFormatting>
  <conditionalFormatting sqref="E9:G9">
    <cfRule type="cellIs" dxfId="1081" priority="6769" operator="equal">
      <formula>"jan."</formula>
    </cfRule>
  </conditionalFormatting>
  <conditionalFormatting sqref="E9:G9">
    <cfRule type="cellIs" dxfId="1080" priority="6768" operator="equal">
      <formula>"jan."</formula>
    </cfRule>
  </conditionalFormatting>
  <conditionalFormatting sqref="E9:G9">
    <cfRule type="cellIs" dxfId="1079" priority="6767" operator="equal">
      <formula>"jan."</formula>
    </cfRule>
  </conditionalFormatting>
  <conditionalFormatting sqref="E9:G9">
    <cfRule type="cellIs" dxfId="1078" priority="6766" operator="equal">
      <formula>"jan."</formula>
    </cfRule>
  </conditionalFormatting>
  <conditionalFormatting sqref="E9:G9">
    <cfRule type="cellIs" dxfId="1077" priority="6765" operator="equal">
      <formula>"jan."</formula>
    </cfRule>
  </conditionalFormatting>
  <conditionalFormatting sqref="E9:G9">
    <cfRule type="cellIs" dxfId="1076" priority="6764" operator="equal">
      <formula>"jan."</formula>
    </cfRule>
  </conditionalFormatting>
  <conditionalFormatting sqref="E9:G9">
    <cfRule type="cellIs" dxfId="1075" priority="6763" operator="equal">
      <formula>"jan."</formula>
    </cfRule>
  </conditionalFormatting>
  <conditionalFormatting sqref="E9:G9">
    <cfRule type="cellIs" dxfId="1074" priority="6762" operator="equal">
      <formula>"jan."</formula>
    </cfRule>
  </conditionalFormatting>
  <conditionalFormatting sqref="E9:G9">
    <cfRule type="cellIs" dxfId="1073" priority="6761" operator="equal">
      <formula>"jan."</formula>
    </cfRule>
  </conditionalFormatting>
  <conditionalFormatting sqref="E9:G9">
    <cfRule type="cellIs" dxfId="1072" priority="6760" operator="equal">
      <formula>"jan."</formula>
    </cfRule>
  </conditionalFormatting>
  <conditionalFormatting sqref="E9:G9">
    <cfRule type="cellIs" dxfId="1071" priority="6759" operator="equal">
      <formula>"jan."</formula>
    </cfRule>
  </conditionalFormatting>
  <conditionalFormatting sqref="E9:G9">
    <cfRule type="cellIs" dxfId="1070" priority="6758" operator="equal">
      <formula>"jan."</formula>
    </cfRule>
  </conditionalFormatting>
  <conditionalFormatting sqref="E9:G9">
    <cfRule type="cellIs" dxfId="1069" priority="6757" operator="equal">
      <formula>"jan."</formula>
    </cfRule>
  </conditionalFormatting>
  <conditionalFormatting sqref="E9:G9">
    <cfRule type="cellIs" dxfId="1068" priority="6756" operator="equal">
      <formula>"jan."</formula>
    </cfRule>
  </conditionalFormatting>
  <conditionalFormatting sqref="E9:G9">
    <cfRule type="cellIs" dxfId="1067" priority="6755" operator="equal">
      <formula>"jan."</formula>
    </cfRule>
  </conditionalFormatting>
  <conditionalFormatting sqref="E9:G9">
    <cfRule type="cellIs" dxfId="1066" priority="6754" operator="equal">
      <formula>"jan."</formula>
    </cfRule>
  </conditionalFormatting>
  <conditionalFormatting sqref="E9:G9">
    <cfRule type="cellIs" dxfId="1065" priority="6753" operator="equal">
      <formula>"jan."</formula>
    </cfRule>
  </conditionalFormatting>
  <conditionalFormatting sqref="E9:G9">
    <cfRule type="cellIs" dxfId="1064" priority="6752" operator="equal">
      <formula>"jan."</formula>
    </cfRule>
  </conditionalFormatting>
  <conditionalFormatting sqref="E9:G9">
    <cfRule type="cellIs" dxfId="1063" priority="6751" operator="equal">
      <formula>"jan."</formula>
    </cfRule>
  </conditionalFormatting>
  <conditionalFormatting sqref="E9:G9">
    <cfRule type="cellIs" dxfId="1062" priority="6750" operator="equal">
      <formula>"jan."</formula>
    </cfRule>
  </conditionalFormatting>
  <conditionalFormatting sqref="E9:G9">
    <cfRule type="cellIs" dxfId="1061" priority="6749" operator="equal">
      <formula>"jan."</formula>
    </cfRule>
  </conditionalFormatting>
  <conditionalFormatting sqref="E9:G9">
    <cfRule type="cellIs" dxfId="1060" priority="6748" operator="equal">
      <formula>"jan."</formula>
    </cfRule>
  </conditionalFormatting>
  <conditionalFormatting sqref="E9:G9">
    <cfRule type="cellIs" dxfId="1059" priority="6747" operator="equal">
      <formula>"jan."</formula>
    </cfRule>
  </conditionalFormatting>
  <conditionalFormatting sqref="E9:G9">
    <cfRule type="cellIs" dxfId="1058" priority="6746" operator="equal">
      <formula>"jan."</formula>
    </cfRule>
  </conditionalFormatting>
  <conditionalFormatting sqref="E9:G9">
    <cfRule type="cellIs" dxfId="1057" priority="6745" operator="equal">
      <formula>"jan."</formula>
    </cfRule>
  </conditionalFormatting>
  <conditionalFormatting sqref="E9:G9">
    <cfRule type="cellIs" dxfId="1056" priority="6744" operator="equal">
      <formula>"jan."</formula>
    </cfRule>
  </conditionalFormatting>
  <conditionalFormatting sqref="E9:G9">
    <cfRule type="cellIs" dxfId="1055" priority="6743" operator="equal">
      <formula>"jan."</formula>
    </cfRule>
  </conditionalFormatting>
  <conditionalFormatting sqref="E9:G9">
    <cfRule type="cellIs" dxfId="1054" priority="6742" operator="equal">
      <formula>"jan."</formula>
    </cfRule>
  </conditionalFormatting>
  <conditionalFormatting sqref="E9:G9">
    <cfRule type="cellIs" dxfId="1053" priority="6741" operator="equal">
      <formula>"jan."</formula>
    </cfRule>
  </conditionalFormatting>
  <conditionalFormatting sqref="E9:G9">
    <cfRule type="cellIs" dxfId="1052" priority="6740" operator="equal">
      <formula>"jan."</formula>
    </cfRule>
  </conditionalFormatting>
  <conditionalFormatting sqref="E9:G9">
    <cfRule type="cellIs" dxfId="1051" priority="6739" operator="equal">
      <formula>"jan."</formula>
    </cfRule>
  </conditionalFormatting>
  <conditionalFormatting sqref="E9:G9">
    <cfRule type="cellIs" dxfId="1050" priority="6738" operator="equal">
      <formula>"jan."</formula>
    </cfRule>
  </conditionalFormatting>
  <conditionalFormatting sqref="E9:G9">
    <cfRule type="cellIs" dxfId="1049" priority="6737" operator="equal">
      <formula>"jan."</formula>
    </cfRule>
  </conditionalFormatting>
  <conditionalFormatting sqref="E9:G9">
    <cfRule type="cellIs" dxfId="1048" priority="6736" operator="equal">
      <formula>"jan."</formula>
    </cfRule>
  </conditionalFormatting>
  <conditionalFormatting sqref="E9:G9">
    <cfRule type="cellIs" dxfId="1047" priority="6735" operator="equal">
      <formula>"jan."</formula>
    </cfRule>
  </conditionalFormatting>
  <conditionalFormatting sqref="E9:G9">
    <cfRule type="cellIs" dxfId="1046" priority="6734" operator="equal">
      <formula>"jan."</formula>
    </cfRule>
  </conditionalFormatting>
  <conditionalFormatting sqref="E9:G9">
    <cfRule type="cellIs" dxfId="1045" priority="6733" operator="equal">
      <formula>"jan."</formula>
    </cfRule>
  </conditionalFormatting>
  <conditionalFormatting sqref="E9:G9">
    <cfRule type="cellIs" dxfId="1044" priority="6732" operator="equal">
      <formula>"jan."</formula>
    </cfRule>
  </conditionalFormatting>
  <conditionalFormatting sqref="E9:G9">
    <cfRule type="cellIs" dxfId="1043" priority="6731" operator="equal">
      <formula>"jan."</formula>
    </cfRule>
  </conditionalFormatting>
  <conditionalFormatting sqref="E9:G9">
    <cfRule type="cellIs" dxfId="1042" priority="6730" operator="equal">
      <formula>"jan."</formula>
    </cfRule>
  </conditionalFormatting>
  <conditionalFormatting sqref="E9:G9">
    <cfRule type="cellIs" dxfId="1041" priority="6729" operator="equal">
      <formula>"jan."</formula>
    </cfRule>
  </conditionalFormatting>
  <conditionalFormatting sqref="E9:G9">
    <cfRule type="cellIs" dxfId="1040" priority="6728" operator="equal">
      <formula>"jan."</formula>
    </cfRule>
  </conditionalFormatting>
  <conditionalFormatting sqref="E9:G9">
    <cfRule type="cellIs" dxfId="1039" priority="6727" operator="equal">
      <formula>"jan."</formula>
    </cfRule>
  </conditionalFormatting>
  <conditionalFormatting sqref="E9:G9">
    <cfRule type="cellIs" dxfId="1038" priority="6726" operator="equal">
      <formula>"jan."</formula>
    </cfRule>
  </conditionalFormatting>
  <conditionalFormatting sqref="E9:G9">
    <cfRule type="cellIs" dxfId="1037" priority="6725" operator="equal">
      <formula>"jan."</formula>
    </cfRule>
  </conditionalFormatting>
  <conditionalFormatting sqref="E9:G9">
    <cfRule type="cellIs" dxfId="1036" priority="6724" operator="equal">
      <formula>"jan."</formula>
    </cfRule>
  </conditionalFormatting>
  <conditionalFormatting sqref="E9:G9">
    <cfRule type="cellIs" dxfId="1035" priority="6723" operator="equal">
      <formula>"jan."</formula>
    </cfRule>
  </conditionalFormatting>
  <conditionalFormatting sqref="E9:G9">
    <cfRule type="cellIs" dxfId="1034" priority="6722" operator="equal">
      <formula>"jan."</formula>
    </cfRule>
  </conditionalFormatting>
  <conditionalFormatting sqref="E9:G9">
    <cfRule type="cellIs" dxfId="1033" priority="6721" operator="equal">
      <formula>"jan."</formula>
    </cfRule>
  </conditionalFormatting>
  <conditionalFormatting sqref="E9:G9">
    <cfRule type="cellIs" dxfId="1032" priority="6720" operator="equal">
      <formula>"jan."</formula>
    </cfRule>
  </conditionalFormatting>
  <conditionalFormatting sqref="E9:G9">
    <cfRule type="cellIs" dxfId="1031" priority="6719" operator="equal">
      <formula>"jan."</formula>
    </cfRule>
  </conditionalFormatting>
  <conditionalFormatting sqref="E9:G9">
    <cfRule type="cellIs" dxfId="1030" priority="6718" operator="equal">
      <formula>"jan."</formula>
    </cfRule>
  </conditionalFormatting>
  <conditionalFormatting sqref="E9:G9">
    <cfRule type="cellIs" dxfId="1029" priority="6717" operator="equal">
      <formula>"jan."</formula>
    </cfRule>
  </conditionalFormatting>
  <conditionalFormatting sqref="E9:G9">
    <cfRule type="cellIs" dxfId="1028" priority="6716" operator="equal">
      <formula>"jan."</formula>
    </cfRule>
  </conditionalFormatting>
  <conditionalFormatting sqref="E9:G9">
    <cfRule type="cellIs" dxfId="1027" priority="6715" operator="equal">
      <formula>"jan."</formula>
    </cfRule>
  </conditionalFormatting>
  <conditionalFormatting sqref="E9:G9">
    <cfRule type="cellIs" dxfId="1026" priority="6714" operator="equal">
      <formula>"jan."</formula>
    </cfRule>
  </conditionalFormatting>
  <conditionalFormatting sqref="E9:G9">
    <cfRule type="cellIs" dxfId="1025" priority="6713" operator="equal">
      <formula>"jan."</formula>
    </cfRule>
  </conditionalFormatting>
  <conditionalFormatting sqref="E9:G9">
    <cfRule type="cellIs" dxfId="1024" priority="6712" operator="equal">
      <formula>"jan."</formula>
    </cfRule>
  </conditionalFormatting>
  <conditionalFormatting sqref="E9:G9">
    <cfRule type="cellIs" dxfId="1023" priority="6711" operator="equal">
      <formula>"jan."</formula>
    </cfRule>
  </conditionalFormatting>
  <conditionalFormatting sqref="E9:G9">
    <cfRule type="cellIs" dxfId="1022" priority="6710" operator="equal">
      <formula>"jan."</formula>
    </cfRule>
  </conditionalFormatting>
  <conditionalFormatting sqref="E9:G9">
    <cfRule type="cellIs" dxfId="1021" priority="6709" operator="equal">
      <formula>"jan."</formula>
    </cfRule>
  </conditionalFormatting>
  <conditionalFormatting sqref="E9:G9">
    <cfRule type="cellIs" dxfId="1020" priority="6708" operator="equal">
      <formula>"jan."</formula>
    </cfRule>
  </conditionalFormatting>
  <conditionalFormatting sqref="E9:G9">
    <cfRule type="cellIs" dxfId="1019" priority="6707" operator="equal">
      <formula>"jan."</formula>
    </cfRule>
  </conditionalFormatting>
  <conditionalFormatting sqref="E9:G9">
    <cfRule type="cellIs" dxfId="1018" priority="6706" operator="equal">
      <formula>"jan."</formula>
    </cfRule>
  </conditionalFormatting>
  <conditionalFormatting sqref="E9:G9">
    <cfRule type="cellIs" dxfId="1017" priority="6705" operator="equal">
      <formula>"jan."</formula>
    </cfRule>
  </conditionalFormatting>
  <conditionalFormatting sqref="E9:G9">
    <cfRule type="cellIs" dxfId="1016" priority="6704" operator="equal">
      <formula>"jan."</formula>
    </cfRule>
  </conditionalFormatting>
  <conditionalFormatting sqref="E9:G9">
    <cfRule type="cellIs" dxfId="1015" priority="6703" operator="equal">
      <formula>"jan."</formula>
    </cfRule>
  </conditionalFormatting>
  <conditionalFormatting sqref="E9:G9">
    <cfRule type="cellIs" dxfId="1014" priority="6702" operator="equal">
      <formula>"jan."</formula>
    </cfRule>
  </conditionalFormatting>
  <conditionalFormatting sqref="E9:G9">
    <cfRule type="cellIs" dxfId="1013" priority="6701" operator="equal">
      <formula>"jan."</formula>
    </cfRule>
  </conditionalFormatting>
  <conditionalFormatting sqref="E9:G9">
    <cfRule type="cellIs" dxfId="1012" priority="6700" operator="equal">
      <formula>"jan."</formula>
    </cfRule>
  </conditionalFormatting>
  <conditionalFormatting sqref="E9:G9">
    <cfRule type="cellIs" dxfId="1011" priority="6699" operator="equal">
      <formula>"jan."</formula>
    </cfRule>
  </conditionalFormatting>
  <conditionalFormatting sqref="E9:G9">
    <cfRule type="cellIs" dxfId="1010" priority="6698" operator="equal">
      <formula>"jan."</formula>
    </cfRule>
  </conditionalFormatting>
  <conditionalFormatting sqref="E9:G9">
    <cfRule type="cellIs" dxfId="1009" priority="6697" operator="equal">
      <formula>"jan."</formula>
    </cfRule>
  </conditionalFormatting>
  <conditionalFormatting sqref="E9:G9">
    <cfRule type="cellIs" dxfId="1008" priority="6696" operator="equal">
      <formula>"jan."</formula>
    </cfRule>
  </conditionalFormatting>
  <conditionalFormatting sqref="E9:G9">
    <cfRule type="cellIs" dxfId="1007" priority="6695" operator="equal">
      <formula>"jan."</formula>
    </cfRule>
  </conditionalFormatting>
  <conditionalFormatting sqref="E9:G9">
    <cfRule type="cellIs" dxfId="1006" priority="6694" operator="equal">
      <formula>"jan."</formula>
    </cfRule>
  </conditionalFormatting>
  <conditionalFormatting sqref="E9:G9">
    <cfRule type="cellIs" dxfId="1005" priority="6693" operator="equal">
      <formula>"jan."</formula>
    </cfRule>
  </conditionalFormatting>
  <conditionalFormatting sqref="E9:G9">
    <cfRule type="cellIs" dxfId="1004" priority="6692" operator="equal">
      <formula>"jan."</formula>
    </cfRule>
  </conditionalFormatting>
  <conditionalFormatting sqref="E9:G9">
    <cfRule type="cellIs" dxfId="1003" priority="6691" operator="equal">
      <formula>"jan."</formula>
    </cfRule>
  </conditionalFormatting>
  <conditionalFormatting sqref="E9:G9">
    <cfRule type="cellIs" dxfId="1002" priority="6690" operator="equal">
      <formula>"jan."</formula>
    </cfRule>
  </conditionalFormatting>
  <conditionalFormatting sqref="E9:G9">
    <cfRule type="cellIs" dxfId="1001" priority="6689" operator="equal">
      <formula>"jan."</formula>
    </cfRule>
  </conditionalFormatting>
  <conditionalFormatting sqref="E9:G9">
    <cfRule type="cellIs" dxfId="1000" priority="6688" operator="equal">
      <formula>"jan."</formula>
    </cfRule>
  </conditionalFormatting>
  <conditionalFormatting sqref="E9:G9">
    <cfRule type="cellIs" dxfId="999" priority="6687" operator="equal">
      <formula>"jan."</formula>
    </cfRule>
  </conditionalFormatting>
  <conditionalFormatting sqref="E9:G9">
    <cfRule type="cellIs" dxfId="998" priority="6686" operator="equal">
      <formula>"jan."</formula>
    </cfRule>
  </conditionalFormatting>
  <conditionalFormatting sqref="E9:G9">
    <cfRule type="cellIs" dxfId="997" priority="6685" operator="equal">
      <formula>"jan."</formula>
    </cfRule>
  </conditionalFormatting>
  <conditionalFormatting sqref="E9:G9">
    <cfRule type="cellIs" dxfId="996" priority="6684" operator="equal">
      <formula>"jan."</formula>
    </cfRule>
  </conditionalFormatting>
  <conditionalFormatting sqref="E9:G9">
    <cfRule type="cellIs" dxfId="995" priority="6683" operator="equal">
      <formula>"jan."</formula>
    </cfRule>
  </conditionalFormatting>
  <conditionalFormatting sqref="E9:G9">
    <cfRule type="cellIs" dxfId="994" priority="6682" operator="equal">
      <formula>"jan."</formula>
    </cfRule>
  </conditionalFormatting>
  <conditionalFormatting sqref="E9:G9">
    <cfRule type="cellIs" dxfId="993" priority="6681" operator="equal">
      <formula>"jan."</formula>
    </cfRule>
  </conditionalFormatting>
  <conditionalFormatting sqref="E9:G9">
    <cfRule type="cellIs" dxfId="992" priority="6680" operator="equal">
      <formula>"jan."</formula>
    </cfRule>
  </conditionalFormatting>
  <conditionalFormatting sqref="E9:G9">
    <cfRule type="cellIs" dxfId="991" priority="6679" operator="equal">
      <formula>"jan."</formula>
    </cfRule>
  </conditionalFormatting>
  <conditionalFormatting sqref="E9:G9">
    <cfRule type="cellIs" dxfId="990" priority="6678" operator="equal">
      <formula>"jan."</formula>
    </cfRule>
  </conditionalFormatting>
  <conditionalFormatting sqref="E9:G9">
    <cfRule type="cellIs" dxfId="989" priority="6677" operator="equal">
      <formula>"jan."</formula>
    </cfRule>
  </conditionalFormatting>
  <conditionalFormatting sqref="E9:G9">
    <cfRule type="cellIs" dxfId="988" priority="6676" operator="equal">
      <formula>"jan."</formula>
    </cfRule>
  </conditionalFormatting>
  <conditionalFormatting sqref="E9:G9">
    <cfRule type="cellIs" dxfId="987" priority="6675" operator="equal">
      <formula>"jan."</formula>
    </cfRule>
  </conditionalFormatting>
  <conditionalFormatting sqref="E9:G9">
    <cfRule type="cellIs" dxfId="986" priority="6674" operator="equal">
      <formula>"jan."</formula>
    </cfRule>
  </conditionalFormatting>
  <conditionalFormatting sqref="E9:G9">
    <cfRule type="cellIs" dxfId="985" priority="6673" operator="equal">
      <formula>"jan."</formula>
    </cfRule>
  </conditionalFormatting>
  <conditionalFormatting sqref="E9:G9">
    <cfRule type="cellIs" dxfId="984" priority="6672" operator="equal">
      <formula>"jan."</formula>
    </cfRule>
  </conditionalFormatting>
  <conditionalFormatting sqref="E9:G9">
    <cfRule type="cellIs" dxfId="983" priority="6671" operator="equal">
      <formula>"jan."</formula>
    </cfRule>
  </conditionalFormatting>
  <conditionalFormatting sqref="E9:G9">
    <cfRule type="cellIs" dxfId="982" priority="6670" operator="equal">
      <formula>"jan."</formula>
    </cfRule>
  </conditionalFormatting>
  <conditionalFormatting sqref="E9:G9">
    <cfRule type="cellIs" dxfId="981" priority="6669" operator="equal">
      <formula>"jan."</formula>
    </cfRule>
  </conditionalFormatting>
  <conditionalFormatting sqref="E9:G9">
    <cfRule type="cellIs" dxfId="980" priority="6668" operator="equal">
      <formula>"jan."</formula>
    </cfRule>
  </conditionalFormatting>
  <conditionalFormatting sqref="E9:G9">
    <cfRule type="cellIs" dxfId="979" priority="6667" operator="equal">
      <formula>"jan."</formula>
    </cfRule>
  </conditionalFormatting>
  <conditionalFormatting sqref="E9:G9">
    <cfRule type="cellIs" dxfId="978" priority="6666" operator="equal">
      <formula>"jan."</formula>
    </cfRule>
  </conditionalFormatting>
  <conditionalFormatting sqref="E9:G9">
    <cfRule type="cellIs" dxfId="977" priority="6665" operator="equal">
      <formula>"jan."</formula>
    </cfRule>
  </conditionalFormatting>
  <conditionalFormatting sqref="E9:G9">
    <cfRule type="cellIs" dxfId="976" priority="6664" operator="equal">
      <formula>"jan."</formula>
    </cfRule>
  </conditionalFormatting>
  <conditionalFormatting sqref="E9:G9">
    <cfRule type="cellIs" dxfId="975" priority="6663" operator="equal">
      <formula>"jan."</formula>
    </cfRule>
  </conditionalFormatting>
  <conditionalFormatting sqref="E9:G9">
    <cfRule type="cellIs" dxfId="974" priority="6662" operator="equal">
      <formula>"jan."</formula>
    </cfRule>
  </conditionalFormatting>
  <conditionalFormatting sqref="E9:G9">
    <cfRule type="cellIs" dxfId="973" priority="6661" operator="equal">
      <formula>"jan."</formula>
    </cfRule>
  </conditionalFormatting>
  <conditionalFormatting sqref="E9:G9">
    <cfRule type="cellIs" dxfId="972" priority="6660" operator="equal">
      <formula>"jan."</formula>
    </cfRule>
  </conditionalFormatting>
  <conditionalFormatting sqref="E9:G9">
    <cfRule type="cellIs" dxfId="971" priority="6659" operator="equal">
      <formula>"jan."</formula>
    </cfRule>
  </conditionalFormatting>
  <conditionalFormatting sqref="E9:G9">
    <cfRule type="cellIs" dxfId="970" priority="6658" operator="equal">
      <formula>"jan."</formula>
    </cfRule>
  </conditionalFormatting>
  <conditionalFormatting sqref="E9:G9">
    <cfRule type="cellIs" dxfId="969" priority="6657" operator="equal">
      <formula>"jan."</formula>
    </cfRule>
  </conditionalFormatting>
  <conditionalFormatting sqref="E9:G9">
    <cfRule type="cellIs" dxfId="968" priority="6656" operator="equal">
      <formula>"jan."</formula>
    </cfRule>
  </conditionalFormatting>
  <conditionalFormatting sqref="E9:G9">
    <cfRule type="cellIs" dxfId="967" priority="6655" operator="equal">
      <formula>"jan."</formula>
    </cfRule>
  </conditionalFormatting>
  <conditionalFormatting sqref="E9:G9">
    <cfRule type="cellIs" dxfId="966" priority="6654" operator="equal">
      <formula>"jan."</formula>
    </cfRule>
  </conditionalFormatting>
  <conditionalFormatting sqref="E9:G9">
    <cfRule type="cellIs" dxfId="965" priority="6653" operator="equal">
      <formula>"jan."</formula>
    </cfRule>
  </conditionalFormatting>
  <conditionalFormatting sqref="E9:G9">
    <cfRule type="cellIs" dxfId="964" priority="6652" operator="equal">
      <formula>"jan."</formula>
    </cfRule>
  </conditionalFormatting>
  <conditionalFormatting sqref="E9:G9">
    <cfRule type="cellIs" dxfId="963" priority="6651" operator="equal">
      <formula>"jan."</formula>
    </cfRule>
  </conditionalFormatting>
  <conditionalFormatting sqref="E9:G9">
    <cfRule type="cellIs" dxfId="962" priority="6650" operator="equal">
      <formula>"jan."</formula>
    </cfRule>
  </conditionalFormatting>
  <conditionalFormatting sqref="E9:G9">
    <cfRule type="cellIs" dxfId="961" priority="6649" operator="equal">
      <formula>"jan."</formula>
    </cfRule>
  </conditionalFormatting>
  <conditionalFormatting sqref="E9:G9">
    <cfRule type="cellIs" dxfId="960" priority="6648" operator="equal">
      <formula>"jan."</formula>
    </cfRule>
  </conditionalFormatting>
  <conditionalFormatting sqref="E9:G9">
    <cfRule type="cellIs" dxfId="959" priority="6647" operator="equal">
      <formula>"jan."</formula>
    </cfRule>
  </conditionalFormatting>
  <conditionalFormatting sqref="E9:G9">
    <cfRule type="cellIs" dxfId="958" priority="6646" operator="equal">
      <formula>"jan."</formula>
    </cfRule>
  </conditionalFormatting>
  <conditionalFormatting sqref="E9:G9">
    <cfRule type="cellIs" dxfId="957" priority="6645" operator="equal">
      <formula>"jan."</formula>
    </cfRule>
  </conditionalFormatting>
  <conditionalFormatting sqref="E9:G9">
    <cfRule type="cellIs" dxfId="956" priority="6644" operator="equal">
      <formula>"jan."</formula>
    </cfRule>
  </conditionalFormatting>
  <conditionalFormatting sqref="E9:G9">
    <cfRule type="cellIs" dxfId="955" priority="6643" operator="equal">
      <formula>"jan."</formula>
    </cfRule>
  </conditionalFormatting>
  <conditionalFormatting sqref="E9:G9">
    <cfRule type="cellIs" dxfId="954" priority="6642" operator="equal">
      <formula>"jan."</formula>
    </cfRule>
  </conditionalFormatting>
  <conditionalFormatting sqref="E9:G9">
    <cfRule type="cellIs" dxfId="953" priority="6641" operator="equal">
      <formula>"jan."</formula>
    </cfRule>
  </conditionalFormatting>
  <conditionalFormatting sqref="E9:G9">
    <cfRule type="cellIs" dxfId="952" priority="6640" operator="equal">
      <formula>"jan."</formula>
    </cfRule>
  </conditionalFormatting>
  <conditionalFormatting sqref="E9:G9">
    <cfRule type="cellIs" dxfId="951" priority="6639" operator="equal">
      <formula>"jan."</formula>
    </cfRule>
  </conditionalFormatting>
  <conditionalFormatting sqref="E9:G9">
    <cfRule type="cellIs" dxfId="950" priority="6638" operator="equal">
      <formula>"jan."</formula>
    </cfRule>
  </conditionalFormatting>
  <conditionalFormatting sqref="E9:G9">
    <cfRule type="cellIs" dxfId="949" priority="6637" operator="equal">
      <formula>"jan."</formula>
    </cfRule>
  </conditionalFormatting>
  <conditionalFormatting sqref="E9:G9">
    <cfRule type="cellIs" dxfId="948" priority="6636" operator="equal">
      <formula>"jan."</formula>
    </cfRule>
  </conditionalFormatting>
  <conditionalFormatting sqref="E9:G9">
    <cfRule type="cellIs" dxfId="947" priority="6635" operator="equal">
      <formula>"jan."</formula>
    </cfRule>
  </conditionalFormatting>
  <conditionalFormatting sqref="E9:G9">
    <cfRule type="cellIs" dxfId="946" priority="6634" operator="equal">
      <formula>"jan."</formula>
    </cfRule>
  </conditionalFormatting>
  <conditionalFormatting sqref="E9:G9">
    <cfRule type="cellIs" dxfId="945" priority="6633" operator="equal">
      <formula>"jan."</formula>
    </cfRule>
  </conditionalFormatting>
  <conditionalFormatting sqref="E9:G9">
    <cfRule type="cellIs" dxfId="944" priority="6632" operator="equal">
      <formula>"jan."</formula>
    </cfRule>
  </conditionalFormatting>
  <conditionalFormatting sqref="E9:G9">
    <cfRule type="cellIs" dxfId="943" priority="6631" operator="equal">
      <formula>"jan."</formula>
    </cfRule>
  </conditionalFormatting>
  <conditionalFormatting sqref="E9:G9">
    <cfRule type="cellIs" dxfId="942" priority="6630" operator="equal">
      <formula>"jan."</formula>
    </cfRule>
  </conditionalFormatting>
  <conditionalFormatting sqref="E9:G9">
    <cfRule type="cellIs" dxfId="941" priority="6629" operator="equal">
      <formula>"jan."</formula>
    </cfRule>
  </conditionalFormatting>
  <conditionalFormatting sqref="E9:G9">
    <cfRule type="cellIs" dxfId="940" priority="6628" operator="equal">
      <formula>"jan."</formula>
    </cfRule>
  </conditionalFormatting>
  <conditionalFormatting sqref="E9:G9">
    <cfRule type="cellIs" dxfId="939" priority="6627" operator="equal">
      <formula>"jan."</formula>
    </cfRule>
  </conditionalFormatting>
  <conditionalFormatting sqref="E9:G9">
    <cfRule type="cellIs" dxfId="938" priority="6626" operator="equal">
      <formula>"jan."</formula>
    </cfRule>
  </conditionalFormatting>
  <conditionalFormatting sqref="E9:G9">
    <cfRule type="cellIs" dxfId="937" priority="6625" operator="equal">
      <formula>"jan."</formula>
    </cfRule>
  </conditionalFormatting>
  <conditionalFormatting sqref="E9:G9">
    <cfRule type="cellIs" dxfId="936" priority="6624" operator="equal">
      <formula>"jan."</formula>
    </cfRule>
  </conditionalFormatting>
  <conditionalFormatting sqref="E9:G9">
    <cfRule type="cellIs" dxfId="935" priority="6623" operator="equal">
      <formula>"jan."</formula>
    </cfRule>
  </conditionalFormatting>
  <conditionalFormatting sqref="E9:G9">
    <cfRule type="cellIs" dxfId="934" priority="6622" operator="equal">
      <formula>"jan."</formula>
    </cfRule>
  </conditionalFormatting>
  <conditionalFormatting sqref="E9:G9">
    <cfRule type="cellIs" dxfId="933" priority="6621" operator="equal">
      <formula>"jan."</formula>
    </cfRule>
  </conditionalFormatting>
  <conditionalFormatting sqref="E9:G9">
    <cfRule type="cellIs" dxfId="932" priority="6620" operator="equal">
      <formula>"jan."</formula>
    </cfRule>
  </conditionalFormatting>
  <conditionalFormatting sqref="E9:G9">
    <cfRule type="cellIs" dxfId="931" priority="6619" operator="equal">
      <formula>"jan."</formula>
    </cfRule>
  </conditionalFormatting>
  <conditionalFormatting sqref="E9:G9">
    <cfRule type="cellIs" dxfId="930" priority="6618" operator="equal">
      <formula>"jan."</formula>
    </cfRule>
  </conditionalFormatting>
  <conditionalFormatting sqref="E9:G9">
    <cfRule type="cellIs" dxfId="929" priority="6617" operator="equal">
      <formula>"jan."</formula>
    </cfRule>
  </conditionalFormatting>
  <conditionalFormatting sqref="E9:G9">
    <cfRule type="cellIs" dxfId="928" priority="6616" operator="equal">
      <formula>"jan."</formula>
    </cfRule>
  </conditionalFormatting>
  <conditionalFormatting sqref="E9:G9">
    <cfRule type="cellIs" dxfId="927" priority="6615" operator="equal">
      <formula>"jan."</formula>
    </cfRule>
  </conditionalFormatting>
  <conditionalFormatting sqref="E9:G9">
    <cfRule type="cellIs" dxfId="926" priority="6614" operator="equal">
      <formula>"jan."</formula>
    </cfRule>
  </conditionalFormatting>
  <conditionalFormatting sqref="E9:G9">
    <cfRule type="cellIs" dxfId="925" priority="6613" operator="equal">
      <formula>"jan."</formula>
    </cfRule>
  </conditionalFormatting>
  <conditionalFormatting sqref="E9:G9">
    <cfRule type="cellIs" dxfId="924" priority="6612" operator="equal">
      <formula>"jan."</formula>
    </cfRule>
  </conditionalFormatting>
  <conditionalFormatting sqref="E9:G9">
    <cfRule type="cellIs" dxfId="923" priority="6611" operator="equal">
      <formula>"jan."</formula>
    </cfRule>
  </conditionalFormatting>
  <conditionalFormatting sqref="E9:G9">
    <cfRule type="cellIs" dxfId="922" priority="6610" operator="equal">
      <formula>"jan."</formula>
    </cfRule>
  </conditionalFormatting>
  <conditionalFormatting sqref="E9:G9">
    <cfRule type="cellIs" dxfId="921" priority="6609" operator="equal">
      <formula>"jan."</formula>
    </cfRule>
  </conditionalFormatting>
  <conditionalFormatting sqref="E9:G9">
    <cfRule type="cellIs" dxfId="920" priority="6608" operator="equal">
      <formula>"jan."</formula>
    </cfRule>
  </conditionalFormatting>
  <conditionalFormatting sqref="E9:G9">
    <cfRule type="cellIs" dxfId="919" priority="6607" operator="equal">
      <formula>"jan."</formula>
    </cfRule>
  </conditionalFormatting>
  <conditionalFormatting sqref="E9:G9">
    <cfRule type="cellIs" dxfId="918" priority="6606" operator="equal">
      <formula>"jan."</formula>
    </cfRule>
  </conditionalFormatting>
  <conditionalFormatting sqref="E9:G9">
    <cfRule type="cellIs" dxfId="917" priority="6605" operator="equal">
      <formula>"jan."</formula>
    </cfRule>
  </conditionalFormatting>
  <conditionalFormatting sqref="E9:G9">
    <cfRule type="cellIs" dxfId="916" priority="6604" operator="equal">
      <formula>"jan."</formula>
    </cfRule>
  </conditionalFormatting>
  <conditionalFormatting sqref="E9:G9">
    <cfRule type="cellIs" dxfId="915" priority="6603" operator="equal">
      <formula>"jan."</formula>
    </cfRule>
  </conditionalFormatting>
  <conditionalFormatting sqref="E9:G9">
    <cfRule type="cellIs" dxfId="914" priority="6602" operator="equal">
      <formula>"jan."</formula>
    </cfRule>
  </conditionalFormatting>
  <conditionalFormatting sqref="E9:G9">
    <cfRule type="cellIs" dxfId="913" priority="6601" operator="equal">
      <formula>"jan."</formula>
    </cfRule>
  </conditionalFormatting>
  <conditionalFormatting sqref="E9:G9">
    <cfRule type="cellIs" dxfId="912" priority="6600" operator="equal">
      <formula>"jan."</formula>
    </cfRule>
  </conditionalFormatting>
  <conditionalFormatting sqref="E9:G9">
    <cfRule type="cellIs" dxfId="911" priority="6599" operator="equal">
      <formula>"jan."</formula>
    </cfRule>
  </conditionalFormatting>
  <conditionalFormatting sqref="E9:G9">
    <cfRule type="cellIs" dxfId="910" priority="6598" operator="equal">
      <formula>"jan."</formula>
    </cfRule>
  </conditionalFormatting>
  <conditionalFormatting sqref="E9:G9">
    <cfRule type="cellIs" dxfId="909" priority="6597" operator="equal">
      <formula>"jan."</formula>
    </cfRule>
  </conditionalFormatting>
  <conditionalFormatting sqref="E9:G9">
    <cfRule type="cellIs" dxfId="908" priority="6596" operator="equal">
      <formula>"jan."</formula>
    </cfRule>
  </conditionalFormatting>
  <conditionalFormatting sqref="E9:G9">
    <cfRule type="cellIs" dxfId="907" priority="6595" operator="equal">
      <formula>"jan."</formula>
    </cfRule>
  </conditionalFormatting>
  <conditionalFormatting sqref="E9:G9">
    <cfRule type="cellIs" dxfId="906" priority="6593" operator="equal">
      <formula>"jan."</formula>
    </cfRule>
  </conditionalFormatting>
  <conditionalFormatting sqref="E9:G9">
    <cfRule type="cellIs" dxfId="905" priority="6592" operator="equal">
      <formula>"jan."</formula>
    </cfRule>
  </conditionalFormatting>
  <conditionalFormatting sqref="E9:G9">
    <cfRule type="cellIs" dxfId="904" priority="6591" operator="equal">
      <formula>"jan."</formula>
    </cfRule>
  </conditionalFormatting>
  <conditionalFormatting sqref="E9:G9">
    <cfRule type="cellIs" dxfId="903" priority="6590" operator="equal">
      <formula>"jan."</formula>
    </cfRule>
  </conditionalFormatting>
  <conditionalFormatting sqref="E9:G9">
    <cfRule type="cellIs" dxfId="902" priority="6589" operator="equal">
      <formula>"jan."</formula>
    </cfRule>
  </conditionalFormatting>
  <conditionalFormatting sqref="E9:G9">
    <cfRule type="cellIs" dxfId="901" priority="6588" operator="equal">
      <formula>"jan."</formula>
    </cfRule>
  </conditionalFormatting>
  <conditionalFormatting sqref="E9:G9">
    <cfRule type="cellIs" dxfId="900" priority="6587" operator="equal">
      <formula>"jan."</formula>
    </cfRule>
  </conditionalFormatting>
  <conditionalFormatting sqref="E9:G9">
    <cfRule type="cellIs" dxfId="899" priority="6586" operator="equal">
      <formula>"jan."</formula>
    </cfRule>
  </conditionalFormatting>
  <conditionalFormatting sqref="E9:G9">
    <cfRule type="cellIs" dxfId="898" priority="6584" operator="equal">
      <formula>"jan."</formula>
    </cfRule>
  </conditionalFormatting>
  <conditionalFormatting sqref="E9:G9">
    <cfRule type="cellIs" dxfId="897" priority="6583" operator="equal">
      <formula>"jan."</formula>
    </cfRule>
  </conditionalFormatting>
  <conditionalFormatting sqref="E9:G9">
    <cfRule type="cellIs" dxfId="896" priority="6582" operator="equal">
      <formula>"jan."</formula>
    </cfRule>
  </conditionalFormatting>
  <conditionalFormatting sqref="E9:G9">
    <cfRule type="cellIs" dxfId="895" priority="6581" operator="equal">
      <formula>"jan."</formula>
    </cfRule>
  </conditionalFormatting>
  <conditionalFormatting sqref="E9:G9">
    <cfRule type="cellIs" dxfId="894" priority="6580" operator="equal">
      <formula>"jan."</formula>
    </cfRule>
  </conditionalFormatting>
  <conditionalFormatting sqref="E9:G9">
    <cfRule type="cellIs" dxfId="893" priority="6579" operator="equal">
      <formula>"jan."</formula>
    </cfRule>
  </conditionalFormatting>
  <conditionalFormatting sqref="E9:G9">
    <cfRule type="cellIs" dxfId="892" priority="6578" operator="equal">
      <formula>"jan."</formula>
    </cfRule>
  </conditionalFormatting>
  <conditionalFormatting sqref="E9:G9">
    <cfRule type="cellIs" dxfId="891" priority="6577" operator="equal">
      <formula>"jan."</formula>
    </cfRule>
  </conditionalFormatting>
  <conditionalFormatting sqref="E9:G9">
    <cfRule type="cellIs" dxfId="890" priority="6576" operator="equal">
      <formula>"jan."</formula>
    </cfRule>
  </conditionalFormatting>
  <conditionalFormatting sqref="E9:G9">
    <cfRule type="cellIs" dxfId="889" priority="6575" operator="equal">
      <formula>"jan."</formula>
    </cfRule>
  </conditionalFormatting>
  <conditionalFormatting sqref="E9:G9">
    <cfRule type="cellIs" dxfId="888" priority="6574" operator="equal">
      <formula>"jan."</formula>
    </cfRule>
  </conditionalFormatting>
  <conditionalFormatting sqref="E9:G9">
    <cfRule type="cellIs" dxfId="887" priority="6573" operator="equal">
      <formula>"jan."</formula>
    </cfRule>
  </conditionalFormatting>
  <conditionalFormatting sqref="E9:G9">
    <cfRule type="cellIs" dxfId="886" priority="6572" operator="equal">
      <formula>"jan."</formula>
    </cfRule>
  </conditionalFormatting>
  <conditionalFormatting sqref="E9:G9">
    <cfRule type="cellIs" dxfId="885" priority="6571" operator="equal">
      <formula>"jan."</formula>
    </cfRule>
  </conditionalFormatting>
  <conditionalFormatting sqref="E9:G9">
    <cfRule type="cellIs" dxfId="884" priority="6570" operator="equal">
      <formula>"jan."</formula>
    </cfRule>
  </conditionalFormatting>
  <conditionalFormatting sqref="E9:G9">
    <cfRule type="cellIs" dxfId="883" priority="6569" operator="equal">
      <formula>"jan."</formula>
    </cfRule>
  </conditionalFormatting>
  <conditionalFormatting sqref="E9:G9">
    <cfRule type="cellIs" dxfId="882" priority="6568" operator="equal">
      <formula>"jan."</formula>
    </cfRule>
  </conditionalFormatting>
  <conditionalFormatting sqref="E9:G9">
    <cfRule type="cellIs" dxfId="881" priority="6567" operator="equal">
      <formula>"jan."</formula>
    </cfRule>
  </conditionalFormatting>
  <conditionalFormatting sqref="E9:G9">
    <cfRule type="cellIs" dxfId="880" priority="6566" operator="equal">
      <formula>"jan."</formula>
    </cfRule>
  </conditionalFormatting>
  <conditionalFormatting sqref="E9:G9">
    <cfRule type="cellIs" dxfId="879" priority="6565" operator="equal">
      <formula>"jan."</formula>
    </cfRule>
  </conditionalFormatting>
  <conditionalFormatting sqref="E9:G9">
    <cfRule type="cellIs" dxfId="878" priority="6564" operator="equal">
      <formula>"jan."</formula>
    </cfRule>
  </conditionalFormatting>
  <conditionalFormatting sqref="E9:G9">
    <cfRule type="cellIs" dxfId="877" priority="6563" operator="equal">
      <formula>"jan."</formula>
    </cfRule>
  </conditionalFormatting>
  <conditionalFormatting sqref="E9:G9">
    <cfRule type="cellIs" dxfId="876" priority="6562" operator="equal">
      <formula>"jan."</formula>
    </cfRule>
  </conditionalFormatting>
  <conditionalFormatting sqref="E9:G9">
    <cfRule type="cellIs" dxfId="875" priority="6561" operator="equal">
      <formula>"jan."</formula>
    </cfRule>
  </conditionalFormatting>
  <conditionalFormatting sqref="E9:G9">
    <cfRule type="cellIs" dxfId="874" priority="6560" operator="equal">
      <formula>"jan."</formula>
    </cfRule>
  </conditionalFormatting>
  <conditionalFormatting sqref="E9:G9">
    <cfRule type="cellIs" dxfId="873" priority="6559" operator="equal">
      <formula>"jan."</formula>
    </cfRule>
  </conditionalFormatting>
  <conditionalFormatting sqref="E9:G9">
    <cfRule type="cellIs" dxfId="872" priority="6558" operator="equal">
      <formula>"jan."</formula>
    </cfRule>
  </conditionalFormatting>
  <conditionalFormatting sqref="E9:G9">
    <cfRule type="cellIs" dxfId="871" priority="6557" operator="equal">
      <formula>"jan."</formula>
    </cfRule>
  </conditionalFormatting>
  <conditionalFormatting sqref="E9:G9">
    <cfRule type="cellIs" dxfId="870" priority="6556" operator="equal">
      <formula>"jan."</formula>
    </cfRule>
  </conditionalFormatting>
  <conditionalFormatting sqref="E9:G9">
    <cfRule type="cellIs" dxfId="869" priority="6555" operator="equal">
      <formula>"jan."</formula>
    </cfRule>
  </conditionalFormatting>
  <conditionalFormatting sqref="E9:G9">
    <cfRule type="cellIs" dxfId="868" priority="6554" operator="equal">
      <formula>"jan."</formula>
    </cfRule>
  </conditionalFormatting>
  <conditionalFormatting sqref="E9:G9">
    <cfRule type="cellIs" dxfId="867" priority="6553" operator="equal">
      <formula>"jan."</formula>
    </cfRule>
  </conditionalFormatting>
  <conditionalFormatting sqref="E9:G9">
    <cfRule type="cellIs" dxfId="866" priority="6552" operator="equal">
      <formula>"jan."</formula>
    </cfRule>
  </conditionalFormatting>
  <conditionalFormatting sqref="E9:G9">
    <cfRule type="cellIs" dxfId="865" priority="6551" operator="equal">
      <formula>"jan."</formula>
    </cfRule>
  </conditionalFormatting>
  <conditionalFormatting sqref="E9:G9">
    <cfRule type="cellIs" dxfId="864" priority="6550" operator="equal">
      <formula>"jan."</formula>
    </cfRule>
  </conditionalFormatting>
  <conditionalFormatting sqref="E9:G9">
    <cfRule type="cellIs" dxfId="863" priority="6549" operator="equal">
      <formula>"jan."</formula>
    </cfRule>
  </conditionalFormatting>
  <conditionalFormatting sqref="E9:G9">
    <cfRule type="cellIs" dxfId="862" priority="6548" operator="equal">
      <formula>"jan."</formula>
    </cfRule>
  </conditionalFormatting>
  <conditionalFormatting sqref="E9:G9">
    <cfRule type="cellIs" dxfId="861" priority="6547" operator="equal">
      <formula>"jan."</formula>
    </cfRule>
  </conditionalFormatting>
  <conditionalFormatting sqref="E9:G9">
    <cfRule type="cellIs" dxfId="860" priority="6546" operator="equal">
      <formula>"jan."</formula>
    </cfRule>
  </conditionalFormatting>
  <conditionalFormatting sqref="E9:G9">
    <cfRule type="cellIs" dxfId="859" priority="6545" operator="equal">
      <formula>"jan."</formula>
    </cfRule>
  </conditionalFormatting>
  <conditionalFormatting sqref="E9:G9">
    <cfRule type="cellIs" dxfId="858" priority="6543" operator="equal">
      <formula>"jan."</formula>
    </cfRule>
  </conditionalFormatting>
  <conditionalFormatting sqref="E9:G9">
    <cfRule type="cellIs" dxfId="857" priority="6541" operator="equal">
      <formula>"jan."</formula>
    </cfRule>
  </conditionalFormatting>
  <conditionalFormatting sqref="E9:G9">
    <cfRule type="cellIs" dxfId="856" priority="6540" operator="equal">
      <formula>"jan."</formula>
    </cfRule>
  </conditionalFormatting>
  <conditionalFormatting sqref="E9:G9">
    <cfRule type="cellIs" dxfId="855" priority="6539" operator="equal">
      <formula>"jan."</formula>
    </cfRule>
  </conditionalFormatting>
  <conditionalFormatting sqref="E9:G9">
    <cfRule type="cellIs" dxfId="854" priority="6538" operator="equal">
      <formula>"jan."</formula>
    </cfRule>
  </conditionalFormatting>
  <conditionalFormatting sqref="E9:G9">
    <cfRule type="cellIs" dxfId="853" priority="6537" operator="equal">
      <formula>"jan."</formula>
    </cfRule>
  </conditionalFormatting>
  <conditionalFormatting sqref="E9:G9">
    <cfRule type="cellIs" dxfId="852" priority="6536" operator="equal">
      <formula>"jan."</formula>
    </cfRule>
  </conditionalFormatting>
  <conditionalFormatting sqref="E9:G9">
    <cfRule type="cellIs" dxfId="851" priority="6535" operator="equal">
      <formula>"jan."</formula>
    </cfRule>
  </conditionalFormatting>
  <conditionalFormatting sqref="E9:G9">
    <cfRule type="cellIs" dxfId="850" priority="6534" operator="equal">
      <formula>"jan."</formula>
    </cfRule>
  </conditionalFormatting>
  <conditionalFormatting sqref="E9:G9">
    <cfRule type="cellIs" dxfId="849" priority="6533" operator="equal">
      <formula>"jan."</formula>
    </cfRule>
  </conditionalFormatting>
  <conditionalFormatting sqref="E9:G9">
    <cfRule type="cellIs" dxfId="848" priority="6532" operator="equal">
      <formula>"jan."</formula>
    </cfRule>
  </conditionalFormatting>
  <conditionalFormatting sqref="E9:G9">
    <cfRule type="cellIs" dxfId="847" priority="6531" operator="equal">
      <formula>"jan."</formula>
    </cfRule>
  </conditionalFormatting>
  <conditionalFormatting sqref="E9:G9">
    <cfRule type="cellIs" dxfId="846" priority="6530" operator="equal">
      <formula>"jan."</formula>
    </cfRule>
  </conditionalFormatting>
  <conditionalFormatting sqref="E9:G9">
    <cfRule type="cellIs" dxfId="845" priority="6529" operator="equal">
      <formula>"jan."</formula>
    </cfRule>
  </conditionalFormatting>
  <conditionalFormatting sqref="E9:G9">
    <cfRule type="cellIs" dxfId="844" priority="6528" operator="equal">
      <formula>"jan."</formula>
    </cfRule>
  </conditionalFormatting>
  <conditionalFormatting sqref="E9:G9">
    <cfRule type="cellIs" dxfId="843" priority="6527" operator="equal">
      <formula>"jan."</formula>
    </cfRule>
  </conditionalFormatting>
  <conditionalFormatting sqref="E9:G9">
    <cfRule type="cellIs" dxfId="842" priority="6526" operator="equal">
      <formula>"jan."</formula>
    </cfRule>
  </conditionalFormatting>
  <conditionalFormatting sqref="E9:G9">
    <cfRule type="cellIs" dxfId="841" priority="6525" operator="equal">
      <formula>"jan."</formula>
    </cfRule>
  </conditionalFormatting>
  <conditionalFormatting sqref="E9:G9">
    <cfRule type="cellIs" dxfId="840" priority="6523" operator="equal">
      <formula>"jan."</formula>
    </cfRule>
  </conditionalFormatting>
  <conditionalFormatting sqref="E9:G9">
    <cfRule type="cellIs" dxfId="839" priority="6522" operator="equal">
      <formula>"jan."</formula>
    </cfRule>
  </conditionalFormatting>
  <conditionalFormatting sqref="E9:G9">
    <cfRule type="cellIs" dxfId="838" priority="6521" operator="equal">
      <formula>"jan."</formula>
    </cfRule>
  </conditionalFormatting>
  <conditionalFormatting sqref="E9:G9">
    <cfRule type="cellIs" dxfId="837" priority="6520" operator="equal">
      <formula>"jan."</formula>
    </cfRule>
  </conditionalFormatting>
  <conditionalFormatting sqref="E9:G9">
    <cfRule type="cellIs" dxfId="836" priority="6519" operator="equal">
      <formula>"jan."</formula>
    </cfRule>
  </conditionalFormatting>
  <conditionalFormatting sqref="E9:G9">
    <cfRule type="cellIs" dxfId="835" priority="6518" operator="equal">
      <formula>"jan."</formula>
    </cfRule>
  </conditionalFormatting>
  <conditionalFormatting sqref="E9:G9">
    <cfRule type="cellIs" dxfId="834" priority="6517" operator="equal">
      <formula>"jan."</formula>
    </cfRule>
  </conditionalFormatting>
  <conditionalFormatting sqref="E9:G9">
    <cfRule type="cellIs" dxfId="833" priority="6516" operator="equal">
      <formula>"jan."</formula>
    </cfRule>
  </conditionalFormatting>
  <conditionalFormatting sqref="E9:G9">
    <cfRule type="cellIs" dxfId="832" priority="6515" operator="equal">
      <formula>"jan."</formula>
    </cfRule>
  </conditionalFormatting>
  <conditionalFormatting sqref="E9:G9">
    <cfRule type="cellIs" dxfId="831" priority="6514" operator="equal">
      <formula>"jan."</formula>
    </cfRule>
  </conditionalFormatting>
  <conditionalFormatting sqref="E9:G9">
    <cfRule type="cellIs" dxfId="830" priority="6511" operator="equal">
      <formula>"jan."</formula>
    </cfRule>
  </conditionalFormatting>
  <conditionalFormatting sqref="E9:G9">
    <cfRule type="cellIs" dxfId="829" priority="6510" operator="equal">
      <formula>"jan."</formula>
    </cfRule>
  </conditionalFormatting>
  <conditionalFormatting sqref="E9:G9">
    <cfRule type="cellIs" dxfId="828" priority="6509" operator="equal">
      <formula>"jan."</formula>
    </cfRule>
  </conditionalFormatting>
  <conditionalFormatting sqref="E9:G9">
    <cfRule type="cellIs" dxfId="827" priority="6508" operator="equal">
      <formula>"jan."</formula>
    </cfRule>
  </conditionalFormatting>
  <conditionalFormatting sqref="E9:G9">
    <cfRule type="cellIs" dxfId="826" priority="6507" operator="equal">
      <formula>"jan."</formula>
    </cfRule>
  </conditionalFormatting>
  <conditionalFormatting sqref="E9:G9">
    <cfRule type="cellIs" dxfId="825" priority="6506" operator="equal">
      <formula>"jan."</formula>
    </cfRule>
  </conditionalFormatting>
  <conditionalFormatting sqref="E9:G9">
    <cfRule type="cellIs" dxfId="824" priority="6505" operator="equal">
      <formula>"jan."</formula>
    </cfRule>
  </conditionalFormatting>
  <conditionalFormatting sqref="E9:G9">
    <cfRule type="cellIs" dxfId="823" priority="6504" operator="equal">
      <formula>"jan."</formula>
    </cfRule>
  </conditionalFormatting>
  <conditionalFormatting sqref="E9:G9">
    <cfRule type="cellIs" dxfId="822" priority="6502" operator="equal">
      <formula>"jan."</formula>
    </cfRule>
  </conditionalFormatting>
  <conditionalFormatting sqref="E9:G9">
    <cfRule type="cellIs" dxfId="821" priority="6501" operator="equal">
      <formula>"jan."</formula>
    </cfRule>
  </conditionalFormatting>
  <conditionalFormatting sqref="E9:G9">
    <cfRule type="cellIs" dxfId="820" priority="6500" operator="equal">
      <formula>"jan."</formula>
    </cfRule>
  </conditionalFormatting>
  <conditionalFormatting sqref="E9:G9">
    <cfRule type="cellIs" dxfId="819" priority="6499" operator="equal">
      <formula>"jan."</formula>
    </cfRule>
  </conditionalFormatting>
  <conditionalFormatting sqref="E9:G9">
    <cfRule type="cellIs" dxfId="818" priority="6498" operator="equal">
      <formula>"jan."</formula>
    </cfRule>
  </conditionalFormatting>
  <conditionalFormatting sqref="E9:G9">
    <cfRule type="cellIs" dxfId="817" priority="6497" operator="equal">
      <formula>"jan."</formula>
    </cfRule>
  </conditionalFormatting>
  <conditionalFormatting sqref="E9:G9">
    <cfRule type="cellIs" dxfId="816" priority="6496" operator="equal">
      <formula>"jan."</formula>
    </cfRule>
  </conditionalFormatting>
  <conditionalFormatting sqref="E9:G9">
    <cfRule type="cellIs" dxfId="815" priority="6495" operator="equal">
      <formula>"jan."</formula>
    </cfRule>
  </conditionalFormatting>
  <conditionalFormatting sqref="E9:G9">
    <cfRule type="cellIs" dxfId="814" priority="6494" operator="equal">
      <formula>"jan."</formula>
    </cfRule>
  </conditionalFormatting>
  <conditionalFormatting sqref="E9:G9">
    <cfRule type="cellIs" dxfId="813" priority="6493" operator="equal">
      <formula>"jan."</formula>
    </cfRule>
  </conditionalFormatting>
  <conditionalFormatting sqref="E9:G9">
    <cfRule type="cellIs" dxfId="812" priority="6492" operator="equal">
      <formula>"jan."</formula>
    </cfRule>
  </conditionalFormatting>
  <conditionalFormatting sqref="E9:G9">
    <cfRule type="cellIs" dxfId="811" priority="6491" operator="equal">
      <formula>"jan."</formula>
    </cfRule>
  </conditionalFormatting>
  <conditionalFormatting sqref="E9:G9">
    <cfRule type="cellIs" dxfId="810" priority="6490" operator="equal">
      <formula>"jan."</formula>
    </cfRule>
  </conditionalFormatting>
  <conditionalFormatting sqref="E9:G9">
    <cfRule type="cellIs" dxfId="809" priority="6489" operator="equal">
      <formula>"jan."</formula>
    </cfRule>
  </conditionalFormatting>
  <conditionalFormatting sqref="E9:G9">
    <cfRule type="cellIs" dxfId="808" priority="6488" operator="equal">
      <formula>"jan."</formula>
    </cfRule>
  </conditionalFormatting>
  <conditionalFormatting sqref="E9:G9">
    <cfRule type="cellIs" dxfId="807" priority="6487" operator="equal">
      <formula>"jan."</formula>
    </cfRule>
  </conditionalFormatting>
  <conditionalFormatting sqref="E9:G9">
    <cfRule type="cellIs" dxfId="806" priority="6486" operator="equal">
      <formula>"jan."</formula>
    </cfRule>
  </conditionalFormatting>
  <conditionalFormatting sqref="E9:G9">
    <cfRule type="cellIs" dxfId="805" priority="6485" operator="equal">
      <formula>"jan."</formula>
    </cfRule>
  </conditionalFormatting>
  <conditionalFormatting sqref="E9:G9">
    <cfRule type="cellIs" dxfId="804" priority="6484" operator="equal">
      <formula>"jan."</formula>
    </cfRule>
  </conditionalFormatting>
  <conditionalFormatting sqref="E9:G9">
    <cfRule type="cellIs" dxfId="803" priority="6483" operator="equal">
      <formula>"jan."</formula>
    </cfRule>
  </conditionalFormatting>
  <conditionalFormatting sqref="E9:G9">
    <cfRule type="cellIs" dxfId="802" priority="6482" operator="equal">
      <formula>"jan."</formula>
    </cfRule>
  </conditionalFormatting>
  <conditionalFormatting sqref="E9:G9">
    <cfRule type="cellIs" dxfId="801" priority="6481" operator="equal">
      <formula>"jan."</formula>
    </cfRule>
  </conditionalFormatting>
  <conditionalFormatting sqref="E9:G9">
    <cfRule type="cellIs" dxfId="800" priority="6480" operator="equal">
      <formula>"jan."</formula>
    </cfRule>
  </conditionalFormatting>
  <conditionalFormatting sqref="E9:G9">
    <cfRule type="cellIs" dxfId="799" priority="6479" operator="equal">
      <formula>"jan."</formula>
    </cfRule>
  </conditionalFormatting>
  <conditionalFormatting sqref="E9:G9">
    <cfRule type="cellIs" dxfId="798" priority="6478" operator="equal">
      <formula>"jan."</formula>
    </cfRule>
  </conditionalFormatting>
  <conditionalFormatting sqref="E9:G9">
    <cfRule type="cellIs" dxfId="797" priority="6477" operator="equal">
      <formula>"jan."</formula>
    </cfRule>
  </conditionalFormatting>
  <conditionalFormatting sqref="E9:G9">
    <cfRule type="cellIs" dxfId="796" priority="6476" operator="equal">
      <formula>"jan."</formula>
    </cfRule>
  </conditionalFormatting>
  <conditionalFormatting sqref="E9:G9">
    <cfRule type="cellIs" dxfId="795" priority="6475" operator="equal">
      <formula>"jan."</formula>
    </cfRule>
  </conditionalFormatting>
  <conditionalFormatting sqref="E9:G9">
    <cfRule type="cellIs" dxfId="794" priority="6474" operator="equal">
      <formula>"jan."</formula>
    </cfRule>
  </conditionalFormatting>
  <conditionalFormatting sqref="E9:G9">
    <cfRule type="cellIs" dxfId="793" priority="6473" operator="equal">
      <formula>"jan."</formula>
    </cfRule>
  </conditionalFormatting>
  <conditionalFormatting sqref="E9:G9">
    <cfRule type="cellIs" dxfId="792" priority="6472" operator="equal">
      <formula>"jan."</formula>
    </cfRule>
  </conditionalFormatting>
  <conditionalFormatting sqref="E9:G9">
    <cfRule type="cellIs" dxfId="791" priority="6471" operator="equal">
      <formula>"jan."</formula>
    </cfRule>
  </conditionalFormatting>
  <conditionalFormatting sqref="E9:G9">
    <cfRule type="cellIs" dxfId="790" priority="6470" operator="equal">
      <formula>"jan."</formula>
    </cfRule>
  </conditionalFormatting>
  <conditionalFormatting sqref="E9:G9">
    <cfRule type="cellIs" dxfId="789" priority="6469" operator="equal">
      <formula>"jan."</formula>
    </cfRule>
  </conditionalFormatting>
  <conditionalFormatting sqref="E9:G9">
    <cfRule type="cellIs" dxfId="788" priority="6468" operator="equal">
      <formula>"jan."</formula>
    </cfRule>
  </conditionalFormatting>
  <conditionalFormatting sqref="E9:G9">
    <cfRule type="cellIs" dxfId="787" priority="6467" operator="equal">
      <formula>"jan."</formula>
    </cfRule>
  </conditionalFormatting>
  <conditionalFormatting sqref="E9:G9">
    <cfRule type="cellIs" dxfId="786" priority="6466" operator="equal">
      <formula>"jan."</formula>
    </cfRule>
  </conditionalFormatting>
  <conditionalFormatting sqref="E9:G9">
    <cfRule type="cellIs" dxfId="785" priority="6465" operator="equal">
      <formula>"jan."</formula>
    </cfRule>
  </conditionalFormatting>
  <conditionalFormatting sqref="E9:G9">
    <cfRule type="cellIs" dxfId="784" priority="6464" operator="equal">
      <formula>"jan."</formula>
    </cfRule>
  </conditionalFormatting>
  <conditionalFormatting sqref="E9:G9">
    <cfRule type="cellIs" dxfId="783" priority="6463" operator="equal">
      <formula>"jan."</formula>
    </cfRule>
  </conditionalFormatting>
  <conditionalFormatting sqref="E9:G9">
    <cfRule type="cellIs" dxfId="782" priority="6462" operator="equal">
      <formula>"jan."</formula>
    </cfRule>
  </conditionalFormatting>
  <conditionalFormatting sqref="E9:G9">
    <cfRule type="cellIs" dxfId="781" priority="6461" operator="equal">
      <formula>"jan."</formula>
    </cfRule>
  </conditionalFormatting>
  <conditionalFormatting sqref="E9:G9">
    <cfRule type="cellIs" dxfId="780" priority="6460" operator="equal">
      <formula>"jan."</formula>
    </cfRule>
  </conditionalFormatting>
  <conditionalFormatting sqref="E9:G9">
    <cfRule type="cellIs" dxfId="779" priority="6459" operator="equal">
      <formula>"jan."</formula>
    </cfRule>
  </conditionalFormatting>
  <conditionalFormatting sqref="E9:G9">
    <cfRule type="cellIs" dxfId="778" priority="6458" operator="equal">
      <formula>"jan."</formula>
    </cfRule>
  </conditionalFormatting>
  <conditionalFormatting sqref="E9:G9">
    <cfRule type="cellIs" dxfId="777" priority="6457" operator="equal">
      <formula>"jan."</formula>
    </cfRule>
  </conditionalFormatting>
  <conditionalFormatting sqref="E9:G9">
    <cfRule type="cellIs" dxfId="776" priority="6456" operator="equal">
      <formula>"jan."</formula>
    </cfRule>
  </conditionalFormatting>
  <conditionalFormatting sqref="E9:G9">
    <cfRule type="cellIs" dxfId="775" priority="6455" operator="equal">
      <formula>"jan."</formula>
    </cfRule>
  </conditionalFormatting>
  <conditionalFormatting sqref="E9:G9">
    <cfRule type="cellIs" dxfId="774" priority="6454" operator="equal">
      <formula>"jan."</formula>
    </cfRule>
  </conditionalFormatting>
  <conditionalFormatting sqref="E9:G9">
    <cfRule type="cellIs" dxfId="773" priority="6453" operator="equal">
      <formula>"jan."</formula>
    </cfRule>
  </conditionalFormatting>
  <conditionalFormatting sqref="E9:G9">
    <cfRule type="cellIs" dxfId="772" priority="6452" operator="equal">
      <formula>"jan."</formula>
    </cfRule>
  </conditionalFormatting>
  <conditionalFormatting sqref="E9:G9">
    <cfRule type="cellIs" dxfId="771" priority="6451" operator="equal">
      <formula>"jan."</formula>
    </cfRule>
  </conditionalFormatting>
  <conditionalFormatting sqref="E9:G9">
    <cfRule type="cellIs" dxfId="770" priority="6450" operator="equal">
      <formula>"jan."</formula>
    </cfRule>
  </conditionalFormatting>
  <conditionalFormatting sqref="E9:G9">
    <cfRule type="cellIs" dxfId="769" priority="6449" operator="equal">
      <formula>"jan."</formula>
    </cfRule>
  </conditionalFormatting>
  <conditionalFormatting sqref="E9:G9">
    <cfRule type="cellIs" dxfId="768" priority="6448" operator="equal">
      <formula>"jan."</formula>
    </cfRule>
  </conditionalFormatting>
  <conditionalFormatting sqref="E9:G9">
    <cfRule type="cellIs" dxfId="767" priority="6447" operator="equal">
      <formula>"jan."</formula>
    </cfRule>
  </conditionalFormatting>
  <conditionalFormatting sqref="E9:G9">
    <cfRule type="cellIs" dxfId="766" priority="6446" operator="equal">
      <formula>"jan."</formula>
    </cfRule>
  </conditionalFormatting>
  <conditionalFormatting sqref="E9:G9">
    <cfRule type="cellIs" dxfId="765" priority="6445" operator="equal">
      <formula>"jan."</formula>
    </cfRule>
  </conditionalFormatting>
  <conditionalFormatting sqref="E9:G9">
    <cfRule type="cellIs" dxfId="764" priority="6444" operator="equal">
      <formula>"jan."</formula>
    </cfRule>
  </conditionalFormatting>
  <conditionalFormatting sqref="E9:G9">
    <cfRule type="cellIs" dxfId="763" priority="6443" operator="equal">
      <formula>"jan."</formula>
    </cfRule>
  </conditionalFormatting>
  <conditionalFormatting sqref="E9:G9">
    <cfRule type="cellIs" dxfId="762" priority="6442" operator="equal">
      <formula>"jan."</formula>
    </cfRule>
  </conditionalFormatting>
  <conditionalFormatting sqref="E9:G9">
    <cfRule type="cellIs" dxfId="761" priority="6441" operator="equal">
      <formula>"jan."</formula>
    </cfRule>
  </conditionalFormatting>
  <conditionalFormatting sqref="E9:G9">
    <cfRule type="cellIs" dxfId="760" priority="6440" operator="equal">
      <formula>"jan."</formula>
    </cfRule>
  </conditionalFormatting>
  <conditionalFormatting sqref="E9:G9">
    <cfRule type="cellIs" dxfId="759" priority="6439" operator="equal">
      <formula>"jan."</formula>
    </cfRule>
  </conditionalFormatting>
  <conditionalFormatting sqref="E9:G9">
    <cfRule type="cellIs" dxfId="758" priority="6438" operator="equal">
      <formula>"jan."</formula>
    </cfRule>
  </conditionalFormatting>
  <conditionalFormatting sqref="E9:G9">
    <cfRule type="cellIs" dxfId="757" priority="6437" operator="equal">
      <formula>"jan."</formula>
    </cfRule>
  </conditionalFormatting>
  <conditionalFormatting sqref="E9:G9">
    <cfRule type="cellIs" dxfId="756" priority="6436" operator="equal">
      <formula>"jan."</formula>
    </cfRule>
  </conditionalFormatting>
  <conditionalFormatting sqref="E9:G9">
    <cfRule type="cellIs" dxfId="755" priority="6435" operator="equal">
      <formula>"jan."</formula>
    </cfRule>
  </conditionalFormatting>
  <conditionalFormatting sqref="E9:G9">
    <cfRule type="cellIs" dxfId="754" priority="6434" operator="equal">
      <formula>"jan."</formula>
    </cfRule>
  </conditionalFormatting>
  <conditionalFormatting sqref="E9:G9">
    <cfRule type="cellIs" dxfId="753" priority="6433" operator="equal">
      <formula>"jan."</formula>
    </cfRule>
  </conditionalFormatting>
  <conditionalFormatting sqref="E9:G9">
    <cfRule type="cellIs" dxfId="752" priority="6432" operator="equal">
      <formula>"jan."</formula>
    </cfRule>
  </conditionalFormatting>
  <conditionalFormatting sqref="E9:G9">
    <cfRule type="cellIs" dxfId="751" priority="6431" operator="equal">
      <formula>"jan."</formula>
    </cfRule>
  </conditionalFormatting>
  <conditionalFormatting sqref="E9:G9">
    <cfRule type="cellIs" dxfId="750" priority="6430" operator="equal">
      <formula>"jan."</formula>
    </cfRule>
  </conditionalFormatting>
  <conditionalFormatting sqref="E9:G9">
    <cfRule type="cellIs" dxfId="749" priority="6429" operator="equal">
      <formula>"jan."</formula>
    </cfRule>
  </conditionalFormatting>
  <conditionalFormatting sqref="E9:G9">
    <cfRule type="cellIs" dxfId="748" priority="6428" operator="equal">
      <formula>"jan."</formula>
    </cfRule>
  </conditionalFormatting>
  <conditionalFormatting sqref="E9:G9">
    <cfRule type="cellIs" dxfId="747" priority="6427" operator="equal">
      <formula>"jan."</formula>
    </cfRule>
  </conditionalFormatting>
  <conditionalFormatting sqref="E9:G9">
    <cfRule type="cellIs" dxfId="746" priority="6426" operator="equal">
      <formula>"jan."</formula>
    </cfRule>
  </conditionalFormatting>
  <conditionalFormatting sqref="E9:G9">
    <cfRule type="cellIs" dxfId="745" priority="6425" operator="equal">
      <formula>"jan."</formula>
    </cfRule>
  </conditionalFormatting>
  <conditionalFormatting sqref="E9:G9">
    <cfRule type="cellIs" dxfId="744" priority="6424" operator="equal">
      <formula>"jan."</formula>
    </cfRule>
  </conditionalFormatting>
  <conditionalFormatting sqref="E9:G9">
    <cfRule type="cellIs" dxfId="743" priority="6423" operator="equal">
      <formula>"jan."</formula>
    </cfRule>
  </conditionalFormatting>
  <conditionalFormatting sqref="E9:G9">
    <cfRule type="cellIs" dxfId="742" priority="6422" operator="equal">
      <formula>"jan."</formula>
    </cfRule>
  </conditionalFormatting>
  <conditionalFormatting sqref="E9:G9">
    <cfRule type="cellIs" dxfId="741" priority="6421" operator="equal">
      <formula>"jan."</formula>
    </cfRule>
  </conditionalFormatting>
  <conditionalFormatting sqref="E9:G9">
    <cfRule type="cellIs" dxfId="740" priority="6420" operator="equal">
      <formula>"jan."</formula>
    </cfRule>
  </conditionalFormatting>
  <conditionalFormatting sqref="E9:G9">
    <cfRule type="cellIs" dxfId="739" priority="6419" operator="equal">
      <formula>"jan."</formula>
    </cfRule>
  </conditionalFormatting>
  <conditionalFormatting sqref="E9:G9">
    <cfRule type="cellIs" dxfId="738" priority="6418" operator="equal">
      <formula>"jan."</formula>
    </cfRule>
  </conditionalFormatting>
  <conditionalFormatting sqref="E9:G9">
    <cfRule type="cellIs" dxfId="737" priority="6417" operator="equal">
      <formula>"jan."</formula>
    </cfRule>
  </conditionalFormatting>
  <conditionalFormatting sqref="E9:G9">
    <cfRule type="cellIs" dxfId="736" priority="6416" operator="equal">
      <formula>"jan."</formula>
    </cfRule>
  </conditionalFormatting>
  <conditionalFormatting sqref="E9:G9">
    <cfRule type="cellIs" dxfId="735" priority="6415" operator="equal">
      <formula>"jan."</formula>
    </cfRule>
  </conditionalFormatting>
  <conditionalFormatting sqref="E9:G9">
    <cfRule type="cellIs" dxfId="734" priority="6414" operator="equal">
      <formula>"jan."</formula>
    </cfRule>
  </conditionalFormatting>
  <conditionalFormatting sqref="E9:G9">
    <cfRule type="cellIs" dxfId="733" priority="6413" operator="equal">
      <formula>"jan."</formula>
    </cfRule>
  </conditionalFormatting>
  <conditionalFormatting sqref="E9:G9">
    <cfRule type="cellIs" dxfId="732" priority="6412" operator="equal">
      <formula>"jan."</formula>
    </cfRule>
  </conditionalFormatting>
  <conditionalFormatting sqref="E9:G9">
    <cfRule type="cellIs" dxfId="731" priority="6411" operator="equal">
      <formula>"jan."</formula>
    </cfRule>
  </conditionalFormatting>
  <conditionalFormatting sqref="E9:G9">
    <cfRule type="cellIs" dxfId="730" priority="6410" operator="equal">
      <formula>"jan."</formula>
    </cfRule>
  </conditionalFormatting>
  <conditionalFormatting sqref="E9:G9">
    <cfRule type="cellIs" dxfId="729" priority="6409" operator="equal">
      <formula>"jan."</formula>
    </cfRule>
  </conditionalFormatting>
  <conditionalFormatting sqref="E9:G9">
    <cfRule type="cellIs" dxfId="728" priority="6408" operator="equal">
      <formula>"jan."</formula>
    </cfRule>
  </conditionalFormatting>
  <conditionalFormatting sqref="E9:G9">
    <cfRule type="cellIs" dxfId="727" priority="6407" operator="equal">
      <formula>"jan."</formula>
    </cfRule>
  </conditionalFormatting>
  <conditionalFormatting sqref="E9:G9">
    <cfRule type="cellIs" dxfId="726" priority="6406" operator="equal">
      <formula>"jan."</formula>
    </cfRule>
  </conditionalFormatting>
  <conditionalFormatting sqref="E9:G9">
    <cfRule type="cellIs" dxfId="725" priority="6405" operator="equal">
      <formula>"jan."</formula>
    </cfRule>
  </conditionalFormatting>
  <conditionalFormatting sqref="E9:G9">
    <cfRule type="cellIs" dxfId="724" priority="6404" operator="equal">
      <formula>"jan."</formula>
    </cfRule>
  </conditionalFormatting>
  <conditionalFormatting sqref="E9:G9">
    <cfRule type="cellIs" dxfId="723" priority="6403" operator="equal">
      <formula>"jan."</formula>
    </cfRule>
  </conditionalFormatting>
  <conditionalFormatting sqref="E9:G9">
    <cfRule type="cellIs" dxfId="722" priority="6402" operator="equal">
      <formula>"jan."</formula>
    </cfRule>
  </conditionalFormatting>
  <conditionalFormatting sqref="E9:G9">
    <cfRule type="cellIs" dxfId="721" priority="6400" operator="equal">
      <formula>"jan."</formula>
    </cfRule>
  </conditionalFormatting>
  <conditionalFormatting sqref="E9:G9">
    <cfRule type="cellIs" dxfId="720" priority="6399" operator="equal">
      <formula>"jan."</formula>
    </cfRule>
  </conditionalFormatting>
  <conditionalFormatting sqref="E9:G9">
    <cfRule type="cellIs" dxfId="719" priority="6398" operator="equal">
      <formula>"jan."</formula>
    </cfRule>
  </conditionalFormatting>
  <conditionalFormatting sqref="E9:G9">
    <cfRule type="cellIs" dxfId="718" priority="6397" operator="equal">
      <formula>"jan."</formula>
    </cfRule>
  </conditionalFormatting>
  <conditionalFormatting sqref="E9:G9">
    <cfRule type="cellIs" dxfId="717" priority="6396" operator="equal">
      <formula>"jan."</formula>
    </cfRule>
  </conditionalFormatting>
  <conditionalFormatting sqref="E9:G9">
    <cfRule type="cellIs" dxfId="716" priority="6395" operator="equal">
      <formula>"jan."</formula>
    </cfRule>
  </conditionalFormatting>
  <conditionalFormatting sqref="E9:G9">
    <cfRule type="cellIs" dxfId="715" priority="6394" operator="equal">
      <formula>"jan."</formula>
    </cfRule>
  </conditionalFormatting>
  <conditionalFormatting sqref="E9:G9">
    <cfRule type="cellIs" dxfId="714" priority="6393" operator="equal">
      <formula>"jan."</formula>
    </cfRule>
  </conditionalFormatting>
  <conditionalFormatting sqref="E9:G9">
    <cfRule type="cellIs" dxfId="713" priority="6392" operator="equal">
      <formula>"jan."</formula>
    </cfRule>
  </conditionalFormatting>
  <conditionalFormatting sqref="E9:G9">
    <cfRule type="cellIs" dxfId="712" priority="6391" operator="equal">
      <formula>"jan."</formula>
    </cfRule>
  </conditionalFormatting>
  <conditionalFormatting sqref="E9:G9">
    <cfRule type="cellIs" dxfId="711" priority="6390" operator="equal">
      <formula>"jan."</formula>
    </cfRule>
  </conditionalFormatting>
  <conditionalFormatting sqref="E9:G9">
    <cfRule type="cellIs" dxfId="710" priority="6389" operator="equal">
      <formula>"jan."</formula>
    </cfRule>
  </conditionalFormatting>
  <conditionalFormatting sqref="E9:G9">
    <cfRule type="cellIs" dxfId="709" priority="6388" operator="equal">
      <formula>"jan."</formula>
    </cfRule>
  </conditionalFormatting>
  <conditionalFormatting sqref="E9:G9">
    <cfRule type="cellIs" dxfId="708" priority="6387" operator="equal">
      <formula>"jan."</formula>
    </cfRule>
  </conditionalFormatting>
  <conditionalFormatting sqref="E9:G9">
    <cfRule type="cellIs" dxfId="707" priority="6386" operator="equal">
      <formula>"jan."</formula>
    </cfRule>
  </conditionalFormatting>
  <conditionalFormatting sqref="E9:G9">
    <cfRule type="cellIs" dxfId="706" priority="6385" operator="equal">
      <formula>"jan."</formula>
    </cfRule>
  </conditionalFormatting>
  <conditionalFormatting sqref="E9:G9">
    <cfRule type="cellIs" dxfId="705" priority="6384" operator="equal">
      <formula>"jan."</formula>
    </cfRule>
  </conditionalFormatting>
  <conditionalFormatting sqref="E9:G9">
    <cfRule type="cellIs" dxfId="704" priority="6383" operator="equal">
      <formula>"jan."</formula>
    </cfRule>
  </conditionalFormatting>
  <conditionalFormatting sqref="E9:G9">
    <cfRule type="cellIs" dxfId="703" priority="6382" operator="equal">
      <formula>"jan."</formula>
    </cfRule>
  </conditionalFormatting>
  <conditionalFormatting sqref="E9:G9">
    <cfRule type="cellIs" dxfId="702" priority="6381" operator="equal">
      <formula>"jan."</formula>
    </cfRule>
  </conditionalFormatting>
  <conditionalFormatting sqref="E9:G9">
    <cfRule type="cellIs" dxfId="701" priority="6380" operator="equal">
      <formula>"jan."</formula>
    </cfRule>
  </conditionalFormatting>
  <conditionalFormatting sqref="E9:G9">
    <cfRule type="cellIs" dxfId="700" priority="6379" operator="equal">
      <formula>"jan."</formula>
    </cfRule>
  </conditionalFormatting>
  <conditionalFormatting sqref="E9:G9">
    <cfRule type="cellIs" dxfId="699" priority="6378" operator="equal">
      <formula>"jan."</formula>
    </cfRule>
  </conditionalFormatting>
  <conditionalFormatting sqref="E9:G9">
    <cfRule type="cellIs" dxfId="698" priority="6377" operator="equal">
      <formula>"jan."</formula>
    </cfRule>
  </conditionalFormatting>
  <conditionalFormatting sqref="E9:G9">
    <cfRule type="cellIs" dxfId="697" priority="6376" operator="equal">
      <formula>"jan."</formula>
    </cfRule>
  </conditionalFormatting>
  <conditionalFormatting sqref="E9:G9">
    <cfRule type="cellIs" dxfId="696" priority="6375" operator="equal">
      <formula>"jan."</formula>
    </cfRule>
  </conditionalFormatting>
  <conditionalFormatting sqref="E9:G9">
    <cfRule type="cellIs" dxfId="695" priority="6374" operator="equal">
      <formula>"jan."</formula>
    </cfRule>
  </conditionalFormatting>
  <conditionalFormatting sqref="E9:G9">
    <cfRule type="cellIs" dxfId="694" priority="6373" operator="equal">
      <formula>"jan."</formula>
    </cfRule>
  </conditionalFormatting>
  <conditionalFormatting sqref="E9:G9">
    <cfRule type="cellIs" dxfId="693" priority="6372" operator="equal">
      <formula>"jan."</formula>
    </cfRule>
  </conditionalFormatting>
  <conditionalFormatting sqref="E9:G9">
    <cfRule type="cellIs" dxfId="692" priority="6371" operator="equal">
      <formula>"jan."</formula>
    </cfRule>
  </conditionalFormatting>
  <conditionalFormatting sqref="E9:G9">
    <cfRule type="cellIs" dxfId="691" priority="6370" operator="equal">
      <formula>"jan."</formula>
    </cfRule>
  </conditionalFormatting>
  <conditionalFormatting sqref="E9:G9">
    <cfRule type="cellIs" dxfId="690" priority="6369" operator="equal">
      <formula>"jan."</formula>
    </cfRule>
  </conditionalFormatting>
  <conditionalFormatting sqref="E9:G9">
    <cfRule type="cellIs" dxfId="689" priority="6368" operator="equal">
      <formula>"jan."</formula>
    </cfRule>
  </conditionalFormatting>
  <conditionalFormatting sqref="E9:G9">
    <cfRule type="cellIs" dxfId="688" priority="6367" operator="equal">
      <formula>"jan."</formula>
    </cfRule>
  </conditionalFormatting>
  <conditionalFormatting sqref="E9:G9">
    <cfRule type="cellIs" dxfId="687" priority="6366" operator="equal">
      <formula>"jan."</formula>
    </cfRule>
  </conditionalFormatting>
  <conditionalFormatting sqref="E9:G9">
    <cfRule type="cellIs" dxfId="686" priority="6365" operator="equal">
      <formula>"jan."</formula>
    </cfRule>
  </conditionalFormatting>
  <conditionalFormatting sqref="E9:G9">
    <cfRule type="cellIs" dxfId="685" priority="6364" operator="equal">
      <formula>"jan."</formula>
    </cfRule>
  </conditionalFormatting>
  <conditionalFormatting sqref="E9:G9">
    <cfRule type="cellIs" dxfId="684" priority="6363" operator="equal">
      <formula>"jan."</formula>
    </cfRule>
  </conditionalFormatting>
  <conditionalFormatting sqref="E9:G9">
    <cfRule type="cellIs" dxfId="683" priority="6362" operator="equal">
      <formula>"jan."</formula>
    </cfRule>
  </conditionalFormatting>
  <conditionalFormatting sqref="E9:G9">
    <cfRule type="cellIs" dxfId="682" priority="6361" operator="equal">
      <formula>"jan."</formula>
    </cfRule>
  </conditionalFormatting>
  <conditionalFormatting sqref="E9:G9">
    <cfRule type="cellIs" dxfId="681" priority="6360" operator="equal">
      <formula>"jan."</formula>
    </cfRule>
  </conditionalFormatting>
  <conditionalFormatting sqref="E9:G9">
    <cfRule type="cellIs" dxfId="680" priority="6359" operator="equal">
      <formula>"jan."</formula>
    </cfRule>
  </conditionalFormatting>
  <conditionalFormatting sqref="E9:G9">
    <cfRule type="cellIs" dxfId="679" priority="6358" operator="equal">
      <formula>"jan."</formula>
    </cfRule>
  </conditionalFormatting>
  <conditionalFormatting sqref="E9:G9">
    <cfRule type="cellIs" dxfId="678" priority="6357" operator="equal">
      <formula>"jan."</formula>
    </cfRule>
  </conditionalFormatting>
  <conditionalFormatting sqref="E9:G9">
    <cfRule type="cellIs" dxfId="677" priority="6356" operator="equal">
      <formula>"jan."</formula>
    </cfRule>
  </conditionalFormatting>
  <conditionalFormatting sqref="E9:G9">
    <cfRule type="cellIs" dxfId="676" priority="6355" operator="equal">
      <formula>"jan."</formula>
    </cfRule>
  </conditionalFormatting>
  <conditionalFormatting sqref="E9:G9">
    <cfRule type="cellIs" dxfId="675" priority="6354" operator="equal">
      <formula>"jan."</formula>
    </cfRule>
  </conditionalFormatting>
  <conditionalFormatting sqref="E9:G9">
    <cfRule type="cellIs" dxfId="674" priority="6353" operator="equal">
      <formula>"jan."</formula>
    </cfRule>
  </conditionalFormatting>
  <conditionalFormatting sqref="E9:G9">
    <cfRule type="cellIs" dxfId="673" priority="6352" operator="equal">
      <formula>"jan."</formula>
    </cfRule>
  </conditionalFormatting>
  <conditionalFormatting sqref="E9:G9">
    <cfRule type="cellIs" dxfId="672" priority="6351" operator="equal">
      <formula>"jan."</formula>
    </cfRule>
  </conditionalFormatting>
  <conditionalFormatting sqref="E9:G9">
    <cfRule type="cellIs" dxfId="671" priority="6350" operator="equal">
      <formula>"jan."</formula>
    </cfRule>
  </conditionalFormatting>
  <conditionalFormatting sqref="E9:G9">
    <cfRule type="cellIs" dxfId="670" priority="6349" operator="equal">
      <formula>"jan."</formula>
    </cfRule>
  </conditionalFormatting>
  <conditionalFormatting sqref="E9:G9">
    <cfRule type="cellIs" dxfId="669" priority="6348" operator="equal">
      <formula>"jan."</formula>
    </cfRule>
  </conditionalFormatting>
  <conditionalFormatting sqref="E9:G9">
    <cfRule type="cellIs" dxfId="668" priority="6346" operator="equal">
      <formula>"jan."</formula>
    </cfRule>
  </conditionalFormatting>
  <conditionalFormatting sqref="E9:G9">
    <cfRule type="cellIs" dxfId="667" priority="6345" operator="equal">
      <formula>"jan."</formula>
    </cfRule>
  </conditionalFormatting>
  <conditionalFormatting sqref="E9:G9">
    <cfRule type="cellIs" dxfId="666" priority="6344" operator="equal">
      <formula>"jan."</formula>
    </cfRule>
  </conditionalFormatting>
  <conditionalFormatting sqref="E9:G9">
    <cfRule type="cellIs" dxfId="665" priority="6343" operator="equal">
      <formula>"jan."</formula>
    </cfRule>
  </conditionalFormatting>
  <conditionalFormatting sqref="E9:G9">
    <cfRule type="cellIs" dxfId="664" priority="6342" operator="equal">
      <formula>"jan."</formula>
    </cfRule>
  </conditionalFormatting>
  <conditionalFormatting sqref="E9:G9">
    <cfRule type="cellIs" dxfId="663" priority="6341" operator="equal">
      <formula>"jan."</formula>
    </cfRule>
  </conditionalFormatting>
  <conditionalFormatting sqref="E9:G9">
    <cfRule type="cellIs" dxfId="662" priority="6340" operator="equal">
      <formula>"jan."</formula>
    </cfRule>
  </conditionalFormatting>
  <conditionalFormatting sqref="E9:G9">
    <cfRule type="cellIs" dxfId="661" priority="6339" operator="equal">
      <formula>"jan."</formula>
    </cfRule>
  </conditionalFormatting>
  <conditionalFormatting sqref="E9:G9">
    <cfRule type="cellIs" dxfId="660" priority="6338" operator="equal">
      <formula>"jan."</formula>
    </cfRule>
  </conditionalFormatting>
  <conditionalFormatting sqref="E9:G9">
    <cfRule type="cellIs" dxfId="659" priority="6337" operator="equal">
      <formula>"jan."</formula>
    </cfRule>
  </conditionalFormatting>
  <conditionalFormatting sqref="E9:G9">
    <cfRule type="cellIs" dxfId="658" priority="6336" operator="equal">
      <formula>"jan."</formula>
    </cfRule>
  </conditionalFormatting>
  <conditionalFormatting sqref="E9:G9">
    <cfRule type="cellIs" dxfId="657" priority="6335" operator="equal">
      <formula>"jan."</formula>
    </cfRule>
  </conditionalFormatting>
  <conditionalFormatting sqref="E9:G9">
    <cfRule type="cellIs" dxfId="656" priority="6334" operator="equal">
      <formula>"jan."</formula>
    </cfRule>
  </conditionalFormatting>
  <conditionalFormatting sqref="E9:G9">
    <cfRule type="cellIs" dxfId="655" priority="6333" operator="equal">
      <formula>"jan."</formula>
    </cfRule>
  </conditionalFormatting>
  <conditionalFormatting sqref="E9:G9">
    <cfRule type="cellIs" dxfId="654" priority="6332" operator="equal">
      <formula>"jan."</formula>
    </cfRule>
  </conditionalFormatting>
  <conditionalFormatting sqref="E9:G9">
    <cfRule type="cellIs" dxfId="653" priority="6331" operator="equal">
      <formula>"jan."</formula>
    </cfRule>
  </conditionalFormatting>
  <conditionalFormatting sqref="E9:G9">
    <cfRule type="cellIs" dxfId="652" priority="6330" operator="equal">
      <formula>"jan."</formula>
    </cfRule>
  </conditionalFormatting>
  <conditionalFormatting sqref="E9:G9">
    <cfRule type="cellIs" dxfId="651" priority="6329" operator="equal">
      <formula>"jan."</formula>
    </cfRule>
  </conditionalFormatting>
  <conditionalFormatting sqref="E9:G9">
    <cfRule type="cellIs" dxfId="650" priority="6327" operator="equal">
      <formula>"jan."</formula>
    </cfRule>
  </conditionalFormatting>
  <conditionalFormatting sqref="E9:G9">
    <cfRule type="cellIs" dxfId="649" priority="6326" operator="equal">
      <formula>"jan."</formula>
    </cfRule>
  </conditionalFormatting>
  <conditionalFormatting sqref="E9:G9">
    <cfRule type="cellIs" dxfId="648" priority="6325" operator="equal">
      <formula>"jan."</formula>
    </cfRule>
  </conditionalFormatting>
  <conditionalFormatting sqref="E9:G9">
    <cfRule type="cellIs" dxfId="647" priority="6324" operator="equal">
      <formula>"jan."</formula>
    </cfRule>
  </conditionalFormatting>
  <conditionalFormatting sqref="E9:G9">
    <cfRule type="cellIs" dxfId="646" priority="6323" operator="equal">
      <formula>"jan."</formula>
    </cfRule>
  </conditionalFormatting>
  <conditionalFormatting sqref="E9:G9">
    <cfRule type="cellIs" dxfId="645" priority="6322" operator="equal">
      <formula>"jan."</formula>
    </cfRule>
  </conditionalFormatting>
  <conditionalFormatting sqref="E9:G9">
    <cfRule type="cellIs" dxfId="644" priority="6321" operator="equal">
      <formula>"jan."</formula>
    </cfRule>
  </conditionalFormatting>
  <conditionalFormatting sqref="E9:G9">
    <cfRule type="cellIs" dxfId="643" priority="6320" operator="equal">
      <formula>"jan."</formula>
    </cfRule>
  </conditionalFormatting>
  <conditionalFormatting sqref="E9:G9">
    <cfRule type="cellIs" dxfId="642" priority="6319" operator="equal">
      <formula>"jan."</formula>
    </cfRule>
  </conditionalFormatting>
  <conditionalFormatting sqref="E9:G9">
    <cfRule type="cellIs" dxfId="641" priority="6318" operator="equal">
      <formula>"jan."</formula>
    </cfRule>
  </conditionalFormatting>
  <conditionalFormatting sqref="E9:G9">
    <cfRule type="cellIs" dxfId="640" priority="6317" operator="equal">
      <formula>"jan."</formula>
    </cfRule>
  </conditionalFormatting>
  <conditionalFormatting sqref="E9:G9">
    <cfRule type="cellIs" dxfId="639" priority="6316" operator="equal">
      <formula>"jan."</formula>
    </cfRule>
  </conditionalFormatting>
  <conditionalFormatting sqref="E9:G9">
    <cfRule type="cellIs" dxfId="638" priority="6315" operator="equal">
      <formula>"jan."</formula>
    </cfRule>
  </conditionalFormatting>
  <conditionalFormatting sqref="E9:G9">
    <cfRule type="cellIs" dxfId="637" priority="6314" operator="equal">
      <formula>"jan."</formula>
    </cfRule>
  </conditionalFormatting>
  <conditionalFormatting sqref="E9:G9">
    <cfRule type="cellIs" dxfId="636" priority="6313" operator="equal">
      <formula>"jan."</formula>
    </cfRule>
  </conditionalFormatting>
  <conditionalFormatting sqref="E9:G9">
    <cfRule type="cellIs" dxfId="635" priority="6312" operator="equal">
      <formula>"jan."</formula>
    </cfRule>
  </conditionalFormatting>
  <conditionalFormatting sqref="E9:G9">
    <cfRule type="cellIs" dxfId="634" priority="6311" operator="equal">
      <formula>"jan."</formula>
    </cfRule>
  </conditionalFormatting>
  <conditionalFormatting sqref="E9:G9">
    <cfRule type="cellIs" dxfId="633" priority="6310" operator="equal">
      <formula>"jan."</formula>
    </cfRule>
  </conditionalFormatting>
  <conditionalFormatting sqref="E9:G9">
    <cfRule type="cellIs" dxfId="632" priority="6309" operator="equal">
      <formula>"jan."</formula>
    </cfRule>
  </conditionalFormatting>
  <conditionalFormatting sqref="E9:G9">
    <cfRule type="cellIs" dxfId="631" priority="6308" operator="equal">
      <formula>"jan."</formula>
    </cfRule>
  </conditionalFormatting>
  <conditionalFormatting sqref="E9:G9">
    <cfRule type="cellIs" dxfId="630" priority="6307" operator="equal">
      <formula>"jan."</formula>
    </cfRule>
  </conditionalFormatting>
  <conditionalFormatting sqref="E9:G9">
    <cfRule type="cellIs" dxfId="629" priority="6306" operator="equal">
      <formula>"jan."</formula>
    </cfRule>
  </conditionalFormatting>
  <conditionalFormatting sqref="E9:G9">
    <cfRule type="cellIs" dxfId="628" priority="6305" operator="equal">
      <formula>"jan."</formula>
    </cfRule>
  </conditionalFormatting>
  <conditionalFormatting sqref="E9:G9">
    <cfRule type="cellIs" dxfId="627" priority="6304" operator="equal">
      <formula>"jan."</formula>
    </cfRule>
  </conditionalFormatting>
  <conditionalFormatting sqref="E9:G9">
    <cfRule type="cellIs" dxfId="626" priority="6303" operator="equal">
      <formula>"jan."</formula>
    </cfRule>
  </conditionalFormatting>
  <conditionalFormatting sqref="E9:G9">
    <cfRule type="cellIs" dxfId="625" priority="6302" operator="equal">
      <formula>"jan."</formula>
    </cfRule>
  </conditionalFormatting>
  <conditionalFormatting sqref="E9:G9">
    <cfRule type="cellIs" dxfId="624" priority="6301" operator="equal">
      <formula>"jan."</formula>
    </cfRule>
  </conditionalFormatting>
  <conditionalFormatting sqref="E9:G9">
    <cfRule type="cellIs" dxfId="623" priority="6300" operator="equal">
      <formula>"jan."</formula>
    </cfRule>
  </conditionalFormatting>
  <conditionalFormatting sqref="E9:G9">
    <cfRule type="cellIs" dxfId="622" priority="6299" operator="equal">
      <formula>"jan."</formula>
    </cfRule>
  </conditionalFormatting>
  <conditionalFormatting sqref="E9:G9">
    <cfRule type="cellIs" dxfId="621" priority="6298" operator="equal">
      <formula>"jan."</formula>
    </cfRule>
  </conditionalFormatting>
  <conditionalFormatting sqref="E9:G9">
    <cfRule type="cellIs" dxfId="620" priority="6297" operator="equal">
      <formula>"jan."</formula>
    </cfRule>
  </conditionalFormatting>
  <conditionalFormatting sqref="E9:G9">
    <cfRule type="cellIs" dxfId="619" priority="6296" operator="equal">
      <formula>"jan."</formula>
    </cfRule>
  </conditionalFormatting>
  <conditionalFormatting sqref="E9:G9">
    <cfRule type="cellIs" dxfId="618" priority="6295" operator="equal">
      <formula>"jan."</formula>
    </cfRule>
  </conditionalFormatting>
  <conditionalFormatting sqref="E9:G9">
    <cfRule type="cellIs" dxfId="617" priority="6294" operator="equal">
      <formula>"jan."</formula>
    </cfRule>
  </conditionalFormatting>
  <conditionalFormatting sqref="E9:G9">
    <cfRule type="cellIs" dxfId="616" priority="6293" operator="equal">
      <formula>"jan."</formula>
    </cfRule>
  </conditionalFormatting>
  <conditionalFormatting sqref="E9:G9">
    <cfRule type="cellIs" dxfId="615" priority="6292" operator="equal">
      <formula>"jan."</formula>
    </cfRule>
  </conditionalFormatting>
  <conditionalFormatting sqref="E9:G9">
    <cfRule type="cellIs" dxfId="614" priority="6291" operator="equal">
      <formula>"jan."</formula>
    </cfRule>
  </conditionalFormatting>
  <conditionalFormatting sqref="E9:G9">
    <cfRule type="cellIs" dxfId="613" priority="6290" operator="equal">
      <formula>"jan."</formula>
    </cfRule>
  </conditionalFormatting>
  <conditionalFormatting sqref="E9:G9">
    <cfRule type="cellIs" dxfId="612" priority="6289" operator="equal">
      <formula>"jan."</formula>
    </cfRule>
  </conditionalFormatting>
  <conditionalFormatting sqref="E9:G9">
    <cfRule type="cellIs" dxfId="611" priority="6288" operator="equal">
      <formula>"jan."</formula>
    </cfRule>
  </conditionalFormatting>
  <conditionalFormatting sqref="E9:G9">
    <cfRule type="cellIs" dxfId="610" priority="6287" operator="equal">
      <formula>"jan."</formula>
    </cfRule>
  </conditionalFormatting>
  <conditionalFormatting sqref="E9:G9">
    <cfRule type="cellIs" dxfId="609" priority="6286" operator="equal">
      <formula>"jan."</formula>
    </cfRule>
  </conditionalFormatting>
  <conditionalFormatting sqref="E9:G9">
    <cfRule type="cellIs" dxfId="608" priority="6285" operator="equal">
      <formula>"jan."</formula>
    </cfRule>
  </conditionalFormatting>
  <conditionalFormatting sqref="E9:G9">
    <cfRule type="cellIs" dxfId="607" priority="6284" operator="equal">
      <formula>"jan."</formula>
    </cfRule>
  </conditionalFormatting>
  <conditionalFormatting sqref="E9:G9">
    <cfRule type="cellIs" dxfId="606" priority="6283" operator="equal">
      <formula>"jan."</formula>
    </cfRule>
  </conditionalFormatting>
  <conditionalFormatting sqref="E9:G9">
    <cfRule type="cellIs" dxfId="605" priority="6282" operator="equal">
      <formula>"jan."</formula>
    </cfRule>
  </conditionalFormatting>
  <conditionalFormatting sqref="E9:G9">
    <cfRule type="cellIs" dxfId="604" priority="6281" operator="equal">
      <formula>"jan."</formula>
    </cfRule>
  </conditionalFormatting>
  <conditionalFormatting sqref="E9:G9">
    <cfRule type="cellIs" dxfId="603" priority="6279" operator="equal">
      <formula>"jan."</formula>
    </cfRule>
  </conditionalFormatting>
  <conditionalFormatting sqref="E9:G9">
    <cfRule type="cellIs" dxfId="602" priority="6278" operator="equal">
      <formula>"jan."</formula>
    </cfRule>
  </conditionalFormatting>
  <conditionalFormatting sqref="E9:G9">
    <cfRule type="cellIs" dxfId="601" priority="6276" operator="equal">
      <formula>"jan."</formula>
    </cfRule>
  </conditionalFormatting>
  <conditionalFormatting sqref="E9:G9">
    <cfRule type="cellIs" dxfId="600" priority="6274" operator="equal">
      <formula>"jan."</formula>
    </cfRule>
  </conditionalFormatting>
  <conditionalFormatting sqref="E9:G9">
    <cfRule type="cellIs" dxfId="599" priority="6273" operator="equal">
      <formula>"jan."</formula>
    </cfRule>
  </conditionalFormatting>
  <conditionalFormatting sqref="E9:G9">
    <cfRule type="cellIs" dxfId="598" priority="6272" operator="equal">
      <formula>"jan."</formula>
    </cfRule>
  </conditionalFormatting>
  <conditionalFormatting sqref="E9:G9">
    <cfRule type="cellIs" dxfId="597" priority="6271" operator="equal">
      <formula>"jan."</formula>
    </cfRule>
  </conditionalFormatting>
  <conditionalFormatting sqref="E9:G9">
    <cfRule type="cellIs" dxfId="596" priority="6270" operator="equal">
      <formula>"jan."</formula>
    </cfRule>
  </conditionalFormatting>
  <conditionalFormatting sqref="E9:G9">
    <cfRule type="cellIs" dxfId="595" priority="6269" operator="equal">
      <formula>"jan."</formula>
    </cfRule>
  </conditionalFormatting>
  <conditionalFormatting sqref="E9:G9">
    <cfRule type="cellIs" dxfId="594" priority="6268" operator="equal">
      <formula>"jan."</formula>
    </cfRule>
  </conditionalFormatting>
  <conditionalFormatting sqref="E9:G9">
    <cfRule type="cellIs" dxfId="593" priority="6267" operator="equal">
      <formula>"jan."</formula>
    </cfRule>
  </conditionalFormatting>
  <conditionalFormatting sqref="E9:G9">
    <cfRule type="cellIs" dxfId="592" priority="6266" operator="equal">
      <formula>"jan."</formula>
    </cfRule>
  </conditionalFormatting>
  <conditionalFormatting sqref="E9:G9">
    <cfRule type="cellIs" dxfId="591" priority="6265" operator="equal">
      <formula>"jan."</formula>
    </cfRule>
  </conditionalFormatting>
  <conditionalFormatting sqref="E9:G9">
    <cfRule type="cellIs" dxfId="590" priority="6264" operator="equal">
      <formula>"jan."</formula>
    </cfRule>
  </conditionalFormatting>
  <conditionalFormatting sqref="E9:G9">
    <cfRule type="cellIs" dxfId="589" priority="6263" operator="equal">
      <formula>"jan."</formula>
    </cfRule>
  </conditionalFormatting>
  <conditionalFormatting sqref="E9:G9">
    <cfRule type="cellIs" dxfId="588" priority="6262" operator="equal">
      <formula>"jan."</formula>
    </cfRule>
  </conditionalFormatting>
  <conditionalFormatting sqref="E9:G9">
    <cfRule type="cellIs" dxfId="587" priority="6259" operator="equal">
      <formula>"jan."</formula>
    </cfRule>
  </conditionalFormatting>
  <conditionalFormatting sqref="E9:G9">
    <cfRule type="cellIs" dxfId="586" priority="6258" operator="equal">
      <formula>"jan."</formula>
    </cfRule>
  </conditionalFormatting>
  <conditionalFormatting sqref="E9:G9">
    <cfRule type="cellIs" dxfId="585" priority="6257" operator="equal">
      <formula>"jan."</formula>
    </cfRule>
  </conditionalFormatting>
  <conditionalFormatting sqref="E9:G9">
    <cfRule type="cellIs" dxfId="584" priority="6256" operator="equal">
      <formula>"jan."</formula>
    </cfRule>
  </conditionalFormatting>
  <conditionalFormatting sqref="E9:G9">
    <cfRule type="cellIs" dxfId="583" priority="6255" operator="equal">
      <formula>"jan."</formula>
    </cfRule>
  </conditionalFormatting>
  <conditionalFormatting sqref="E9:G9">
    <cfRule type="cellIs" dxfId="582" priority="6254" operator="equal">
      <formula>"jan."</formula>
    </cfRule>
  </conditionalFormatting>
  <conditionalFormatting sqref="E9:G9">
    <cfRule type="cellIs" dxfId="581" priority="6253" operator="equal">
      <formula>"jan."</formula>
    </cfRule>
  </conditionalFormatting>
  <conditionalFormatting sqref="E9:G9">
    <cfRule type="cellIs" dxfId="580" priority="6252" operator="equal">
      <formula>"jan."</formula>
    </cfRule>
  </conditionalFormatting>
  <conditionalFormatting sqref="E9:G9">
    <cfRule type="cellIs" dxfId="579" priority="6251" operator="equal">
      <formula>"jan."</formula>
    </cfRule>
  </conditionalFormatting>
  <conditionalFormatting sqref="E9:G9">
    <cfRule type="cellIs" dxfId="578" priority="6250" operator="equal">
      <formula>"jan."</formula>
    </cfRule>
  </conditionalFormatting>
  <conditionalFormatting sqref="E9:G9">
    <cfRule type="cellIs" dxfId="577" priority="6249" operator="equal">
      <formula>"jan."</formula>
    </cfRule>
  </conditionalFormatting>
  <conditionalFormatting sqref="E9:G9">
    <cfRule type="cellIs" dxfId="576" priority="6248" operator="equal">
      <formula>"jan."</formula>
    </cfRule>
  </conditionalFormatting>
  <conditionalFormatting sqref="E9:G9">
    <cfRule type="cellIs" dxfId="575" priority="6247" operator="equal">
      <formula>"jan."</formula>
    </cfRule>
  </conditionalFormatting>
  <conditionalFormatting sqref="E9:G9">
    <cfRule type="cellIs" dxfId="574" priority="6246" operator="equal">
      <formula>"jan."</formula>
    </cfRule>
  </conditionalFormatting>
  <conditionalFormatting sqref="E9:G9">
    <cfRule type="cellIs" dxfId="573" priority="6245" operator="equal">
      <formula>"jan."</formula>
    </cfRule>
  </conditionalFormatting>
  <conditionalFormatting sqref="E9:G9">
    <cfRule type="cellIs" dxfId="572" priority="6244" operator="equal">
      <formula>"jan."</formula>
    </cfRule>
  </conditionalFormatting>
  <conditionalFormatting sqref="E9:G9">
    <cfRule type="cellIs" dxfId="571" priority="6243" operator="equal">
      <formula>"jan."</formula>
    </cfRule>
  </conditionalFormatting>
  <conditionalFormatting sqref="E9:G9">
    <cfRule type="cellIs" dxfId="570" priority="6242" operator="equal">
      <formula>"jan."</formula>
    </cfRule>
  </conditionalFormatting>
  <conditionalFormatting sqref="E9:G9">
    <cfRule type="cellIs" dxfId="569" priority="6241" operator="equal">
      <formula>"jan."</formula>
    </cfRule>
  </conditionalFormatting>
  <conditionalFormatting sqref="E9:G9">
    <cfRule type="cellIs" dxfId="568" priority="6240" operator="equal">
      <formula>"jan."</formula>
    </cfRule>
  </conditionalFormatting>
  <conditionalFormatting sqref="E9:G9">
    <cfRule type="cellIs" dxfId="567" priority="6239" operator="equal">
      <formula>"jan."</formula>
    </cfRule>
  </conditionalFormatting>
  <conditionalFormatting sqref="E9:G9">
    <cfRule type="cellIs" dxfId="566" priority="6238" operator="equal">
      <formula>"jan."</formula>
    </cfRule>
  </conditionalFormatting>
  <conditionalFormatting sqref="E9:G9">
    <cfRule type="cellIs" dxfId="565" priority="6237" operator="equal">
      <formula>"jan."</formula>
    </cfRule>
  </conditionalFormatting>
  <conditionalFormatting sqref="E9:G9">
    <cfRule type="cellIs" dxfId="564" priority="6236" operator="equal">
      <formula>"jan."</formula>
    </cfRule>
  </conditionalFormatting>
  <conditionalFormatting sqref="E9:G9">
    <cfRule type="cellIs" dxfId="563" priority="6235" operator="equal">
      <formula>"jan."</formula>
    </cfRule>
  </conditionalFormatting>
  <conditionalFormatting sqref="E9:G9">
    <cfRule type="cellIs" dxfId="562" priority="6234" operator="equal">
      <formula>"jan."</formula>
    </cfRule>
  </conditionalFormatting>
  <conditionalFormatting sqref="E9:G9">
    <cfRule type="cellIs" dxfId="561" priority="6233" operator="equal">
      <formula>"jan."</formula>
    </cfRule>
  </conditionalFormatting>
  <conditionalFormatting sqref="E9:G9">
    <cfRule type="cellIs" dxfId="560" priority="6232" operator="equal">
      <formula>"jan."</formula>
    </cfRule>
  </conditionalFormatting>
  <conditionalFormatting sqref="E9:G9">
    <cfRule type="cellIs" dxfId="559" priority="6231" operator="equal">
      <formula>"jan."</formula>
    </cfRule>
  </conditionalFormatting>
  <conditionalFormatting sqref="E9:G9">
    <cfRule type="cellIs" dxfId="558" priority="6230" operator="equal">
      <formula>"jan."</formula>
    </cfRule>
  </conditionalFormatting>
  <conditionalFormatting sqref="E9:G9">
    <cfRule type="cellIs" dxfId="557" priority="6229" operator="equal">
      <formula>"jan."</formula>
    </cfRule>
  </conditionalFormatting>
  <conditionalFormatting sqref="E9:G9">
    <cfRule type="cellIs" dxfId="556" priority="6228" operator="equal">
      <formula>"jan."</formula>
    </cfRule>
  </conditionalFormatting>
  <conditionalFormatting sqref="E9:G9">
    <cfRule type="cellIs" dxfId="555" priority="6227" operator="equal">
      <formula>"jan."</formula>
    </cfRule>
  </conditionalFormatting>
  <conditionalFormatting sqref="E9:G9">
    <cfRule type="cellIs" dxfId="554" priority="6226" operator="equal">
      <formula>"jan."</formula>
    </cfRule>
  </conditionalFormatting>
  <conditionalFormatting sqref="E9:G9">
    <cfRule type="cellIs" dxfId="553" priority="6225" operator="equal">
      <formula>"jan."</formula>
    </cfRule>
  </conditionalFormatting>
  <conditionalFormatting sqref="E9:G9">
    <cfRule type="cellIs" dxfId="552" priority="6224" operator="equal">
      <formula>"jan."</formula>
    </cfRule>
  </conditionalFormatting>
  <conditionalFormatting sqref="E9:G9">
    <cfRule type="cellIs" dxfId="551" priority="6223" operator="equal">
      <formula>"jan."</formula>
    </cfRule>
  </conditionalFormatting>
  <conditionalFormatting sqref="E9:G9">
    <cfRule type="cellIs" dxfId="550" priority="6222" operator="equal">
      <formula>"jan."</formula>
    </cfRule>
  </conditionalFormatting>
  <conditionalFormatting sqref="E9:G9">
    <cfRule type="cellIs" dxfId="549" priority="6221" operator="equal">
      <formula>"jan."</formula>
    </cfRule>
  </conditionalFormatting>
  <conditionalFormatting sqref="E9:G9">
    <cfRule type="cellIs" dxfId="548" priority="6220" operator="equal">
      <formula>"jan."</formula>
    </cfRule>
  </conditionalFormatting>
  <conditionalFormatting sqref="E9:G9">
    <cfRule type="cellIs" dxfId="547" priority="6219" operator="equal">
      <formula>"jan."</formula>
    </cfRule>
  </conditionalFormatting>
  <conditionalFormatting sqref="E9:G9">
    <cfRule type="cellIs" dxfId="546" priority="6218" operator="equal">
      <formula>"jan."</formula>
    </cfRule>
  </conditionalFormatting>
  <conditionalFormatting sqref="E9:G9">
    <cfRule type="cellIs" dxfId="545" priority="6217" operator="equal">
      <formula>"jan."</formula>
    </cfRule>
  </conditionalFormatting>
  <conditionalFormatting sqref="E9:G9">
    <cfRule type="cellIs" dxfId="544" priority="6216" operator="equal">
      <formula>"jan."</formula>
    </cfRule>
  </conditionalFormatting>
  <conditionalFormatting sqref="E9:G9">
    <cfRule type="cellIs" dxfId="543" priority="6215" operator="equal">
      <formula>"jan."</formula>
    </cfRule>
  </conditionalFormatting>
  <conditionalFormatting sqref="E9:G9">
    <cfRule type="cellIs" dxfId="542" priority="6214" operator="equal">
      <formula>"jan."</formula>
    </cfRule>
  </conditionalFormatting>
  <conditionalFormatting sqref="E9:G9">
    <cfRule type="cellIs" dxfId="541" priority="6213" operator="equal">
      <formula>"jan."</formula>
    </cfRule>
  </conditionalFormatting>
  <conditionalFormatting sqref="E9:G9">
    <cfRule type="cellIs" dxfId="540" priority="6212" operator="equal">
      <formula>"jan."</formula>
    </cfRule>
  </conditionalFormatting>
  <conditionalFormatting sqref="E9:G9">
    <cfRule type="cellIs" dxfId="539" priority="6211" operator="equal">
      <formula>"jan."</formula>
    </cfRule>
  </conditionalFormatting>
  <conditionalFormatting sqref="E9:G9">
    <cfRule type="cellIs" dxfId="538" priority="6210" operator="equal">
      <formula>"jan."</formula>
    </cfRule>
  </conditionalFormatting>
  <conditionalFormatting sqref="E9:G9">
    <cfRule type="cellIs" dxfId="537" priority="6209" operator="equal">
      <formula>"jan."</formula>
    </cfRule>
  </conditionalFormatting>
  <conditionalFormatting sqref="E9:G9">
    <cfRule type="cellIs" dxfId="536" priority="6208" operator="equal">
      <formula>"jan."</formula>
    </cfRule>
  </conditionalFormatting>
  <conditionalFormatting sqref="E9:G9">
    <cfRule type="cellIs" dxfId="535" priority="6207" operator="equal">
      <formula>"jan."</formula>
    </cfRule>
  </conditionalFormatting>
  <conditionalFormatting sqref="E9:G9">
    <cfRule type="cellIs" dxfId="534" priority="6206" operator="equal">
      <formula>"jan."</formula>
    </cfRule>
  </conditionalFormatting>
  <conditionalFormatting sqref="E9:G9">
    <cfRule type="cellIs" dxfId="533" priority="6205" operator="equal">
      <formula>"jan."</formula>
    </cfRule>
  </conditionalFormatting>
  <conditionalFormatting sqref="E9:G9">
    <cfRule type="cellIs" dxfId="532" priority="6204" operator="equal">
      <formula>"jan."</formula>
    </cfRule>
  </conditionalFormatting>
  <conditionalFormatting sqref="E9:G9">
    <cfRule type="cellIs" dxfId="531" priority="6203" operator="equal">
      <formula>"jan."</formula>
    </cfRule>
  </conditionalFormatting>
  <conditionalFormatting sqref="E9:G9">
    <cfRule type="cellIs" dxfId="530" priority="6202" operator="equal">
      <formula>"jan."</formula>
    </cfRule>
  </conditionalFormatting>
  <conditionalFormatting sqref="E9:G9">
    <cfRule type="cellIs" dxfId="529" priority="6201" operator="equal">
      <formula>"jan."</formula>
    </cfRule>
  </conditionalFormatting>
  <conditionalFormatting sqref="E9:G9">
    <cfRule type="cellIs" dxfId="528" priority="6200" operator="equal">
      <formula>"jan."</formula>
    </cfRule>
  </conditionalFormatting>
  <conditionalFormatting sqref="E9:G9">
    <cfRule type="cellIs" dxfId="527" priority="6199" operator="equal">
      <formula>"jan."</formula>
    </cfRule>
  </conditionalFormatting>
  <conditionalFormatting sqref="E9:G9">
    <cfRule type="cellIs" dxfId="526" priority="6198" operator="equal">
      <formula>"jan."</formula>
    </cfRule>
  </conditionalFormatting>
  <conditionalFormatting sqref="E9:G9">
    <cfRule type="cellIs" dxfId="525" priority="6197" operator="equal">
      <formula>"jan."</formula>
    </cfRule>
  </conditionalFormatting>
  <conditionalFormatting sqref="E9:G9">
    <cfRule type="cellIs" dxfId="524" priority="6196" operator="equal">
      <formula>"jan."</formula>
    </cfRule>
  </conditionalFormatting>
  <conditionalFormatting sqref="E9:G9">
    <cfRule type="cellIs" dxfId="523" priority="6195" operator="equal">
      <formula>"jan."</formula>
    </cfRule>
  </conditionalFormatting>
  <conditionalFormatting sqref="E9:G9">
    <cfRule type="cellIs" dxfId="522" priority="6194" operator="equal">
      <formula>"jan."</formula>
    </cfRule>
  </conditionalFormatting>
  <conditionalFormatting sqref="E9:G9">
    <cfRule type="cellIs" dxfId="521" priority="6193" operator="equal">
      <formula>"jan."</formula>
    </cfRule>
  </conditionalFormatting>
  <conditionalFormatting sqref="E9:G9">
    <cfRule type="cellIs" dxfId="520" priority="6192" operator="equal">
      <formula>"jan."</formula>
    </cfRule>
  </conditionalFormatting>
  <conditionalFormatting sqref="E9:G9">
    <cfRule type="cellIs" dxfId="519" priority="6191" operator="equal">
      <formula>"jan."</formula>
    </cfRule>
  </conditionalFormatting>
  <conditionalFormatting sqref="E9:G9">
    <cfRule type="cellIs" dxfId="518" priority="6190" operator="equal">
      <formula>"jan."</formula>
    </cfRule>
  </conditionalFormatting>
  <conditionalFormatting sqref="E9:G9">
    <cfRule type="cellIs" dxfId="517" priority="6189" operator="equal">
      <formula>"jan."</formula>
    </cfRule>
  </conditionalFormatting>
  <conditionalFormatting sqref="E9:G9">
    <cfRule type="cellIs" dxfId="516" priority="6188" operator="equal">
      <formula>"jan."</formula>
    </cfRule>
  </conditionalFormatting>
  <conditionalFormatting sqref="E9:G9">
    <cfRule type="cellIs" dxfId="515" priority="6187" operator="equal">
      <formula>"jan."</formula>
    </cfRule>
  </conditionalFormatting>
  <conditionalFormatting sqref="E9:G9">
    <cfRule type="cellIs" dxfId="514" priority="6186" operator="equal">
      <formula>"jan."</formula>
    </cfRule>
  </conditionalFormatting>
  <conditionalFormatting sqref="E9:G9">
    <cfRule type="cellIs" dxfId="513" priority="6185" operator="equal">
      <formula>"jan."</formula>
    </cfRule>
  </conditionalFormatting>
  <conditionalFormatting sqref="E9:G9">
    <cfRule type="cellIs" dxfId="512" priority="6184" operator="equal">
      <formula>"jan."</formula>
    </cfRule>
  </conditionalFormatting>
  <conditionalFormatting sqref="E9:G9">
    <cfRule type="cellIs" dxfId="511" priority="6183" operator="equal">
      <formula>"jan."</formula>
    </cfRule>
  </conditionalFormatting>
  <conditionalFormatting sqref="E9:G9">
    <cfRule type="cellIs" dxfId="510" priority="6182" operator="equal">
      <formula>"jan."</formula>
    </cfRule>
  </conditionalFormatting>
  <conditionalFormatting sqref="E9:G9">
    <cfRule type="cellIs" dxfId="509" priority="6181" operator="equal">
      <formula>"jan."</formula>
    </cfRule>
  </conditionalFormatting>
  <conditionalFormatting sqref="E9:G9">
    <cfRule type="cellIs" dxfId="508" priority="6180" operator="equal">
      <formula>"jan."</formula>
    </cfRule>
  </conditionalFormatting>
  <conditionalFormatting sqref="E9:G9">
    <cfRule type="cellIs" dxfId="507" priority="6179" operator="equal">
      <formula>"jan."</formula>
    </cfRule>
  </conditionalFormatting>
  <conditionalFormatting sqref="E9:G9">
    <cfRule type="cellIs" dxfId="506" priority="6178" operator="equal">
      <formula>"jan."</formula>
    </cfRule>
  </conditionalFormatting>
  <conditionalFormatting sqref="E9:G9">
    <cfRule type="cellIs" dxfId="505" priority="6177" operator="equal">
      <formula>"jan."</formula>
    </cfRule>
  </conditionalFormatting>
  <conditionalFormatting sqref="E9:G9">
    <cfRule type="cellIs" dxfId="504" priority="6176" operator="equal">
      <formula>"jan."</formula>
    </cfRule>
  </conditionalFormatting>
  <conditionalFormatting sqref="E9:G9">
    <cfRule type="cellIs" dxfId="503" priority="6175" operator="equal">
      <formula>"jan."</formula>
    </cfRule>
  </conditionalFormatting>
  <conditionalFormatting sqref="E9:G9">
    <cfRule type="cellIs" dxfId="502" priority="6174" operator="equal">
      <formula>"jan."</formula>
    </cfRule>
  </conditionalFormatting>
  <conditionalFormatting sqref="E9:G9">
    <cfRule type="cellIs" dxfId="501" priority="6173" operator="equal">
      <formula>"jan."</formula>
    </cfRule>
  </conditionalFormatting>
  <conditionalFormatting sqref="E9:G9">
    <cfRule type="cellIs" dxfId="500" priority="6172" operator="equal">
      <formula>"jan."</formula>
    </cfRule>
  </conditionalFormatting>
  <conditionalFormatting sqref="E9:G9">
    <cfRule type="cellIs" dxfId="499" priority="6171" operator="equal">
      <formula>"jan."</formula>
    </cfRule>
  </conditionalFormatting>
  <conditionalFormatting sqref="E9:G9">
    <cfRule type="cellIs" dxfId="498" priority="6170" operator="equal">
      <formula>"jan."</formula>
    </cfRule>
  </conditionalFormatting>
  <conditionalFormatting sqref="E9:G9">
    <cfRule type="cellIs" dxfId="497" priority="6169" operator="equal">
      <formula>"jan."</formula>
    </cfRule>
  </conditionalFormatting>
  <conditionalFormatting sqref="E9:G9">
    <cfRule type="cellIs" dxfId="496" priority="6168" operator="equal">
      <formula>"jan."</formula>
    </cfRule>
  </conditionalFormatting>
  <conditionalFormatting sqref="E9:G9">
    <cfRule type="cellIs" dxfId="495" priority="6167" operator="equal">
      <formula>"jan."</formula>
    </cfRule>
  </conditionalFormatting>
  <conditionalFormatting sqref="E9:G9">
    <cfRule type="cellIs" dxfId="494" priority="6166" operator="equal">
      <formula>"jan."</formula>
    </cfRule>
  </conditionalFormatting>
  <conditionalFormatting sqref="E9:G9">
    <cfRule type="cellIs" dxfId="493" priority="6165" operator="equal">
      <formula>"jan."</formula>
    </cfRule>
  </conditionalFormatting>
  <conditionalFormatting sqref="E9:G9">
    <cfRule type="cellIs" dxfId="492" priority="6164" operator="equal">
      <formula>"jan."</formula>
    </cfRule>
  </conditionalFormatting>
  <conditionalFormatting sqref="E9:G9">
    <cfRule type="cellIs" dxfId="491" priority="6163" operator="equal">
      <formula>"jan."</formula>
    </cfRule>
  </conditionalFormatting>
  <conditionalFormatting sqref="E9:G9">
    <cfRule type="cellIs" dxfId="490" priority="6162" operator="equal">
      <formula>"jan."</formula>
    </cfRule>
  </conditionalFormatting>
  <conditionalFormatting sqref="E9:G9">
    <cfRule type="cellIs" dxfId="489" priority="6161" operator="equal">
      <formula>"jan."</formula>
    </cfRule>
  </conditionalFormatting>
  <conditionalFormatting sqref="E9:G9">
    <cfRule type="cellIs" dxfId="488" priority="6160" operator="equal">
      <formula>"jan."</formula>
    </cfRule>
  </conditionalFormatting>
  <conditionalFormatting sqref="E9:G9">
    <cfRule type="cellIs" dxfId="487" priority="6159" operator="equal">
      <formula>"jan."</formula>
    </cfRule>
  </conditionalFormatting>
  <conditionalFormatting sqref="E9:G9">
    <cfRule type="cellIs" dxfId="486" priority="6158" operator="equal">
      <formula>"jan."</formula>
    </cfRule>
  </conditionalFormatting>
  <conditionalFormatting sqref="E9:G9">
    <cfRule type="cellIs" dxfId="485" priority="6157" operator="equal">
      <formula>"jan."</formula>
    </cfRule>
  </conditionalFormatting>
  <conditionalFormatting sqref="E9:G9">
    <cfRule type="cellIs" dxfId="484" priority="6156" operator="equal">
      <formula>"jan."</formula>
    </cfRule>
  </conditionalFormatting>
  <conditionalFormatting sqref="E9:G9">
    <cfRule type="cellIs" dxfId="483" priority="6155" operator="equal">
      <formula>"jan."</formula>
    </cfRule>
  </conditionalFormatting>
  <conditionalFormatting sqref="E9:G9">
    <cfRule type="cellIs" dxfId="482" priority="6154" operator="equal">
      <formula>"jan."</formula>
    </cfRule>
  </conditionalFormatting>
  <conditionalFormatting sqref="E9:G9">
    <cfRule type="cellIs" dxfId="481" priority="6153" operator="equal">
      <formula>"jan."</formula>
    </cfRule>
  </conditionalFormatting>
  <conditionalFormatting sqref="E9:G9">
    <cfRule type="cellIs" dxfId="480" priority="6152" operator="equal">
      <formula>"jan."</formula>
    </cfRule>
  </conditionalFormatting>
  <conditionalFormatting sqref="E9:G9">
    <cfRule type="cellIs" dxfId="479" priority="6151" operator="equal">
      <formula>"jan."</formula>
    </cfRule>
  </conditionalFormatting>
  <conditionalFormatting sqref="E9:G9">
    <cfRule type="cellIs" dxfId="478" priority="6150" operator="equal">
      <formula>"jan."</formula>
    </cfRule>
  </conditionalFormatting>
  <conditionalFormatting sqref="E9:G9">
    <cfRule type="cellIs" dxfId="477" priority="6149" operator="equal">
      <formula>"jan."</formula>
    </cfRule>
  </conditionalFormatting>
  <conditionalFormatting sqref="E9:G9">
    <cfRule type="cellIs" dxfId="476" priority="6148" operator="equal">
      <formula>"jan."</formula>
    </cfRule>
  </conditionalFormatting>
  <conditionalFormatting sqref="E9:G9">
    <cfRule type="cellIs" dxfId="475" priority="6147" operator="equal">
      <formula>"jan."</formula>
    </cfRule>
  </conditionalFormatting>
  <conditionalFormatting sqref="E9:G9">
    <cfRule type="cellIs" dxfId="474" priority="6146" operator="equal">
      <formula>"jan."</formula>
    </cfRule>
  </conditionalFormatting>
  <conditionalFormatting sqref="E9:G9">
    <cfRule type="cellIs" dxfId="473" priority="6145" operator="equal">
      <formula>"jan."</formula>
    </cfRule>
  </conditionalFormatting>
  <conditionalFormatting sqref="E9:G9">
    <cfRule type="cellIs" dxfId="472" priority="6143" operator="equal">
      <formula>"jan."</formula>
    </cfRule>
  </conditionalFormatting>
  <conditionalFormatting sqref="E9:G9">
    <cfRule type="cellIs" dxfId="471" priority="6142" operator="equal">
      <formula>"jan."</formula>
    </cfRule>
  </conditionalFormatting>
  <conditionalFormatting sqref="E9:G9">
    <cfRule type="cellIs" dxfId="470" priority="6141" operator="equal">
      <formula>"jan."</formula>
    </cfRule>
  </conditionalFormatting>
  <conditionalFormatting sqref="E9:G9">
    <cfRule type="cellIs" dxfId="469" priority="6140" operator="equal">
      <formula>"jan."</formula>
    </cfRule>
  </conditionalFormatting>
  <conditionalFormatting sqref="E9:G9">
    <cfRule type="cellIs" dxfId="468" priority="6139" operator="equal">
      <formula>"jan."</formula>
    </cfRule>
  </conditionalFormatting>
  <conditionalFormatting sqref="E9:G9">
    <cfRule type="cellIs" dxfId="467" priority="6138" operator="equal">
      <formula>"jan."</formula>
    </cfRule>
  </conditionalFormatting>
  <conditionalFormatting sqref="E9:G9">
    <cfRule type="cellIs" dxfId="466" priority="6137" operator="equal">
      <formula>"jan."</formula>
    </cfRule>
  </conditionalFormatting>
  <conditionalFormatting sqref="E9:G9">
    <cfRule type="cellIs" dxfId="465" priority="6136" operator="equal">
      <formula>"jan."</formula>
    </cfRule>
  </conditionalFormatting>
  <conditionalFormatting sqref="E9:G9">
    <cfRule type="cellIs" dxfId="464" priority="6135" operator="equal">
      <formula>"jan."</formula>
    </cfRule>
  </conditionalFormatting>
  <conditionalFormatting sqref="E9:G9">
    <cfRule type="cellIs" dxfId="463" priority="6134" operator="equal">
      <formula>"jan."</formula>
    </cfRule>
  </conditionalFormatting>
  <conditionalFormatting sqref="E9:G9">
    <cfRule type="cellIs" dxfId="462" priority="6133" operator="equal">
      <formula>"jan."</formula>
    </cfRule>
  </conditionalFormatting>
  <conditionalFormatting sqref="E9:G9">
    <cfRule type="cellIs" dxfId="461" priority="6131" operator="equal">
      <formula>"jan."</formula>
    </cfRule>
  </conditionalFormatting>
  <conditionalFormatting sqref="E9:G9">
    <cfRule type="cellIs" dxfId="460" priority="6130" operator="equal">
      <formula>"jan."</formula>
    </cfRule>
  </conditionalFormatting>
  <conditionalFormatting sqref="E9:G9">
    <cfRule type="cellIs" dxfId="459" priority="6129" operator="equal">
      <formula>"jan."</formula>
    </cfRule>
  </conditionalFormatting>
  <conditionalFormatting sqref="E9:G9">
    <cfRule type="cellIs" dxfId="458" priority="6128" operator="equal">
      <formula>"jan."</formula>
    </cfRule>
  </conditionalFormatting>
  <conditionalFormatting sqref="E9:G9">
    <cfRule type="cellIs" dxfId="457" priority="6127" operator="equal">
      <formula>"jan."</formula>
    </cfRule>
  </conditionalFormatting>
  <conditionalFormatting sqref="E9:G9">
    <cfRule type="cellIs" dxfId="456" priority="6126" operator="equal">
      <formula>"jan."</formula>
    </cfRule>
  </conditionalFormatting>
  <conditionalFormatting sqref="E9:G9">
    <cfRule type="cellIs" dxfId="455" priority="6125" operator="equal">
      <formula>"jan."</formula>
    </cfRule>
  </conditionalFormatting>
  <conditionalFormatting sqref="E9:G9">
    <cfRule type="cellIs" dxfId="454" priority="6124" operator="equal">
      <formula>"jan."</formula>
    </cfRule>
  </conditionalFormatting>
  <conditionalFormatting sqref="E9:G9">
    <cfRule type="cellIs" dxfId="453" priority="6123" operator="equal">
      <formula>"jan."</formula>
    </cfRule>
  </conditionalFormatting>
  <conditionalFormatting sqref="E9:G9">
    <cfRule type="cellIs" dxfId="452" priority="6122" operator="equal">
      <formula>"jan."</formula>
    </cfRule>
  </conditionalFormatting>
  <conditionalFormatting sqref="E9:G9">
    <cfRule type="cellIs" dxfId="451" priority="6120" operator="equal">
      <formula>"jan."</formula>
    </cfRule>
  </conditionalFormatting>
  <conditionalFormatting sqref="E9:G9">
    <cfRule type="cellIs" dxfId="450" priority="6119" operator="equal">
      <formula>"jan."</formula>
    </cfRule>
  </conditionalFormatting>
  <conditionalFormatting sqref="E9:G9">
    <cfRule type="cellIs" dxfId="449" priority="6118" operator="equal">
      <formula>"jan."</formula>
    </cfRule>
  </conditionalFormatting>
  <conditionalFormatting sqref="E9:G9">
    <cfRule type="cellIs" dxfId="448" priority="6117" operator="equal">
      <formula>"jan."</formula>
    </cfRule>
  </conditionalFormatting>
  <conditionalFormatting sqref="E9:G9">
    <cfRule type="cellIs" dxfId="447" priority="6116" operator="equal">
      <formula>"jan."</formula>
    </cfRule>
  </conditionalFormatting>
  <conditionalFormatting sqref="E9:G9">
    <cfRule type="cellIs" dxfId="446" priority="6114" operator="equal">
      <formula>"jan."</formula>
    </cfRule>
  </conditionalFormatting>
  <conditionalFormatting sqref="E9:G9">
    <cfRule type="cellIs" dxfId="445" priority="6112" operator="equal">
      <formula>"jan."</formula>
    </cfRule>
  </conditionalFormatting>
  <conditionalFormatting sqref="E9:G9">
    <cfRule type="cellIs" dxfId="444" priority="6111" operator="equal">
      <formula>"jan."</formula>
    </cfRule>
  </conditionalFormatting>
  <conditionalFormatting sqref="E9:G9">
    <cfRule type="cellIs" dxfId="443" priority="6109" operator="equal">
      <formula>"jan."</formula>
    </cfRule>
  </conditionalFormatting>
  <conditionalFormatting sqref="E9:G9">
    <cfRule type="cellIs" dxfId="442" priority="6108" operator="equal">
      <formula>"jan."</formula>
    </cfRule>
  </conditionalFormatting>
  <conditionalFormatting sqref="E9:G9">
    <cfRule type="cellIs" dxfId="441" priority="6107" operator="equal">
      <formula>"jan."</formula>
    </cfRule>
  </conditionalFormatting>
  <conditionalFormatting sqref="E9:G9">
    <cfRule type="cellIs" dxfId="440" priority="6106" operator="equal">
      <formula>"jan."</formula>
    </cfRule>
  </conditionalFormatting>
  <conditionalFormatting sqref="E9:G9">
    <cfRule type="cellIs" dxfId="439" priority="6104" operator="equal">
      <formula>"jan."</formula>
    </cfRule>
  </conditionalFormatting>
  <conditionalFormatting sqref="E9:G9">
    <cfRule type="cellIs" dxfId="438" priority="6103" operator="equal">
      <formula>"jan."</formula>
    </cfRule>
  </conditionalFormatting>
  <conditionalFormatting sqref="E9:G9">
    <cfRule type="cellIs" dxfId="437" priority="6102" operator="equal">
      <formula>"jan."</formula>
    </cfRule>
  </conditionalFormatting>
  <conditionalFormatting sqref="E9:G9">
    <cfRule type="cellIs" dxfId="436" priority="6101" operator="equal">
      <formula>"jan."</formula>
    </cfRule>
  </conditionalFormatting>
  <conditionalFormatting sqref="E9:G9">
    <cfRule type="cellIs" dxfId="435" priority="6100" operator="equal">
      <formula>"jan."</formula>
    </cfRule>
  </conditionalFormatting>
  <conditionalFormatting sqref="E9:G9">
    <cfRule type="cellIs" dxfId="434" priority="6099" operator="equal">
      <formula>"jan."</formula>
    </cfRule>
  </conditionalFormatting>
  <conditionalFormatting sqref="E9:G9">
    <cfRule type="cellIs" dxfId="433" priority="6098" operator="equal">
      <formula>"jan."</formula>
    </cfRule>
  </conditionalFormatting>
  <conditionalFormatting sqref="E9:G9">
    <cfRule type="cellIs" dxfId="432" priority="6097" operator="equal">
      <formula>"jan."</formula>
    </cfRule>
  </conditionalFormatting>
  <conditionalFormatting sqref="E9:G9">
    <cfRule type="cellIs" dxfId="431" priority="6096" operator="equal">
      <formula>"jan."</formula>
    </cfRule>
  </conditionalFormatting>
  <conditionalFormatting sqref="E9:G9">
    <cfRule type="cellIs" dxfId="430" priority="6095" operator="equal">
      <formula>"jan."</formula>
    </cfRule>
  </conditionalFormatting>
  <conditionalFormatting sqref="E9:G9">
    <cfRule type="cellIs" dxfId="429" priority="6094" operator="equal">
      <formula>"jan."</formula>
    </cfRule>
  </conditionalFormatting>
  <conditionalFormatting sqref="E9:G9">
    <cfRule type="cellIs" dxfId="428" priority="6093" operator="equal">
      <formula>"jan."</formula>
    </cfRule>
  </conditionalFormatting>
  <conditionalFormatting sqref="E9:G9">
    <cfRule type="cellIs" dxfId="427" priority="6092" operator="equal">
      <formula>"jan."</formula>
    </cfRule>
  </conditionalFormatting>
  <conditionalFormatting sqref="E9:G9">
    <cfRule type="cellIs" dxfId="426" priority="6091" operator="equal">
      <formula>"jan."</formula>
    </cfRule>
  </conditionalFormatting>
  <conditionalFormatting sqref="E9:G9">
    <cfRule type="cellIs" dxfId="425" priority="6090" operator="equal">
      <formula>"jan."</formula>
    </cfRule>
  </conditionalFormatting>
  <conditionalFormatting sqref="E9:G9">
    <cfRule type="cellIs" dxfId="424" priority="6089" operator="equal">
      <formula>"jan."</formula>
    </cfRule>
  </conditionalFormatting>
  <conditionalFormatting sqref="E9:G9">
    <cfRule type="cellIs" dxfId="423" priority="6088" operator="equal">
      <formula>"jan."</formula>
    </cfRule>
  </conditionalFormatting>
  <conditionalFormatting sqref="E9:G9">
    <cfRule type="cellIs" dxfId="422" priority="6087" operator="equal">
      <formula>"jan."</formula>
    </cfRule>
  </conditionalFormatting>
  <conditionalFormatting sqref="E9:G9">
    <cfRule type="cellIs" dxfId="421" priority="6086" operator="equal">
      <formula>"jan."</formula>
    </cfRule>
  </conditionalFormatting>
  <conditionalFormatting sqref="E9:G9">
    <cfRule type="cellIs" dxfId="420" priority="6085" operator="equal">
      <formula>"jan."</formula>
    </cfRule>
  </conditionalFormatting>
  <conditionalFormatting sqref="E9:G9">
    <cfRule type="cellIs" dxfId="419" priority="6084" operator="equal">
      <formula>"jan."</formula>
    </cfRule>
  </conditionalFormatting>
  <conditionalFormatting sqref="E9:G9">
    <cfRule type="cellIs" dxfId="418" priority="6082" operator="equal">
      <formula>"jan."</formula>
    </cfRule>
  </conditionalFormatting>
  <conditionalFormatting sqref="E9:G9">
    <cfRule type="cellIs" dxfId="417" priority="6081" operator="equal">
      <formula>"jan."</formula>
    </cfRule>
  </conditionalFormatting>
  <conditionalFormatting sqref="E9:G9">
    <cfRule type="cellIs" dxfId="416" priority="6079" operator="equal">
      <formula>"jan."</formula>
    </cfRule>
  </conditionalFormatting>
  <conditionalFormatting sqref="E9:G9">
    <cfRule type="cellIs" dxfId="415" priority="6076" operator="equal">
      <formula>"jan."</formula>
    </cfRule>
  </conditionalFormatting>
  <conditionalFormatting sqref="E9:G9">
    <cfRule type="cellIs" dxfId="414" priority="6075" operator="equal">
      <formula>"jan."</formula>
    </cfRule>
  </conditionalFormatting>
  <conditionalFormatting sqref="E9:G9">
    <cfRule type="cellIs" dxfId="413" priority="6074" operator="equal">
      <formula>"jan."</formula>
    </cfRule>
  </conditionalFormatting>
  <conditionalFormatting sqref="E9:G9">
    <cfRule type="cellIs" dxfId="412" priority="6073" operator="equal">
      <formula>"jan."</formula>
    </cfRule>
  </conditionalFormatting>
  <conditionalFormatting sqref="E9:G9">
    <cfRule type="cellIs" dxfId="411" priority="6072" operator="equal">
      <formula>"jan."</formula>
    </cfRule>
  </conditionalFormatting>
  <conditionalFormatting sqref="E9:G9">
    <cfRule type="cellIs" dxfId="410" priority="6071" operator="equal">
      <formula>"jan."</formula>
    </cfRule>
  </conditionalFormatting>
  <conditionalFormatting sqref="E9:G9">
    <cfRule type="cellIs" dxfId="409" priority="6070" operator="equal">
      <formula>"jan."</formula>
    </cfRule>
  </conditionalFormatting>
  <conditionalFormatting sqref="E9:G9">
    <cfRule type="cellIs" dxfId="408" priority="6069" operator="equal">
      <formula>"jan."</formula>
    </cfRule>
  </conditionalFormatting>
  <conditionalFormatting sqref="E9:G9">
    <cfRule type="cellIs" dxfId="407" priority="6068" operator="equal">
      <formula>"jan."</formula>
    </cfRule>
  </conditionalFormatting>
  <conditionalFormatting sqref="E9:G9">
    <cfRule type="cellIs" dxfId="406" priority="6066" operator="equal">
      <formula>"jan."</formula>
    </cfRule>
  </conditionalFormatting>
  <conditionalFormatting sqref="E9:G9">
    <cfRule type="cellIs" dxfId="405" priority="6065" operator="equal">
      <formula>"jan."</formula>
    </cfRule>
  </conditionalFormatting>
  <conditionalFormatting sqref="E9:G9">
    <cfRule type="cellIs" dxfId="404" priority="6064" operator="equal">
      <formula>"jan."</formula>
    </cfRule>
  </conditionalFormatting>
  <conditionalFormatting sqref="E9:G9">
    <cfRule type="cellIs" dxfId="403" priority="6063" operator="equal">
      <formula>"jan."</formula>
    </cfRule>
  </conditionalFormatting>
  <conditionalFormatting sqref="E9:G9">
    <cfRule type="cellIs" dxfId="402" priority="6062" operator="equal">
      <formula>"jan."</formula>
    </cfRule>
  </conditionalFormatting>
  <conditionalFormatting sqref="E9:G9">
    <cfRule type="cellIs" dxfId="401" priority="6061" operator="equal">
      <formula>"jan."</formula>
    </cfRule>
  </conditionalFormatting>
  <conditionalFormatting sqref="E9:G9">
    <cfRule type="cellIs" dxfId="400" priority="6059" operator="equal">
      <formula>"jan."</formula>
    </cfRule>
  </conditionalFormatting>
  <conditionalFormatting sqref="E9:G9">
    <cfRule type="cellIs" dxfId="399" priority="6058" operator="equal">
      <formula>"jan."</formula>
    </cfRule>
  </conditionalFormatting>
  <conditionalFormatting sqref="E9:G9">
    <cfRule type="cellIs" dxfId="398" priority="6056" operator="equal">
      <formula>"jan."</formula>
    </cfRule>
  </conditionalFormatting>
  <conditionalFormatting sqref="E9:G9">
    <cfRule type="cellIs" dxfId="397" priority="6054" operator="equal">
      <formula>"jan."</formula>
    </cfRule>
  </conditionalFormatting>
  <conditionalFormatting sqref="E9:G9">
    <cfRule type="cellIs" dxfId="396" priority="6053" operator="equal">
      <formula>"jan."</formula>
    </cfRule>
  </conditionalFormatting>
  <conditionalFormatting sqref="E9:G9">
    <cfRule type="cellIs" dxfId="395" priority="6052" operator="equal">
      <formula>"jan."</formula>
    </cfRule>
  </conditionalFormatting>
  <conditionalFormatting sqref="E9:G9">
    <cfRule type="cellIs" dxfId="394" priority="6051" operator="equal">
      <formula>"jan."</formula>
    </cfRule>
  </conditionalFormatting>
  <conditionalFormatting sqref="E9:G9">
    <cfRule type="cellIs" dxfId="393" priority="6050" operator="equal">
      <formula>"jan."</formula>
    </cfRule>
  </conditionalFormatting>
  <conditionalFormatting sqref="E9:G9">
    <cfRule type="cellIs" dxfId="392" priority="6049" operator="equal">
      <formula>"jan."</formula>
    </cfRule>
  </conditionalFormatting>
  <conditionalFormatting sqref="E9:G9">
    <cfRule type="cellIs" dxfId="391" priority="6048" operator="equal">
      <formula>"jan."</formula>
    </cfRule>
  </conditionalFormatting>
  <conditionalFormatting sqref="E9:G9">
    <cfRule type="cellIs" dxfId="390" priority="6047" operator="equal">
      <formula>"jan."</formula>
    </cfRule>
  </conditionalFormatting>
  <conditionalFormatting sqref="E9:G9">
    <cfRule type="cellIs" dxfId="389" priority="6046" operator="equal">
      <formula>"jan."</formula>
    </cfRule>
  </conditionalFormatting>
  <conditionalFormatting sqref="E9:G9">
    <cfRule type="cellIs" dxfId="388" priority="6045" operator="equal">
      <formula>"jan."</formula>
    </cfRule>
  </conditionalFormatting>
  <conditionalFormatting sqref="E9:G9">
    <cfRule type="cellIs" dxfId="387" priority="6044" operator="equal">
      <formula>"jan."</formula>
    </cfRule>
  </conditionalFormatting>
  <conditionalFormatting sqref="E9:G9">
    <cfRule type="cellIs" dxfId="386" priority="6043" operator="equal">
      <formula>"jan."</formula>
    </cfRule>
  </conditionalFormatting>
  <conditionalFormatting sqref="E9:G9">
    <cfRule type="cellIs" dxfId="385" priority="6041" operator="equal">
      <formula>"jan."</formula>
    </cfRule>
  </conditionalFormatting>
  <conditionalFormatting sqref="E9:G9">
    <cfRule type="cellIs" dxfId="384" priority="6040" operator="equal">
      <formula>"jan."</formula>
    </cfRule>
  </conditionalFormatting>
  <conditionalFormatting sqref="E9:G9">
    <cfRule type="cellIs" dxfId="383" priority="6039" operator="equal">
      <formula>"jan."</formula>
    </cfRule>
  </conditionalFormatting>
  <conditionalFormatting sqref="E9:G9">
    <cfRule type="cellIs" dxfId="382" priority="6038" operator="equal">
      <formula>"jan."</formula>
    </cfRule>
  </conditionalFormatting>
  <conditionalFormatting sqref="E9:G9">
    <cfRule type="cellIs" dxfId="381" priority="6037" operator="equal">
      <formula>"jan."</formula>
    </cfRule>
  </conditionalFormatting>
  <conditionalFormatting sqref="E9:G9">
    <cfRule type="cellIs" dxfId="380" priority="6036" operator="equal">
      <formula>"jan."</formula>
    </cfRule>
  </conditionalFormatting>
  <conditionalFormatting sqref="E9:G9">
    <cfRule type="cellIs" dxfId="379" priority="6035" operator="equal">
      <formula>"jan."</formula>
    </cfRule>
  </conditionalFormatting>
  <conditionalFormatting sqref="E9:G9">
    <cfRule type="cellIs" dxfId="378" priority="6034" operator="equal">
      <formula>"jan."</formula>
    </cfRule>
  </conditionalFormatting>
  <conditionalFormatting sqref="E9:G9">
    <cfRule type="cellIs" dxfId="377" priority="6032" operator="equal">
      <formula>"jan."</formula>
    </cfRule>
  </conditionalFormatting>
  <conditionalFormatting sqref="E9:G9">
    <cfRule type="cellIs" dxfId="376" priority="6031" operator="equal">
      <formula>"jan."</formula>
    </cfRule>
  </conditionalFormatting>
  <conditionalFormatting sqref="E9:G9">
    <cfRule type="cellIs" dxfId="375" priority="6030" operator="equal">
      <formula>"jan."</formula>
    </cfRule>
  </conditionalFormatting>
  <conditionalFormatting sqref="E9:G9">
    <cfRule type="cellIs" dxfId="374" priority="6029" operator="equal">
      <formula>"jan."</formula>
    </cfRule>
  </conditionalFormatting>
  <conditionalFormatting sqref="E9:G9">
    <cfRule type="cellIs" dxfId="373" priority="6028" operator="equal">
      <formula>"jan."</formula>
    </cfRule>
  </conditionalFormatting>
  <conditionalFormatting sqref="E9:G9">
    <cfRule type="cellIs" dxfId="372" priority="6027" operator="equal">
      <formula>"jan."</formula>
    </cfRule>
  </conditionalFormatting>
  <conditionalFormatting sqref="E9:G9">
    <cfRule type="cellIs" dxfId="371" priority="6026" operator="equal">
      <formula>"jan."</formula>
    </cfRule>
  </conditionalFormatting>
  <conditionalFormatting sqref="E9:G9">
    <cfRule type="cellIs" dxfId="370" priority="6025" operator="equal">
      <formula>"jan."</formula>
    </cfRule>
  </conditionalFormatting>
  <conditionalFormatting sqref="E9:G9">
    <cfRule type="cellIs" dxfId="369" priority="6024" operator="equal">
      <formula>"jan."</formula>
    </cfRule>
  </conditionalFormatting>
  <conditionalFormatting sqref="E9:G9">
    <cfRule type="cellIs" dxfId="368" priority="6023" operator="equal">
      <formula>"jan."</formula>
    </cfRule>
  </conditionalFormatting>
  <conditionalFormatting sqref="E9:G9">
    <cfRule type="cellIs" dxfId="367" priority="6022" operator="equal">
      <formula>"jan."</formula>
    </cfRule>
  </conditionalFormatting>
  <conditionalFormatting sqref="E9:G9">
    <cfRule type="cellIs" dxfId="366" priority="6021" operator="equal">
      <formula>"jan."</formula>
    </cfRule>
  </conditionalFormatting>
  <conditionalFormatting sqref="E9:G9">
    <cfRule type="cellIs" dxfId="365" priority="6020" operator="equal">
      <formula>"jan."</formula>
    </cfRule>
  </conditionalFormatting>
  <conditionalFormatting sqref="E9:G9">
    <cfRule type="cellIs" dxfId="364" priority="6019" operator="equal">
      <formula>"jan."</formula>
    </cfRule>
  </conditionalFormatting>
  <conditionalFormatting sqref="E9:G9">
    <cfRule type="cellIs" dxfId="363" priority="6017" operator="equal">
      <formula>"jan."</formula>
    </cfRule>
  </conditionalFormatting>
  <conditionalFormatting sqref="E9:G9">
    <cfRule type="cellIs" dxfId="362" priority="6014" operator="equal">
      <formula>"jan."</formula>
    </cfRule>
  </conditionalFormatting>
  <conditionalFormatting sqref="E9:G9">
    <cfRule type="cellIs" dxfId="361" priority="6013" operator="equal">
      <formula>"jan."</formula>
    </cfRule>
  </conditionalFormatting>
  <conditionalFormatting sqref="E9:G9">
    <cfRule type="cellIs" dxfId="360" priority="6012" operator="equal">
      <formula>"jan."</formula>
    </cfRule>
  </conditionalFormatting>
  <conditionalFormatting sqref="E9:G9">
    <cfRule type="cellIs" dxfId="359" priority="6011" operator="equal">
      <formula>"jan."</formula>
    </cfRule>
  </conditionalFormatting>
  <conditionalFormatting sqref="E9:G9">
    <cfRule type="cellIs" dxfId="358" priority="6010" operator="equal">
      <formula>"jan."</formula>
    </cfRule>
  </conditionalFormatting>
  <conditionalFormatting sqref="E9:G9">
    <cfRule type="cellIs" dxfId="357" priority="6009" operator="equal">
      <formula>"jan."</formula>
    </cfRule>
  </conditionalFormatting>
  <conditionalFormatting sqref="E9:G9">
    <cfRule type="cellIs" dxfId="356" priority="6007" operator="equal">
      <formula>"jan."</formula>
    </cfRule>
  </conditionalFormatting>
  <conditionalFormatting sqref="E9:G9">
    <cfRule type="cellIs" dxfId="355" priority="6006" operator="equal">
      <formula>"jan."</formula>
    </cfRule>
  </conditionalFormatting>
  <conditionalFormatting sqref="E9:G9">
    <cfRule type="cellIs" dxfId="354" priority="6005" operator="equal">
      <formula>"jan."</formula>
    </cfRule>
  </conditionalFormatting>
  <conditionalFormatting sqref="E9:G9">
    <cfRule type="cellIs" dxfId="353" priority="6004" operator="equal">
      <formula>"jan."</formula>
    </cfRule>
  </conditionalFormatting>
  <conditionalFormatting sqref="E9:G9">
    <cfRule type="cellIs" dxfId="352" priority="6003" operator="equal">
      <formula>"jan."</formula>
    </cfRule>
  </conditionalFormatting>
  <conditionalFormatting sqref="E9:G9">
    <cfRule type="cellIs" dxfId="351" priority="6788" operator="equal">
      <formula>"jan."</formula>
    </cfRule>
  </conditionalFormatting>
  <conditionalFormatting sqref="E9:G9">
    <cfRule type="cellIs" dxfId="350" priority="6594" operator="equal">
      <formula>"jan."</formula>
    </cfRule>
  </conditionalFormatting>
  <conditionalFormatting sqref="E9:G9">
    <cfRule type="cellIs" dxfId="349" priority="6585" operator="equal">
      <formula>"jan."</formula>
    </cfRule>
  </conditionalFormatting>
  <conditionalFormatting sqref="E9:G9">
    <cfRule type="cellIs" dxfId="348" priority="6544" operator="equal">
      <formula>"jan."</formula>
    </cfRule>
  </conditionalFormatting>
  <conditionalFormatting sqref="E9:G9">
    <cfRule type="cellIs" dxfId="347" priority="6542" operator="equal">
      <formula>"jan."</formula>
    </cfRule>
  </conditionalFormatting>
  <conditionalFormatting sqref="E9:G9">
    <cfRule type="cellIs" dxfId="346" priority="6524" operator="equal">
      <formula>"jan."</formula>
    </cfRule>
  </conditionalFormatting>
  <conditionalFormatting sqref="E9:G9">
    <cfRule type="cellIs" dxfId="345" priority="6513" operator="equal">
      <formula>"jan."</formula>
    </cfRule>
  </conditionalFormatting>
  <conditionalFormatting sqref="E9:G9">
    <cfRule type="cellIs" dxfId="344" priority="6512" operator="equal">
      <formula>"jan."</formula>
    </cfRule>
  </conditionalFormatting>
  <conditionalFormatting sqref="E9:G9">
    <cfRule type="cellIs" dxfId="343" priority="6503" operator="equal">
      <formula>"jan."</formula>
    </cfRule>
  </conditionalFormatting>
  <conditionalFormatting sqref="E9:G9">
    <cfRule type="cellIs" dxfId="342" priority="6401" operator="equal">
      <formula>"jan."</formula>
    </cfRule>
  </conditionalFormatting>
  <conditionalFormatting sqref="E9:G9">
    <cfRule type="cellIs" dxfId="341" priority="6347" operator="equal">
      <formula>"jan."</formula>
    </cfRule>
  </conditionalFormatting>
  <conditionalFormatting sqref="E9:G9">
    <cfRule type="cellIs" dxfId="340" priority="6328" operator="equal">
      <formula>"jan."</formula>
    </cfRule>
  </conditionalFormatting>
  <conditionalFormatting sqref="E9:G9">
    <cfRule type="cellIs" dxfId="339" priority="6280" operator="equal">
      <formula>"jan."</formula>
    </cfRule>
  </conditionalFormatting>
  <conditionalFormatting sqref="E9:G9">
    <cfRule type="cellIs" dxfId="338" priority="6277" operator="equal">
      <formula>"jan."</formula>
    </cfRule>
  </conditionalFormatting>
  <conditionalFormatting sqref="E9:G9">
    <cfRule type="cellIs" dxfId="337" priority="6275" operator="equal">
      <formula>"jan."</formula>
    </cfRule>
  </conditionalFormatting>
  <conditionalFormatting sqref="E9:G9">
    <cfRule type="cellIs" dxfId="336" priority="6261" operator="equal">
      <formula>"jan."</formula>
    </cfRule>
  </conditionalFormatting>
  <conditionalFormatting sqref="E9:G9">
    <cfRule type="cellIs" dxfId="335" priority="6260" operator="equal">
      <formula>"jan."</formula>
    </cfRule>
  </conditionalFormatting>
  <conditionalFormatting sqref="E9:G9">
    <cfRule type="cellIs" dxfId="334" priority="6144" operator="equal">
      <formula>"jan."</formula>
    </cfRule>
  </conditionalFormatting>
  <conditionalFormatting sqref="E9:G9">
    <cfRule type="cellIs" dxfId="333" priority="6132" operator="equal">
      <formula>"jan."</formula>
    </cfRule>
  </conditionalFormatting>
  <conditionalFormatting sqref="E9:G9">
    <cfRule type="cellIs" dxfId="332" priority="6121" operator="equal">
      <formula>"jan."</formula>
    </cfRule>
  </conditionalFormatting>
  <conditionalFormatting sqref="E9:G9">
    <cfRule type="cellIs" dxfId="331" priority="6115" operator="equal">
      <formula>"jan."</formula>
    </cfRule>
  </conditionalFormatting>
  <conditionalFormatting sqref="E9:G9">
    <cfRule type="cellIs" dxfId="330" priority="6113" operator="equal">
      <formula>"jan."</formula>
    </cfRule>
  </conditionalFormatting>
  <conditionalFormatting sqref="E9:G9">
    <cfRule type="cellIs" dxfId="329" priority="6110" operator="equal">
      <formula>"jan."</formula>
    </cfRule>
  </conditionalFormatting>
  <conditionalFormatting sqref="E9:G9">
    <cfRule type="cellIs" dxfId="328" priority="6105" operator="equal">
      <formula>"jan."</formula>
    </cfRule>
  </conditionalFormatting>
  <conditionalFormatting sqref="E9:G9">
    <cfRule type="cellIs" dxfId="327" priority="6083" operator="equal">
      <formula>"jan."</formula>
    </cfRule>
  </conditionalFormatting>
  <conditionalFormatting sqref="E9:G9">
    <cfRule type="cellIs" dxfId="326" priority="6080" operator="equal">
      <formula>"jan."</formula>
    </cfRule>
  </conditionalFormatting>
  <conditionalFormatting sqref="E9:G9">
    <cfRule type="cellIs" dxfId="325" priority="6078" operator="equal">
      <formula>"jan."</formula>
    </cfRule>
  </conditionalFormatting>
  <conditionalFormatting sqref="E9:G9">
    <cfRule type="cellIs" dxfId="324" priority="6077" operator="equal">
      <formula>"jan."</formula>
    </cfRule>
  </conditionalFormatting>
  <conditionalFormatting sqref="E9:G9">
    <cfRule type="cellIs" dxfId="323" priority="6067" operator="equal">
      <formula>"jan."</formula>
    </cfRule>
  </conditionalFormatting>
  <conditionalFormatting sqref="E9:G9">
    <cfRule type="cellIs" dxfId="322" priority="6060" operator="equal">
      <formula>"jan."</formula>
    </cfRule>
  </conditionalFormatting>
  <conditionalFormatting sqref="E9:G9">
    <cfRule type="cellIs" dxfId="321" priority="6057" operator="equal">
      <formula>"jan."</formula>
    </cfRule>
  </conditionalFormatting>
  <conditionalFormatting sqref="E9:G9">
    <cfRule type="cellIs" dxfId="320" priority="6055" operator="equal">
      <formula>"jan."</formula>
    </cfRule>
  </conditionalFormatting>
  <conditionalFormatting sqref="E9:G9">
    <cfRule type="cellIs" dxfId="319" priority="6042" operator="equal">
      <formula>"jan."</formula>
    </cfRule>
  </conditionalFormatting>
  <conditionalFormatting sqref="E9:G9">
    <cfRule type="cellIs" dxfId="318" priority="6033" operator="equal">
      <formula>"jan."</formula>
    </cfRule>
  </conditionalFormatting>
  <conditionalFormatting sqref="E9:G9">
    <cfRule type="cellIs" dxfId="317" priority="6018" operator="equal">
      <formula>"jan."</formula>
    </cfRule>
  </conditionalFormatting>
  <conditionalFormatting sqref="E9:G9">
    <cfRule type="cellIs" dxfId="316" priority="6016" operator="equal">
      <formula>"jan."</formula>
    </cfRule>
  </conditionalFormatting>
  <conditionalFormatting sqref="E9:G9">
    <cfRule type="cellIs" dxfId="315" priority="6015" operator="equal">
      <formula>"jan."</formula>
    </cfRule>
  </conditionalFormatting>
  <conditionalFormatting sqref="E9:G9">
    <cfRule type="cellIs" dxfId="314" priority="6008" operator="equal">
      <formula>"jan."</formula>
    </cfRule>
  </conditionalFormatting>
  <conditionalFormatting sqref="Q9">
    <cfRule type="cellIs" dxfId="313" priority="6000" operator="equal">
      <formula>"jan."</formula>
    </cfRule>
  </conditionalFormatting>
  <conditionalFormatting sqref="Q9">
    <cfRule type="cellIs" dxfId="312" priority="6002" operator="equal">
      <formula>"jan."</formula>
    </cfRule>
  </conditionalFormatting>
  <conditionalFormatting sqref="Q9">
    <cfRule type="cellIs" dxfId="311" priority="6001" operator="equal">
      <formula>"jan."</formula>
    </cfRule>
  </conditionalFormatting>
  <conditionalFormatting sqref="Q9">
    <cfRule type="cellIs" dxfId="310" priority="5999" operator="equal">
      <formula>"jan."</formula>
    </cfRule>
  </conditionalFormatting>
  <conditionalFormatting sqref="Q9">
    <cfRule type="cellIs" dxfId="309" priority="5998" operator="equal">
      <formula>"jan."</formula>
    </cfRule>
  </conditionalFormatting>
  <conditionalFormatting sqref="Q9">
    <cfRule type="cellIs" dxfId="308" priority="5997" operator="equal">
      <formula>"jan."</formula>
    </cfRule>
  </conditionalFormatting>
  <conditionalFormatting sqref="Q9">
    <cfRule type="cellIs" dxfId="307" priority="5996" operator="equal">
      <formula>"jan."</formula>
    </cfRule>
  </conditionalFormatting>
  <conditionalFormatting sqref="Q9">
    <cfRule type="cellIs" dxfId="306" priority="5995" operator="equal">
      <formula>"jan."</formula>
    </cfRule>
  </conditionalFormatting>
  <conditionalFormatting sqref="Q9">
    <cfRule type="cellIs" dxfId="305" priority="5994" operator="equal">
      <formula>"jan."</formula>
    </cfRule>
  </conditionalFormatting>
  <conditionalFormatting sqref="Q9">
    <cfRule type="cellIs" dxfId="304" priority="5993" operator="equal">
      <formula>"jan."</formula>
    </cfRule>
  </conditionalFormatting>
  <conditionalFormatting sqref="Q9">
    <cfRule type="cellIs" dxfId="303" priority="5992" operator="equal">
      <formula>"jan."</formula>
    </cfRule>
  </conditionalFormatting>
  <conditionalFormatting sqref="Q9">
    <cfRule type="cellIs" dxfId="302" priority="5991" operator="equal">
      <formula>"jan."</formula>
    </cfRule>
  </conditionalFormatting>
  <conditionalFormatting sqref="Q9">
    <cfRule type="cellIs" dxfId="301" priority="5990" operator="equal">
      <formula>"jan."</formula>
    </cfRule>
  </conditionalFormatting>
  <conditionalFormatting sqref="H9">
    <cfRule type="cellIs" dxfId="300" priority="4702" operator="equal">
      <formula>"jan."</formula>
    </cfRule>
  </conditionalFormatting>
  <conditionalFormatting sqref="H9">
    <cfRule type="cellIs" dxfId="299" priority="4701" operator="equal">
      <formula>"jan."</formula>
    </cfRule>
  </conditionalFormatting>
  <conditionalFormatting sqref="H9">
    <cfRule type="cellIs" dxfId="298" priority="4700" operator="equal">
      <formula>"jan."</formula>
    </cfRule>
  </conditionalFormatting>
  <conditionalFormatting sqref="H9">
    <cfRule type="cellIs" dxfId="297" priority="4699" operator="equal">
      <formula>"jan."</formula>
    </cfRule>
  </conditionalFormatting>
  <conditionalFormatting sqref="H9">
    <cfRule type="cellIs" dxfId="296" priority="4698" operator="equal">
      <formula>"jan."</formula>
    </cfRule>
  </conditionalFormatting>
  <conditionalFormatting sqref="H9">
    <cfRule type="cellIs" dxfId="295" priority="4697" operator="equal">
      <formula>"jan."</formula>
    </cfRule>
  </conditionalFormatting>
  <conditionalFormatting sqref="H9">
    <cfRule type="cellIs" dxfId="294" priority="4696" operator="equal">
      <formula>"jan."</formula>
    </cfRule>
  </conditionalFormatting>
  <conditionalFormatting sqref="H9">
    <cfRule type="cellIs" dxfId="293" priority="4695" operator="equal">
      <formula>"jan."</formula>
    </cfRule>
  </conditionalFormatting>
  <conditionalFormatting sqref="H9">
    <cfRule type="cellIs" dxfId="292" priority="4694" operator="equal">
      <formula>"jan."</formula>
    </cfRule>
  </conditionalFormatting>
  <conditionalFormatting sqref="H9">
    <cfRule type="cellIs" dxfId="291" priority="4693" operator="equal">
      <formula>"jan."</formula>
    </cfRule>
  </conditionalFormatting>
  <conditionalFormatting sqref="H9">
    <cfRule type="cellIs" dxfId="290" priority="4692" operator="equal">
      <formula>"jan."</formula>
    </cfRule>
  </conditionalFormatting>
  <conditionalFormatting sqref="H9">
    <cfRule type="cellIs" dxfId="289" priority="4691" operator="equal">
      <formula>"jan."</formula>
    </cfRule>
  </conditionalFormatting>
  <conditionalFormatting sqref="H9">
    <cfRule type="cellIs" dxfId="288" priority="4690" operator="equal">
      <formula>"jan."</formula>
    </cfRule>
  </conditionalFormatting>
  <conditionalFormatting sqref="H9">
    <cfRule type="cellIs" dxfId="287" priority="4689" operator="equal">
      <formula>"jan."</formula>
    </cfRule>
  </conditionalFormatting>
  <conditionalFormatting sqref="H9">
    <cfRule type="cellIs" dxfId="286" priority="4688" operator="equal">
      <formula>"jan."</formula>
    </cfRule>
  </conditionalFormatting>
  <conditionalFormatting sqref="H9">
    <cfRule type="cellIs" dxfId="285" priority="4687" operator="equal">
      <formula>"jan."</formula>
    </cfRule>
  </conditionalFormatting>
  <conditionalFormatting sqref="H9">
    <cfRule type="cellIs" dxfId="284" priority="4686" operator="equal">
      <formula>"jan."</formula>
    </cfRule>
  </conditionalFormatting>
  <conditionalFormatting sqref="H9">
    <cfRule type="cellIs" dxfId="283" priority="4685" operator="equal">
      <formula>"jan."</formula>
    </cfRule>
  </conditionalFormatting>
  <conditionalFormatting sqref="H9">
    <cfRule type="cellIs" dxfId="282" priority="4684" operator="equal">
      <formula>"jan."</formula>
    </cfRule>
  </conditionalFormatting>
  <conditionalFormatting sqref="H9">
    <cfRule type="cellIs" dxfId="281" priority="4683" operator="equal">
      <formula>"jan."</formula>
    </cfRule>
  </conditionalFormatting>
  <conditionalFormatting sqref="H9">
    <cfRule type="cellIs" dxfId="280" priority="4682" operator="equal">
      <formula>"jan."</formula>
    </cfRule>
  </conditionalFormatting>
  <conditionalFormatting sqref="H9">
    <cfRule type="cellIs" dxfId="279" priority="4681" operator="equal">
      <formula>"jan."</formula>
    </cfRule>
  </conditionalFormatting>
  <conditionalFormatting sqref="H9">
    <cfRule type="cellIs" dxfId="278" priority="4680" operator="equal">
      <formula>"jan."</formula>
    </cfRule>
  </conditionalFormatting>
  <conditionalFormatting sqref="H9">
    <cfRule type="cellIs" dxfId="277" priority="4679" operator="equal">
      <formula>"jan."</formula>
    </cfRule>
  </conditionalFormatting>
  <conditionalFormatting sqref="H9">
    <cfRule type="cellIs" dxfId="276" priority="4678" operator="equal">
      <formula>"jan."</formula>
    </cfRule>
  </conditionalFormatting>
  <conditionalFormatting sqref="H9">
    <cfRule type="cellIs" dxfId="275" priority="4677" operator="equal">
      <formula>"jan."</formula>
    </cfRule>
  </conditionalFormatting>
  <conditionalFormatting sqref="H9">
    <cfRule type="cellIs" dxfId="274" priority="4676" operator="equal">
      <formula>"jan."</formula>
    </cfRule>
  </conditionalFormatting>
  <conditionalFormatting sqref="H9">
    <cfRule type="cellIs" dxfId="273" priority="4675" operator="equal">
      <formula>"jan."</formula>
    </cfRule>
  </conditionalFormatting>
  <conditionalFormatting sqref="H9">
    <cfRule type="cellIs" dxfId="272" priority="4674" operator="equal">
      <formula>"jan."</formula>
    </cfRule>
  </conditionalFormatting>
  <conditionalFormatting sqref="H9">
    <cfRule type="cellIs" dxfId="271" priority="4673" operator="equal">
      <formula>"jan."</formula>
    </cfRule>
  </conditionalFormatting>
  <conditionalFormatting sqref="H9">
    <cfRule type="cellIs" dxfId="270" priority="4672" operator="equal">
      <formula>"jan."</formula>
    </cfRule>
  </conditionalFormatting>
  <conditionalFormatting sqref="H9">
    <cfRule type="cellIs" dxfId="269" priority="4671" operator="equal">
      <formula>"jan."</formula>
    </cfRule>
  </conditionalFormatting>
  <conditionalFormatting sqref="H9">
    <cfRule type="cellIs" dxfId="268" priority="4670" operator="equal">
      <formula>"jan."</formula>
    </cfRule>
  </conditionalFormatting>
  <conditionalFormatting sqref="H9">
    <cfRule type="cellIs" dxfId="267" priority="4669" operator="equal">
      <formula>"jan."</formula>
    </cfRule>
  </conditionalFormatting>
  <conditionalFormatting sqref="H9">
    <cfRule type="cellIs" dxfId="266" priority="4668" operator="equal">
      <formula>"jan."</formula>
    </cfRule>
  </conditionalFormatting>
  <conditionalFormatting sqref="H9">
    <cfRule type="cellIs" dxfId="265" priority="4667" operator="equal">
      <formula>"jan."</formula>
    </cfRule>
  </conditionalFormatting>
  <conditionalFormatting sqref="H9">
    <cfRule type="cellIs" dxfId="264" priority="4666" operator="equal">
      <formula>"jan."</formula>
    </cfRule>
  </conditionalFormatting>
  <conditionalFormatting sqref="H9">
    <cfRule type="cellIs" dxfId="263" priority="4665" operator="equal">
      <formula>"jan."</formula>
    </cfRule>
  </conditionalFormatting>
  <conditionalFormatting sqref="H9">
    <cfRule type="cellIs" dxfId="262" priority="4664" operator="equal">
      <formula>"jan."</formula>
    </cfRule>
  </conditionalFormatting>
  <conditionalFormatting sqref="H9">
    <cfRule type="cellIs" dxfId="261" priority="4663" operator="equal">
      <formula>"jan."</formula>
    </cfRule>
  </conditionalFormatting>
  <conditionalFormatting sqref="H9">
    <cfRule type="cellIs" dxfId="260" priority="4662" operator="equal">
      <formula>"jan."</formula>
    </cfRule>
  </conditionalFormatting>
  <conditionalFormatting sqref="H9">
    <cfRule type="cellIs" dxfId="259" priority="4661" operator="equal">
      <formula>"jan."</formula>
    </cfRule>
  </conditionalFormatting>
  <conditionalFormatting sqref="H9">
    <cfRule type="cellIs" dxfId="258" priority="4660" operator="equal">
      <formula>"jan."</formula>
    </cfRule>
  </conditionalFormatting>
  <conditionalFormatting sqref="H9">
    <cfRule type="cellIs" dxfId="257" priority="4659" operator="equal">
      <formula>"jan."</formula>
    </cfRule>
  </conditionalFormatting>
  <conditionalFormatting sqref="H9">
    <cfRule type="cellIs" dxfId="256" priority="4658" operator="equal">
      <formula>"jan."</formula>
    </cfRule>
  </conditionalFormatting>
  <conditionalFormatting sqref="H9">
    <cfRule type="cellIs" dxfId="255" priority="4657" operator="equal">
      <formula>"jan."</formula>
    </cfRule>
  </conditionalFormatting>
  <conditionalFormatting sqref="H9">
    <cfRule type="cellIs" dxfId="254" priority="4656" operator="equal">
      <formula>"jan."</formula>
    </cfRule>
  </conditionalFormatting>
  <conditionalFormatting sqref="H9">
    <cfRule type="cellIs" dxfId="253" priority="4655" operator="equal">
      <formula>"jan."</formula>
    </cfRule>
  </conditionalFormatting>
  <conditionalFormatting sqref="H9">
    <cfRule type="cellIs" dxfId="252" priority="4654" operator="equal">
      <formula>"jan."</formula>
    </cfRule>
  </conditionalFormatting>
  <conditionalFormatting sqref="H9">
    <cfRule type="cellIs" dxfId="251" priority="4653" operator="equal">
      <formula>"jan."</formula>
    </cfRule>
  </conditionalFormatting>
  <conditionalFormatting sqref="H9">
    <cfRule type="cellIs" dxfId="250" priority="4652" operator="equal">
      <formula>"jan."</formula>
    </cfRule>
  </conditionalFormatting>
  <conditionalFormatting sqref="H9">
    <cfRule type="cellIs" dxfId="249" priority="4651" operator="equal">
      <formula>"jan."</formula>
    </cfRule>
  </conditionalFormatting>
  <conditionalFormatting sqref="H9">
    <cfRule type="cellIs" dxfId="248" priority="4650" operator="equal">
      <formula>"jan."</formula>
    </cfRule>
  </conditionalFormatting>
  <conditionalFormatting sqref="H9">
    <cfRule type="cellIs" dxfId="247" priority="4649" operator="equal">
      <formula>"jan."</formula>
    </cfRule>
  </conditionalFormatting>
  <conditionalFormatting sqref="H9">
    <cfRule type="cellIs" dxfId="246" priority="4648" operator="equal">
      <formula>"jan."</formula>
    </cfRule>
  </conditionalFormatting>
  <conditionalFormatting sqref="H9">
    <cfRule type="cellIs" dxfId="245" priority="4647" operator="equal">
      <formula>"jan."</formula>
    </cfRule>
  </conditionalFormatting>
  <conditionalFormatting sqref="H9">
    <cfRule type="cellIs" dxfId="244" priority="4646" operator="equal">
      <formula>"jan."</formula>
    </cfRule>
  </conditionalFormatting>
  <conditionalFormatting sqref="H9">
    <cfRule type="cellIs" dxfId="243" priority="4645" operator="equal">
      <formula>"jan."</formula>
    </cfRule>
  </conditionalFormatting>
  <conditionalFormatting sqref="H9">
    <cfRule type="cellIs" dxfId="242" priority="4644" operator="equal">
      <formula>"jan."</formula>
    </cfRule>
  </conditionalFormatting>
  <conditionalFormatting sqref="H9">
    <cfRule type="cellIs" dxfId="241" priority="4643" operator="equal">
      <formula>"jan."</formula>
    </cfRule>
  </conditionalFormatting>
  <conditionalFormatting sqref="H9">
    <cfRule type="cellIs" dxfId="240" priority="4642" operator="equal">
      <formula>"jan."</formula>
    </cfRule>
  </conditionalFormatting>
  <conditionalFormatting sqref="H9">
    <cfRule type="cellIs" dxfId="239" priority="4641" operator="equal">
      <formula>"jan."</formula>
    </cfRule>
  </conditionalFormatting>
  <conditionalFormatting sqref="H9">
    <cfRule type="cellIs" dxfId="238" priority="4640" operator="equal">
      <formula>"jan."</formula>
    </cfRule>
  </conditionalFormatting>
  <conditionalFormatting sqref="H9">
    <cfRule type="cellIs" dxfId="237" priority="4639" operator="equal">
      <formula>"jan."</formula>
    </cfRule>
  </conditionalFormatting>
  <conditionalFormatting sqref="H9">
    <cfRule type="cellIs" dxfId="236" priority="4638" operator="equal">
      <formula>"jan."</formula>
    </cfRule>
  </conditionalFormatting>
  <conditionalFormatting sqref="H9">
    <cfRule type="cellIs" dxfId="235" priority="4637" operator="equal">
      <formula>"jan."</formula>
    </cfRule>
  </conditionalFormatting>
  <conditionalFormatting sqref="H9">
    <cfRule type="cellIs" dxfId="234" priority="4636" operator="equal">
      <formula>"jan."</formula>
    </cfRule>
  </conditionalFormatting>
  <conditionalFormatting sqref="H9">
    <cfRule type="cellIs" dxfId="233" priority="4635" operator="equal">
      <formula>"jan."</formula>
    </cfRule>
  </conditionalFormatting>
  <conditionalFormatting sqref="H9">
    <cfRule type="cellIs" dxfId="232" priority="4634" operator="equal">
      <formula>"jan."</formula>
    </cfRule>
  </conditionalFormatting>
  <conditionalFormatting sqref="H9">
    <cfRule type="cellIs" dxfId="231" priority="4633" operator="equal">
      <formula>"jan."</formula>
    </cfRule>
  </conditionalFormatting>
  <conditionalFormatting sqref="H9">
    <cfRule type="cellIs" dxfId="230" priority="4632" operator="equal">
      <formula>"jan."</formula>
    </cfRule>
  </conditionalFormatting>
  <conditionalFormatting sqref="H9">
    <cfRule type="cellIs" dxfId="229" priority="4631" operator="equal">
      <formula>"jan."</formula>
    </cfRule>
  </conditionalFormatting>
  <conditionalFormatting sqref="H9">
    <cfRule type="cellIs" dxfId="228" priority="4630" operator="equal">
      <formula>"jan."</formula>
    </cfRule>
  </conditionalFormatting>
  <conditionalFormatting sqref="H9">
    <cfRule type="cellIs" dxfId="227" priority="4629" operator="equal">
      <formula>"jan."</formula>
    </cfRule>
  </conditionalFormatting>
  <conditionalFormatting sqref="H9">
    <cfRule type="cellIs" dxfId="226" priority="4628" operator="equal">
      <formula>"jan."</formula>
    </cfRule>
  </conditionalFormatting>
  <conditionalFormatting sqref="H9">
    <cfRule type="cellIs" dxfId="225" priority="4627" operator="equal">
      <formula>"jan."</formula>
    </cfRule>
  </conditionalFormatting>
  <conditionalFormatting sqref="H9">
    <cfRule type="cellIs" dxfId="224" priority="4626" operator="equal">
      <formula>"jan."</formula>
    </cfRule>
  </conditionalFormatting>
  <conditionalFormatting sqref="H9">
    <cfRule type="cellIs" dxfId="223" priority="4625" operator="equal">
      <formula>"jan."</formula>
    </cfRule>
  </conditionalFormatting>
  <conditionalFormatting sqref="H9">
    <cfRule type="cellIs" dxfId="222" priority="4624" operator="equal">
      <formula>"jan."</formula>
    </cfRule>
  </conditionalFormatting>
  <conditionalFormatting sqref="H9">
    <cfRule type="cellIs" dxfId="221" priority="4623" operator="equal">
      <formula>"jan."</formula>
    </cfRule>
  </conditionalFormatting>
  <conditionalFormatting sqref="H9">
    <cfRule type="cellIs" dxfId="220" priority="4622" operator="equal">
      <formula>"jan."</formula>
    </cfRule>
  </conditionalFormatting>
  <conditionalFormatting sqref="H9">
    <cfRule type="cellIs" dxfId="219" priority="4621" operator="equal">
      <formula>"jan."</formula>
    </cfRule>
  </conditionalFormatting>
  <conditionalFormatting sqref="H9">
    <cfRule type="cellIs" dxfId="218" priority="4620" operator="equal">
      <formula>"jan."</formula>
    </cfRule>
  </conditionalFormatting>
  <conditionalFormatting sqref="H9">
    <cfRule type="cellIs" dxfId="217" priority="4619" operator="equal">
      <formula>"jan."</formula>
    </cfRule>
  </conditionalFormatting>
  <conditionalFormatting sqref="H9">
    <cfRule type="cellIs" dxfId="216" priority="4618" operator="equal">
      <formula>"jan."</formula>
    </cfRule>
  </conditionalFormatting>
  <conditionalFormatting sqref="H9">
    <cfRule type="cellIs" dxfId="215" priority="4617" operator="equal">
      <formula>"jan."</formula>
    </cfRule>
  </conditionalFormatting>
  <conditionalFormatting sqref="H9">
    <cfRule type="cellIs" dxfId="214" priority="4616" operator="equal">
      <formula>"jan."</formula>
    </cfRule>
  </conditionalFormatting>
  <conditionalFormatting sqref="H9">
    <cfRule type="cellIs" dxfId="213" priority="4615" operator="equal">
      <formula>"jan."</formula>
    </cfRule>
  </conditionalFormatting>
  <conditionalFormatting sqref="H9">
    <cfRule type="cellIs" dxfId="212" priority="4614" operator="equal">
      <formula>"jan."</formula>
    </cfRule>
  </conditionalFormatting>
  <conditionalFormatting sqref="H9">
    <cfRule type="cellIs" dxfId="211" priority="4613" operator="equal">
      <formula>"jan."</formula>
    </cfRule>
  </conditionalFormatting>
  <conditionalFormatting sqref="H9">
    <cfRule type="cellIs" dxfId="210" priority="4612" operator="equal">
      <formula>"jan."</formula>
    </cfRule>
  </conditionalFormatting>
  <conditionalFormatting sqref="H9">
    <cfRule type="cellIs" dxfId="209" priority="4610" operator="equal">
      <formula>"jan."</formula>
    </cfRule>
  </conditionalFormatting>
  <conditionalFormatting sqref="H9">
    <cfRule type="cellIs" dxfId="208" priority="4609" operator="equal">
      <formula>"jan."</formula>
    </cfRule>
  </conditionalFormatting>
  <conditionalFormatting sqref="H9">
    <cfRule type="cellIs" dxfId="207" priority="4608" operator="equal">
      <formula>"jan."</formula>
    </cfRule>
  </conditionalFormatting>
  <conditionalFormatting sqref="H9">
    <cfRule type="cellIs" dxfId="206" priority="4607" operator="equal">
      <formula>"jan."</formula>
    </cfRule>
  </conditionalFormatting>
  <conditionalFormatting sqref="H9">
    <cfRule type="cellIs" dxfId="205" priority="4606" operator="equal">
      <formula>"jan."</formula>
    </cfRule>
  </conditionalFormatting>
  <conditionalFormatting sqref="H9">
    <cfRule type="cellIs" dxfId="204" priority="4605" operator="equal">
      <formula>"jan."</formula>
    </cfRule>
  </conditionalFormatting>
  <conditionalFormatting sqref="H9">
    <cfRule type="cellIs" dxfId="203" priority="4604" operator="equal">
      <formula>"jan."</formula>
    </cfRule>
  </conditionalFormatting>
  <conditionalFormatting sqref="H9">
    <cfRule type="cellIs" dxfId="202" priority="4603" operator="equal">
      <formula>"jan."</formula>
    </cfRule>
  </conditionalFormatting>
  <conditionalFormatting sqref="H9">
    <cfRule type="cellIs" dxfId="201" priority="4602" operator="equal">
      <formula>"jan."</formula>
    </cfRule>
  </conditionalFormatting>
  <conditionalFormatting sqref="H9">
    <cfRule type="cellIs" dxfId="200" priority="4601" operator="equal">
      <formula>"jan."</formula>
    </cfRule>
  </conditionalFormatting>
  <conditionalFormatting sqref="H9">
    <cfRule type="cellIs" dxfId="199" priority="4600" operator="equal">
      <formula>"jan."</formula>
    </cfRule>
  </conditionalFormatting>
  <conditionalFormatting sqref="H9">
    <cfRule type="cellIs" dxfId="198" priority="4599" operator="equal">
      <formula>"jan."</formula>
    </cfRule>
  </conditionalFormatting>
  <conditionalFormatting sqref="H9">
    <cfRule type="cellIs" dxfId="197" priority="4598" operator="equal">
      <formula>"jan."</formula>
    </cfRule>
  </conditionalFormatting>
  <conditionalFormatting sqref="H9">
    <cfRule type="cellIs" dxfId="196" priority="4597" operator="equal">
      <formula>"jan."</formula>
    </cfRule>
  </conditionalFormatting>
  <conditionalFormatting sqref="H9">
    <cfRule type="cellIs" dxfId="195" priority="4596" operator="equal">
      <formula>"jan."</formula>
    </cfRule>
  </conditionalFormatting>
  <conditionalFormatting sqref="H9">
    <cfRule type="cellIs" dxfId="194" priority="4595" operator="equal">
      <formula>"jan."</formula>
    </cfRule>
  </conditionalFormatting>
  <conditionalFormatting sqref="H9">
    <cfRule type="cellIs" dxfId="193" priority="4594" operator="equal">
      <formula>"jan."</formula>
    </cfRule>
  </conditionalFormatting>
  <conditionalFormatting sqref="H9">
    <cfRule type="cellIs" dxfId="192" priority="4593" operator="equal">
      <formula>"jan."</formula>
    </cfRule>
  </conditionalFormatting>
  <conditionalFormatting sqref="H9">
    <cfRule type="cellIs" dxfId="191" priority="4592" operator="equal">
      <formula>"jan."</formula>
    </cfRule>
  </conditionalFormatting>
  <conditionalFormatting sqref="H9">
    <cfRule type="cellIs" dxfId="190" priority="4591" operator="equal">
      <formula>"jan."</formula>
    </cfRule>
  </conditionalFormatting>
  <conditionalFormatting sqref="H9">
    <cfRule type="cellIs" dxfId="189" priority="4590" operator="equal">
      <formula>"jan."</formula>
    </cfRule>
  </conditionalFormatting>
  <conditionalFormatting sqref="H9">
    <cfRule type="cellIs" dxfId="188" priority="4588" operator="equal">
      <formula>"jan."</formula>
    </cfRule>
  </conditionalFormatting>
  <conditionalFormatting sqref="H9">
    <cfRule type="cellIs" dxfId="187" priority="4586" operator="equal">
      <formula>"jan."</formula>
    </cfRule>
  </conditionalFormatting>
  <conditionalFormatting sqref="H9">
    <cfRule type="cellIs" dxfId="186" priority="4585" operator="equal">
      <formula>"jan."</formula>
    </cfRule>
  </conditionalFormatting>
  <conditionalFormatting sqref="H9">
    <cfRule type="cellIs" dxfId="185" priority="4584" operator="equal">
      <formula>"jan."</formula>
    </cfRule>
  </conditionalFormatting>
  <conditionalFormatting sqref="H9">
    <cfRule type="cellIs" dxfId="184" priority="4583" operator="equal">
      <formula>"jan."</formula>
    </cfRule>
  </conditionalFormatting>
  <conditionalFormatting sqref="H9">
    <cfRule type="cellIs" dxfId="183" priority="4582" operator="equal">
      <formula>"jan."</formula>
    </cfRule>
  </conditionalFormatting>
  <conditionalFormatting sqref="H9">
    <cfRule type="cellIs" dxfId="182" priority="4581" operator="equal">
      <formula>"jan."</formula>
    </cfRule>
  </conditionalFormatting>
  <conditionalFormatting sqref="H9">
    <cfRule type="cellIs" dxfId="181" priority="4580" operator="equal">
      <formula>"jan."</formula>
    </cfRule>
  </conditionalFormatting>
  <conditionalFormatting sqref="H9">
    <cfRule type="cellIs" dxfId="180" priority="4579" operator="equal">
      <formula>"jan."</formula>
    </cfRule>
  </conditionalFormatting>
  <conditionalFormatting sqref="H9">
    <cfRule type="cellIs" dxfId="179" priority="4578" operator="equal">
      <formula>"jan."</formula>
    </cfRule>
  </conditionalFormatting>
  <conditionalFormatting sqref="H9">
    <cfRule type="cellIs" dxfId="178" priority="4577" operator="equal">
      <formula>"jan."</formula>
    </cfRule>
  </conditionalFormatting>
  <conditionalFormatting sqref="H9">
    <cfRule type="cellIs" dxfId="177" priority="4576" operator="equal">
      <formula>"jan."</formula>
    </cfRule>
  </conditionalFormatting>
  <conditionalFormatting sqref="H9">
    <cfRule type="cellIs" dxfId="176" priority="4575" operator="equal">
      <formula>"jan."</formula>
    </cfRule>
  </conditionalFormatting>
  <conditionalFormatting sqref="H9">
    <cfRule type="cellIs" dxfId="175" priority="4574" operator="equal">
      <formula>"jan."</formula>
    </cfRule>
  </conditionalFormatting>
  <conditionalFormatting sqref="H9">
    <cfRule type="cellIs" dxfId="174" priority="4573" operator="equal">
      <formula>"jan."</formula>
    </cfRule>
  </conditionalFormatting>
  <conditionalFormatting sqref="H9">
    <cfRule type="cellIs" dxfId="173" priority="4572" operator="equal">
      <formula>"jan."</formula>
    </cfRule>
  </conditionalFormatting>
  <conditionalFormatting sqref="H9">
    <cfRule type="cellIs" dxfId="172" priority="4571" operator="equal">
      <formula>"jan."</formula>
    </cfRule>
  </conditionalFormatting>
  <conditionalFormatting sqref="H9">
    <cfRule type="cellIs" dxfId="171" priority="4570" operator="equal">
      <formula>"jan."</formula>
    </cfRule>
  </conditionalFormatting>
  <conditionalFormatting sqref="H9">
    <cfRule type="cellIs" dxfId="170" priority="4569" operator="equal">
      <formula>"jan."</formula>
    </cfRule>
  </conditionalFormatting>
  <conditionalFormatting sqref="H9">
    <cfRule type="cellIs" dxfId="169" priority="4568" operator="equal">
      <formula>"jan."</formula>
    </cfRule>
  </conditionalFormatting>
  <conditionalFormatting sqref="H9">
    <cfRule type="cellIs" dxfId="168" priority="4567" operator="equal">
      <formula>"jan."</formula>
    </cfRule>
  </conditionalFormatting>
  <conditionalFormatting sqref="H9">
    <cfRule type="cellIs" dxfId="167" priority="4566" operator="equal">
      <formula>"jan."</formula>
    </cfRule>
  </conditionalFormatting>
  <conditionalFormatting sqref="H9">
    <cfRule type="cellIs" dxfId="166" priority="4565" operator="equal">
      <formula>"jan."</formula>
    </cfRule>
  </conditionalFormatting>
  <conditionalFormatting sqref="H9">
    <cfRule type="cellIs" dxfId="165" priority="4564" operator="equal">
      <formula>"jan."</formula>
    </cfRule>
  </conditionalFormatting>
  <conditionalFormatting sqref="H9">
    <cfRule type="cellIs" dxfId="164" priority="4563" operator="equal">
      <formula>"jan."</formula>
    </cfRule>
  </conditionalFormatting>
  <conditionalFormatting sqref="H9">
    <cfRule type="cellIs" dxfId="163" priority="4562" operator="equal">
      <formula>"jan."</formula>
    </cfRule>
  </conditionalFormatting>
  <conditionalFormatting sqref="H9">
    <cfRule type="cellIs" dxfId="162" priority="4561" operator="equal">
      <formula>"jan."</formula>
    </cfRule>
  </conditionalFormatting>
  <conditionalFormatting sqref="H9">
    <cfRule type="cellIs" dxfId="161" priority="4560" operator="equal">
      <formula>"jan."</formula>
    </cfRule>
  </conditionalFormatting>
  <conditionalFormatting sqref="H9">
    <cfRule type="cellIs" dxfId="160" priority="4559" operator="equal">
      <formula>"jan."</formula>
    </cfRule>
  </conditionalFormatting>
  <conditionalFormatting sqref="H9">
    <cfRule type="cellIs" dxfId="159" priority="4558" operator="equal">
      <formula>"jan."</formula>
    </cfRule>
  </conditionalFormatting>
  <conditionalFormatting sqref="H9">
    <cfRule type="cellIs" dxfId="158" priority="4557" operator="equal">
      <formula>"jan."</formula>
    </cfRule>
  </conditionalFormatting>
  <conditionalFormatting sqref="H9">
    <cfRule type="cellIs" dxfId="157" priority="4556" operator="equal">
      <formula>"jan."</formula>
    </cfRule>
  </conditionalFormatting>
  <conditionalFormatting sqref="H9">
    <cfRule type="cellIs" dxfId="156" priority="4555" operator="equal">
      <formula>"jan."</formula>
    </cfRule>
  </conditionalFormatting>
  <conditionalFormatting sqref="H9">
    <cfRule type="cellIs" dxfId="155" priority="4554" operator="equal">
      <formula>"jan."</formula>
    </cfRule>
  </conditionalFormatting>
  <conditionalFormatting sqref="H9">
    <cfRule type="cellIs" dxfId="154" priority="4553" operator="equal">
      <formula>"jan."</formula>
    </cfRule>
  </conditionalFormatting>
  <conditionalFormatting sqref="H9">
    <cfRule type="cellIs" dxfId="153" priority="4552" operator="equal">
      <formula>"jan."</formula>
    </cfRule>
  </conditionalFormatting>
  <conditionalFormatting sqref="H9">
    <cfRule type="cellIs" dxfId="152" priority="4551" operator="equal">
      <formula>"jan."</formula>
    </cfRule>
  </conditionalFormatting>
  <conditionalFormatting sqref="H9">
    <cfRule type="cellIs" dxfId="151" priority="4550" operator="equal">
      <formula>"jan."</formula>
    </cfRule>
  </conditionalFormatting>
  <conditionalFormatting sqref="H9">
    <cfRule type="cellIs" dxfId="150" priority="4549" operator="equal">
      <formula>"jan."</formula>
    </cfRule>
  </conditionalFormatting>
  <conditionalFormatting sqref="H9">
    <cfRule type="cellIs" dxfId="149" priority="4548" operator="equal">
      <formula>"jan."</formula>
    </cfRule>
  </conditionalFormatting>
  <conditionalFormatting sqref="H9">
    <cfRule type="cellIs" dxfId="148" priority="4547" operator="equal">
      <formula>"jan."</formula>
    </cfRule>
  </conditionalFormatting>
  <conditionalFormatting sqref="H9">
    <cfRule type="cellIs" dxfId="147" priority="4546" operator="equal">
      <formula>"jan."</formula>
    </cfRule>
  </conditionalFormatting>
  <conditionalFormatting sqref="H9">
    <cfRule type="cellIs" dxfId="146" priority="4545" operator="equal">
      <formula>"jan."</formula>
    </cfRule>
  </conditionalFormatting>
  <conditionalFormatting sqref="H9">
    <cfRule type="cellIs" dxfId="145" priority="4544" operator="equal">
      <formula>"jan."</formula>
    </cfRule>
  </conditionalFormatting>
  <conditionalFormatting sqref="H9">
    <cfRule type="cellIs" dxfId="144" priority="4543" operator="equal">
      <formula>"jan."</formula>
    </cfRule>
  </conditionalFormatting>
  <conditionalFormatting sqref="H9">
    <cfRule type="cellIs" dxfId="143" priority="4542" operator="equal">
      <formula>"jan."</formula>
    </cfRule>
  </conditionalFormatting>
  <conditionalFormatting sqref="H9">
    <cfRule type="cellIs" dxfId="142" priority="4541" operator="equal">
      <formula>"jan."</formula>
    </cfRule>
  </conditionalFormatting>
  <conditionalFormatting sqref="H9">
    <cfRule type="cellIs" dxfId="141" priority="4540" operator="equal">
      <formula>"jan."</formula>
    </cfRule>
  </conditionalFormatting>
  <conditionalFormatting sqref="H9">
    <cfRule type="cellIs" dxfId="140" priority="4539" operator="equal">
      <formula>"jan."</formula>
    </cfRule>
  </conditionalFormatting>
  <conditionalFormatting sqref="H9">
    <cfRule type="cellIs" dxfId="139" priority="4538" operator="equal">
      <formula>"jan."</formula>
    </cfRule>
  </conditionalFormatting>
  <conditionalFormatting sqref="H9">
    <cfRule type="cellIs" dxfId="138" priority="4537" operator="equal">
      <formula>"jan."</formula>
    </cfRule>
  </conditionalFormatting>
  <conditionalFormatting sqref="H9">
    <cfRule type="cellIs" dxfId="137" priority="4536" operator="equal">
      <formula>"jan."</formula>
    </cfRule>
  </conditionalFormatting>
  <conditionalFormatting sqref="H9">
    <cfRule type="cellIs" dxfId="136" priority="4535" operator="equal">
      <formula>"jan."</formula>
    </cfRule>
  </conditionalFormatting>
  <conditionalFormatting sqref="H9">
    <cfRule type="cellIs" dxfId="135" priority="4534" operator="equal">
      <formula>"jan."</formula>
    </cfRule>
  </conditionalFormatting>
  <conditionalFormatting sqref="H9">
    <cfRule type="cellIs" dxfId="134" priority="4533" operator="equal">
      <formula>"jan."</formula>
    </cfRule>
  </conditionalFormatting>
  <conditionalFormatting sqref="H9">
    <cfRule type="cellIs" dxfId="133" priority="4532" operator="equal">
      <formula>"jan."</formula>
    </cfRule>
  </conditionalFormatting>
  <conditionalFormatting sqref="H9">
    <cfRule type="cellIs" dxfId="132" priority="4531" operator="equal">
      <formula>"jan."</formula>
    </cfRule>
  </conditionalFormatting>
  <conditionalFormatting sqref="H9">
    <cfRule type="cellIs" dxfId="131" priority="4530" operator="equal">
      <formula>"jan."</formula>
    </cfRule>
  </conditionalFormatting>
  <conditionalFormatting sqref="H9">
    <cfRule type="cellIs" dxfId="130" priority="4529" operator="equal">
      <formula>"jan."</formula>
    </cfRule>
  </conditionalFormatting>
  <conditionalFormatting sqref="H9">
    <cfRule type="cellIs" dxfId="129" priority="4528" operator="equal">
      <formula>"jan."</formula>
    </cfRule>
  </conditionalFormatting>
  <conditionalFormatting sqref="H9">
    <cfRule type="cellIs" dxfId="128" priority="4527" operator="equal">
      <formula>"jan."</formula>
    </cfRule>
  </conditionalFormatting>
  <conditionalFormatting sqref="H9">
    <cfRule type="cellIs" dxfId="127" priority="4526" operator="equal">
      <formula>"jan."</formula>
    </cfRule>
  </conditionalFormatting>
  <conditionalFormatting sqref="H9">
    <cfRule type="cellIs" dxfId="126" priority="4525" operator="equal">
      <formula>"jan."</formula>
    </cfRule>
  </conditionalFormatting>
  <conditionalFormatting sqref="H9">
    <cfRule type="cellIs" dxfId="125" priority="4524" operator="equal">
      <formula>"jan."</formula>
    </cfRule>
  </conditionalFormatting>
  <conditionalFormatting sqref="H9">
    <cfRule type="cellIs" dxfId="124" priority="4523" operator="equal">
      <formula>"jan."</formula>
    </cfRule>
  </conditionalFormatting>
  <conditionalFormatting sqref="H9">
    <cfRule type="cellIs" dxfId="123" priority="4522" operator="equal">
      <formula>"jan."</formula>
    </cfRule>
  </conditionalFormatting>
  <conditionalFormatting sqref="H9">
    <cfRule type="cellIs" dxfId="122" priority="4521" operator="equal">
      <formula>"jan."</formula>
    </cfRule>
  </conditionalFormatting>
  <conditionalFormatting sqref="H9">
    <cfRule type="cellIs" dxfId="121" priority="4520" operator="equal">
      <formula>"jan."</formula>
    </cfRule>
  </conditionalFormatting>
  <conditionalFormatting sqref="H9">
    <cfRule type="cellIs" dxfId="120" priority="4519" operator="equal">
      <formula>"jan."</formula>
    </cfRule>
  </conditionalFormatting>
  <conditionalFormatting sqref="H9">
    <cfRule type="cellIs" dxfId="119" priority="4518" operator="equal">
      <formula>"jan."</formula>
    </cfRule>
  </conditionalFormatting>
  <conditionalFormatting sqref="H9">
    <cfRule type="cellIs" dxfId="118" priority="4517" operator="equal">
      <formula>"jan."</formula>
    </cfRule>
  </conditionalFormatting>
  <conditionalFormatting sqref="H9">
    <cfRule type="cellIs" dxfId="117" priority="4516" operator="equal">
      <formula>"jan."</formula>
    </cfRule>
  </conditionalFormatting>
  <conditionalFormatting sqref="H9">
    <cfRule type="cellIs" dxfId="116" priority="4515" operator="equal">
      <formula>"jan."</formula>
    </cfRule>
  </conditionalFormatting>
  <conditionalFormatting sqref="H9">
    <cfRule type="cellIs" dxfId="115" priority="4514" operator="equal">
      <formula>"jan."</formula>
    </cfRule>
  </conditionalFormatting>
  <conditionalFormatting sqref="H9">
    <cfRule type="cellIs" dxfId="114" priority="4513" operator="equal">
      <formula>"jan."</formula>
    </cfRule>
  </conditionalFormatting>
  <conditionalFormatting sqref="H9">
    <cfRule type="cellIs" dxfId="113" priority="4512" operator="equal">
      <formula>"jan."</formula>
    </cfRule>
  </conditionalFormatting>
  <conditionalFormatting sqref="H9">
    <cfRule type="cellIs" dxfId="112" priority="4511" operator="equal">
      <formula>"jan."</formula>
    </cfRule>
  </conditionalFormatting>
  <conditionalFormatting sqref="H9">
    <cfRule type="cellIs" dxfId="111" priority="4510" operator="equal">
      <formula>"jan."</formula>
    </cfRule>
  </conditionalFormatting>
  <conditionalFormatting sqref="H9">
    <cfRule type="cellIs" dxfId="110" priority="4509" operator="equal">
      <formula>"jan."</formula>
    </cfRule>
  </conditionalFormatting>
  <conditionalFormatting sqref="H9">
    <cfRule type="cellIs" dxfId="109" priority="4508" operator="equal">
      <formula>"jan."</formula>
    </cfRule>
  </conditionalFormatting>
  <conditionalFormatting sqref="H9">
    <cfRule type="cellIs" dxfId="108" priority="4507" operator="equal">
      <formula>"jan."</formula>
    </cfRule>
  </conditionalFormatting>
  <conditionalFormatting sqref="H9">
    <cfRule type="cellIs" dxfId="107" priority="4506" operator="equal">
      <formula>"jan."</formula>
    </cfRule>
  </conditionalFormatting>
  <conditionalFormatting sqref="H9">
    <cfRule type="cellIs" dxfId="106" priority="4505" operator="equal">
      <formula>"jan."</formula>
    </cfRule>
  </conditionalFormatting>
  <conditionalFormatting sqref="H9">
    <cfRule type="cellIs" dxfId="105" priority="4504" operator="equal">
      <formula>"jan."</formula>
    </cfRule>
  </conditionalFormatting>
  <conditionalFormatting sqref="H9">
    <cfRule type="cellIs" dxfId="104" priority="4503" operator="equal">
      <formula>"jan."</formula>
    </cfRule>
  </conditionalFormatting>
  <conditionalFormatting sqref="H9">
    <cfRule type="cellIs" dxfId="103" priority="4502" operator="equal">
      <formula>"jan."</formula>
    </cfRule>
  </conditionalFormatting>
  <conditionalFormatting sqref="H9">
    <cfRule type="cellIs" dxfId="102" priority="4501" operator="equal">
      <formula>"jan."</formula>
    </cfRule>
  </conditionalFormatting>
  <conditionalFormatting sqref="H9">
    <cfRule type="cellIs" dxfId="101" priority="4500" operator="equal">
      <formula>"jan."</formula>
    </cfRule>
  </conditionalFormatting>
  <conditionalFormatting sqref="H9">
    <cfRule type="cellIs" dxfId="100" priority="4499" operator="equal">
      <formula>"jan."</formula>
    </cfRule>
  </conditionalFormatting>
  <conditionalFormatting sqref="H9">
    <cfRule type="cellIs" dxfId="99" priority="4498" operator="equal">
      <formula>"jan."</formula>
    </cfRule>
  </conditionalFormatting>
  <conditionalFormatting sqref="H9">
    <cfRule type="cellIs" dxfId="98" priority="4497" operator="equal">
      <formula>"jan."</formula>
    </cfRule>
  </conditionalFormatting>
  <conditionalFormatting sqref="H9">
    <cfRule type="cellIs" dxfId="97" priority="4496" operator="equal">
      <formula>"jan."</formula>
    </cfRule>
  </conditionalFormatting>
  <conditionalFormatting sqref="H9">
    <cfRule type="cellIs" dxfId="96" priority="4495" operator="equal">
      <formula>"jan."</formula>
    </cfRule>
  </conditionalFormatting>
  <conditionalFormatting sqref="H9">
    <cfRule type="cellIs" dxfId="95" priority="4494" operator="equal">
      <formula>"jan."</formula>
    </cfRule>
  </conditionalFormatting>
  <conditionalFormatting sqref="H9">
    <cfRule type="cellIs" dxfId="94" priority="4493" operator="equal">
      <formula>"jan."</formula>
    </cfRule>
  </conditionalFormatting>
  <conditionalFormatting sqref="H9">
    <cfRule type="cellIs" dxfId="93" priority="4492" operator="equal">
      <formula>"jan."</formula>
    </cfRule>
  </conditionalFormatting>
  <conditionalFormatting sqref="H9">
    <cfRule type="cellIs" dxfId="92" priority="4491" operator="equal">
      <formula>"jan."</formula>
    </cfRule>
  </conditionalFormatting>
  <conditionalFormatting sqref="H9">
    <cfRule type="cellIs" dxfId="91" priority="4490" operator="equal">
      <formula>"jan."</formula>
    </cfRule>
  </conditionalFormatting>
  <conditionalFormatting sqref="H9">
    <cfRule type="cellIs" dxfId="90" priority="4489" operator="equal">
      <formula>"jan."</formula>
    </cfRule>
  </conditionalFormatting>
  <conditionalFormatting sqref="H9">
    <cfRule type="cellIs" dxfId="89" priority="4488" operator="equal">
      <formula>"jan."</formula>
    </cfRule>
  </conditionalFormatting>
  <conditionalFormatting sqref="H9">
    <cfRule type="cellIs" dxfId="88" priority="4487" operator="equal">
      <formula>"jan."</formula>
    </cfRule>
  </conditionalFormatting>
  <conditionalFormatting sqref="H9">
    <cfRule type="cellIs" dxfId="87" priority="4486" operator="equal">
      <formula>"jan."</formula>
    </cfRule>
  </conditionalFormatting>
  <conditionalFormatting sqref="H9">
    <cfRule type="cellIs" dxfId="86" priority="4484" operator="equal">
      <formula>"jan."</formula>
    </cfRule>
  </conditionalFormatting>
  <conditionalFormatting sqref="H9">
    <cfRule type="cellIs" dxfId="85" priority="4483" operator="equal">
      <formula>"jan."</formula>
    </cfRule>
  </conditionalFormatting>
  <conditionalFormatting sqref="H9">
    <cfRule type="cellIs" dxfId="84" priority="4611" operator="equal">
      <formula>"jan."</formula>
    </cfRule>
  </conditionalFormatting>
  <conditionalFormatting sqref="H9">
    <cfRule type="cellIs" dxfId="83" priority="4589" operator="equal">
      <formula>"jan."</formula>
    </cfRule>
  </conditionalFormatting>
  <conditionalFormatting sqref="H9">
    <cfRule type="cellIs" dxfId="82" priority="4587" operator="equal">
      <formula>"jan."</formula>
    </cfRule>
  </conditionalFormatting>
  <conditionalFormatting sqref="H9">
    <cfRule type="cellIs" dxfId="81" priority="4485" operator="equal">
      <formula>"jan."</formula>
    </cfRule>
  </conditionalFormatting>
  <conditionalFormatting sqref="H9">
    <cfRule type="cellIs" dxfId="80" priority="4482" operator="equal">
      <formula>"jan."</formula>
    </cfRule>
  </conditionalFormatting>
  <conditionalFormatting sqref="H9">
    <cfRule type="cellIs" dxfId="79" priority="4481" operator="equal">
      <formula>"jan."</formula>
    </cfRule>
  </conditionalFormatting>
  <conditionalFormatting sqref="H9">
    <cfRule type="cellIs" dxfId="78" priority="4480" operator="equal">
      <formula>"jan."</formula>
    </cfRule>
  </conditionalFormatting>
  <conditionalFormatting sqref="H9">
    <cfRule type="cellIs" dxfId="77" priority="4479" operator="equal">
      <formula>"jan."</formula>
    </cfRule>
  </conditionalFormatting>
  <conditionalFormatting sqref="H9">
    <cfRule type="cellIs" dxfId="76" priority="4478" operator="equal">
      <formula>"jan."</formula>
    </cfRule>
  </conditionalFormatting>
  <conditionalFormatting sqref="H9">
    <cfRule type="cellIs" dxfId="75" priority="4477" operator="equal">
      <formula>"jan."</formula>
    </cfRule>
  </conditionalFormatting>
  <conditionalFormatting sqref="H9">
    <cfRule type="cellIs" dxfId="74" priority="4476" operator="equal">
      <formula>"jan."</formula>
    </cfRule>
  </conditionalFormatting>
  <conditionalFormatting sqref="H9">
    <cfRule type="cellIs" dxfId="73" priority="4475" operator="equal">
      <formula>"jan."</formula>
    </cfRule>
  </conditionalFormatting>
  <conditionalFormatting sqref="H9">
    <cfRule type="cellIs" dxfId="72" priority="4474" operator="equal">
      <formula>"jan."</formula>
    </cfRule>
  </conditionalFormatting>
  <conditionalFormatting sqref="H9">
    <cfRule type="cellIs" dxfId="71" priority="4473" operator="equal">
      <formula>"jan."</formula>
    </cfRule>
  </conditionalFormatting>
  <conditionalFormatting sqref="H9">
    <cfRule type="cellIs" dxfId="70" priority="4472" operator="equal">
      <formula>"jan."</formula>
    </cfRule>
  </conditionalFormatting>
  <conditionalFormatting sqref="H9">
    <cfRule type="cellIs" dxfId="69" priority="4471" operator="equal">
      <formula>"jan."</formula>
    </cfRule>
  </conditionalFormatting>
  <conditionalFormatting sqref="H9">
    <cfRule type="cellIs" dxfId="68" priority="4470" operator="equal">
      <formula>"jan."</formula>
    </cfRule>
  </conditionalFormatting>
  <conditionalFormatting sqref="H9">
    <cfRule type="cellIs" dxfId="67" priority="4469" operator="equal">
      <formula>"jan."</formula>
    </cfRule>
  </conditionalFormatting>
  <conditionalFormatting sqref="H9">
    <cfRule type="cellIs" dxfId="66" priority="4468" operator="equal">
      <formula>"jan."</formula>
    </cfRule>
  </conditionalFormatting>
  <conditionalFormatting sqref="H9">
    <cfRule type="cellIs" dxfId="65" priority="4467" operator="equal">
      <formula>"jan."</formula>
    </cfRule>
  </conditionalFormatting>
  <conditionalFormatting sqref="H9">
    <cfRule type="cellIs" dxfId="64" priority="4466" operator="equal">
      <formula>"jan."</formula>
    </cfRule>
  </conditionalFormatting>
  <conditionalFormatting sqref="H9">
    <cfRule type="cellIs" dxfId="63" priority="4465" operator="equal">
      <formula>"jan."</formula>
    </cfRule>
  </conditionalFormatting>
  <conditionalFormatting sqref="H9">
    <cfRule type="cellIs" dxfId="62" priority="4464" operator="equal">
      <formula>"jan."</formula>
    </cfRule>
  </conditionalFormatting>
  <conditionalFormatting sqref="H9">
    <cfRule type="cellIs" dxfId="61" priority="4463" operator="equal">
      <formula>"jan."</formula>
    </cfRule>
  </conditionalFormatting>
  <conditionalFormatting sqref="H9">
    <cfRule type="cellIs" dxfId="60" priority="4462" operator="equal">
      <formula>"jan."</formula>
    </cfRule>
  </conditionalFormatting>
  <conditionalFormatting sqref="H9">
    <cfRule type="cellIs" dxfId="59" priority="4461" operator="equal">
      <formula>"jan."</formula>
    </cfRule>
  </conditionalFormatting>
  <conditionalFormatting sqref="H9">
    <cfRule type="cellIs" dxfId="58" priority="4460" operator="equal">
      <formula>"jan."</formula>
    </cfRule>
  </conditionalFormatting>
  <conditionalFormatting sqref="H9">
    <cfRule type="cellIs" dxfId="57" priority="4459" operator="equal">
      <formula>"jan."</formula>
    </cfRule>
  </conditionalFormatting>
  <conditionalFormatting sqref="H9">
    <cfRule type="cellIs" dxfId="56" priority="4458" operator="equal">
      <formula>"jan."</formula>
    </cfRule>
  </conditionalFormatting>
  <conditionalFormatting sqref="H9">
    <cfRule type="cellIs" dxfId="55" priority="4457" operator="equal">
      <formula>"jan."</formula>
    </cfRule>
  </conditionalFormatting>
  <conditionalFormatting sqref="H9">
    <cfRule type="cellIs" dxfId="54" priority="4456" operator="equal">
      <formula>"jan."</formula>
    </cfRule>
  </conditionalFormatting>
  <conditionalFormatting sqref="H9">
    <cfRule type="cellIs" dxfId="53" priority="4455" operator="equal">
      <formula>"jan."</formula>
    </cfRule>
  </conditionalFormatting>
  <conditionalFormatting sqref="H9">
    <cfRule type="cellIs" dxfId="52" priority="4454" operator="equal">
      <formula>"jan."</formula>
    </cfRule>
  </conditionalFormatting>
  <conditionalFormatting sqref="H9">
    <cfRule type="cellIs" dxfId="51" priority="4453" operator="equal">
      <formula>"jan."</formula>
    </cfRule>
  </conditionalFormatting>
  <conditionalFormatting sqref="H9">
    <cfRule type="cellIs" dxfId="50" priority="4452" operator="equal">
      <formula>"jan."</formula>
    </cfRule>
  </conditionalFormatting>
  <conditionalFormatting sqref="H9">
    <cfRule type="cellIs" dxfId="49" priority="4451" operator="equal">
      <formula>"jan."</formula>
    </cfRule>
  </conditionalFormatting>
  <conditionalFormatting sqref="H9">
    <cfRule type="cellIs" dxfId="48" priority="4450" operator="equal">
      <formula>"jan."</formula>
    </cfRule>
  </conditionalFormatting>
  <conditionalFormatting sqref="H9">
    <cfRule type="cellIs" dxfId="47" priority="4449" operator="equal">
      <formula>"jan."</formula>
    </cfRule>
  </conditionalFormatting>
  <conditionalFormatting sqref="H9">
    <cfRule type="cellIs" dxfId="46" priority="4448" operator="equal">
      <formula>"jan."</formula>
    </cfRule>
  </conditionalFormatting>
  <conditionalFormatting sqref="H9">
    <cfRule type="cellIs" dxfId="45" priority="4447" operator="equal">
      <formula>"jan."</formula>
    </cfRule>
  </conditionalFormatting>
  <conditionalFormatting sqref="H9">
    <cfRule type="cellIs" dxfId="44" priority="4446" operator="equal">
      <formula>"jan."</formula>
    </cfRule>
  </conditionalFormatting>
  <conditionalFormatting sqref="H9">
    <cfRule type="cellIs" dxfId="43" priority="4445" operator="equal">
      <formula>"jan."</formula>
    </cfRule>
  </conditionalFormatting>
  <conditionalFormatting sqref="H9">
    <cfRule type="cellIs" dxfId="42" priority="4444" operator="equal">
      <formula>"jan."</formula>
    </cfRule>
  </conditionalFormatting>
  <conditionalFormatting sqref="H9">
    <cfRule type="cellIs" dxfId="41" priority="4443" operator="equal">
      <formula>"jan."</formula>
    </cfRule>
  </conditionalFormatting>
  <conditionalFormatting sqref="H9">
    <cfRule type="cellIs" dxfId="40" priority="4442" operator="equal">
      <formula>"jan."</formula>
    </cfRule>
  </conditionalFormatting>
  <conditionalFormatting sqref="H9">
    <cfRule type="cellIs" dxfId="39" priority="4441" operator="equal">
      <formula>"jan."</formula>
    </cfRule>
  </conditionalFormatting>
  <conditionalFormatting sqref="H9">
    <cfRule type="cellIs" dxfId="38" priority="4440" operator="equal">
      <formula>"jan."</formula>
    </cfRule>
  </conditionalFormatting>
  <conditionalFormatting sqref="H9">
    <cfRule type="cellIs" dxfId="37" priority="4439" operator="equal">
      <formula>"jan."</formula>
    </cfRule>
  </conditionalFormatting>
  <conditionalFormatting sqref="H9">
    <cfRule type="cellIs" dxfId="36" priority="4438" operator="equal">
      <formula>"jan."</formula>
    </cfRule>
  </conditionalFormatting>
  <conditionalFormatting sqref="H9">
    <cfRule type="cellIs" dxfId="35" priority="4437" operator="equal">
      <formula>"jan."</formula>
    </cfRule>
  </conditionalFormatting>
  <conditionalFormatting sqref="H9">
    <cfRule type="cellIs" dxfId="34" priority="4436" operator="equal">
      <formula>"jan."</formula>
    </cfRule>
  </conditionalFormatting>
  <conditionalFormatting sqref="H9">
    <cfRule type="cellIs" dxfId="33" priority="4435" operator="equal">
      <formula>"jan."</formula>
    </cfRule>
  </conditionalFormatting>
  <conditionalFormatting sqref="H9">
    <cfRule type="cellIs" dxfId="32" priority="4434" operator="equal">
      <formula>"jan."</formula>
    </cfRule>
  </conditionalFormatting>
  <conditionalFormatting sqref="H9">
    <cfRule type="cellIs" dxfId="31" priority="4433" operator="equal">
      <formula>"jan."</formula>
    </cfRule>
  </conditionalFormatting>
  <conditionalFormatting sqref="H9">
    <cfRule type="cellIs" dxfId="30" priority="4432" operator="equal">
      <formula>"jan."</formula>
    </cfRule>
  </conditionalFormatting>
  <conditionalFormatting sqref="H9">
    <cfRule type="cellIs" dxfId="29" priority="4431" operator="equal">
      <formula>"jan."</formula>
    </cfRule>
  </conditionalFormatting>
  <conditionalFormatting sqref="H9">
    <cfRule type="cellIs" dxfId="28" priority="4430" operator="equal">
      <formula>"jan."</formula>
    </cfRule>
  </conditionalFormatting>
  <conditionalFormatting sqref="H9">
    <cfRule type="cellIs" dxfId="27" priority="4429" operator="equal">
      <formula>"jan."</formula>
    </cfRule>
  </conditionalFormatting>
  <conditionalFormatting sqref="H9">
    <cfRule type="cellIs" dxfId="26" priority="4428" operator="equal">
      <formula>"jan."</formula>
    </cfRule>
  </conditionalFormatting>
  <conditionalFormatting sqref="H9">
    <cfRule type="cellIs" dxfId="25" priority="4427" operator="equal">
      <formula>"jan."</formula>
    </cfRule>
  </conditionalFormatting>
  <conditionalFormatting sqref="H9">
    <cfRule type="cellIs" dxfId="24" priority="4426" operator="equal">
      <formula>"jan."</formula>
    </cfRule>
  </conditionalFormatting>
  <conditionalFormatting sqref="H9">
    <cfRule type="cellIs" dxfId="23" priority="4425" operator="equal">
      <formula>"jan."</formula>
    </cfRule>
  </conditionalFormatting>
  <conditionalFormatting sqref="H9">
    <cfRule type="cellIs" dxfId="22" priority="4424" operator="equal">
      <formula>"jan."</formula>
    </cfRule>
  </conditionalFormatting>
  <conditionalFormatting sqref="H9">
    <cfRule type="cellIs" dxfId="21" priority="4423" operator="equal">
      <formula>"jan."</formula>
    </cfRule>
  </conditionalFormatting>
  <conditionalFormatting sqref="H9">
    <cfRule type="cellIs" dxfId="20" priority="4422" operator="equal">
      <formula>"jan."</formula>
    </cfRule>
  </conditionalFormatting>
  <conditionalFormatting sqref="H9">
    <cfRule type="cellIs" dxfId="19" priority="4421" operator="equal">
      <formula>"jan."</formula>
    </cfRule>
  </conditionalFormatting>
  <conditionalFormatting sqref="H9">
    <cfRule type="cellIs" dxfId="18" priority="4420" operator="equal">
      <formula>"jan."</formula>
    </cfRule>
  </conditionalFormatting>
  <conditionalFormatting sqref="H9">
    <cfRule type="cellIs" dxfId="17" priority="4419" operator="equal">
      <formula>"jan."</formula>
    </cfRule>
  </conditionalFormatting>
  <conditionalFormatting sqref="H9">
    <cfRule type="cellIs" dxfId="16" priority="4418" operator="equal">
      <formula>"jan."</formula>
    </cfRule>
  </conditionalFormatting>
  <conditionalFormatting sqref="H9">
    <cfRule type="cellIs" dxfId="15" priority="4417" operator="equal">
      <formula>"jan."</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tabColor rgb="FF005E5C"/>
  </sheetPr>
  <dimension ref="A1:P64"/>
  <sheetViews>
    <sheetView showGridLines="0" zoomScaleNormal="100" workbookViewId="0"/>
  </sheetViews>
  <sheetFormatPr defaultColWidth="9.1796875" defaultRowHeight="12.5" x14ac:dyDescent="0.25"/>
  <cols>
    <col min="1" max="1" width="1" style="96" customWidth="1"/>
    <col min="2" max="2" width="2.54296875" style="362" customWidth="1"/>
    <col min="3" max="3" width="2.453125" style="96" customWidth="1"/>
    <col min="4" max="4" width="28.453125" style="96" customWidth="1"/>
    <col min="5" max="5" width="6.81640625" style="96" customWidth="1"/>
    <col min="6" max="6" width="6.1796875" style="96" customWidth="1"/>
    <col min="7" max="7" width="6.81640625" style="96" customWidth="1"/>
    <col min="8" max="8" width="7.81640625" style="96" customWidth="1"/>
    <col min="9" max="9" width="6.1796875" style="96" customWidth="1"/>
    <col min="10" max="10" width="6.7265625" style="96" customWidth="1"/>
    <col min="11" max="11" width="6.453125" style="96" customWidth="1"/>
    <col min="12" max="12" width="6.1796875" style="96" customWidth="1"/>
    <col min="13" max="13" width="6" style="96" customWidth="1"/>
    <col min="14" max="14" width="7.26953125" style="96" customWidth="1"/>
    <col min="15" max="15" width="2.54296875" style="811" customWidth="1"/>
    <col min="16" max="16" width="1" style="811" customWidth="1"/>
    <col min="17" max="16384" width="9.1796875" style="96"/>
  </cols>
  <sheetData>
    <row r="1" spans="1:16" ht="13.5" customHeight="1" x14ac:dyDescent="0.25">
      <c r="A1" s="95"/>
      <c r="B1" s="1969" t="s">
        <v>479</v>
      </c>
      <c r="C1" s="1969"/>
      <c r="D1" s="1969"/>
      <c r="E1" s="1969"/>
      <c r="F1" s="363"/>
      <c r="G1" s="363"/>
      <c r="H1" s="363"/>
      <c r="I1" s="363"/>
      <c r="J1" s="363"/>
      <c r="K1" s="363"/>
      <c r="L1" s="363"/>
      <c r="M1" s="363"/>
      <c r="N1" s="363"/>
      <c r="O1" s="363"/>
      <c r="P1" s="363"/>
    </row>
    <row r="2" spans="1:16" ht="6" customHeight="1" x14ac:dyDescent="0.25">
      <c r="A2" s="95"/>
      <c r="B2" s="1970"/>
      <c r="C2" s="1970"/>
      <c r="D2" s="1970"/>
      <c r="E2" s="1604"/>
      <c r="F2" s="1604"/>
      <c r="G2" s="1970"/>
      <c r="H2" s="1970"/>
      <c r="I2" s="1970"/>
      <c r="J2" s="1970"/>
      <c r="K2" s="1970"/>
      <c r="L2" s="1970"/>
      <c r="M2" s="1970"/>
      <c r="N2" s="1604"/>
      <c r="O2" s="364"/>
      <c r="P2" s="1092"/>
    </row>
    <row r="3" spans="1:16" ht="10.5" customHeight="1" thickBot="1" x14ac:dyDescent="0.3">
      <c r="A3" s="95"/>
      <c r="B3" s="313"/>
      <c r="C3" s="97"/>
      <c r="D3" s="97"/>
      <c r="E3" s="97"/>
      <c r="F3" s="97"/>
      <c r="G3" s="97"/>
      <c r="H3" s="97"/>
      <c r="I3" s="97"/>
      <c r="J3" s="97"/>
      <c r="K3" s="97"/>
      <c r="L3" s="97"/>
      <c r="M3" s="97"/>
      <c r="N3" s="473" t="s">
        <v>494</v>
      </c>
      <c r="O3" s="365"/>
      <c r="P3" s="1092"/>
    </row>
    <row r="4" spans="1:16" ht="13.5" customHeight="1" thickBot="1" x14ac:dyDescent="0.3">
      <c r="A4" s="95"/>
      <c r="B4" s="313"/>
      <c r="C4" s="1971" t="s">
        <v>487</v>
      </c>
      <c r="D4" s="1972"/>
      <c r="E4" s="1972"/>
      <c r="F4" s="1972"/>
      <c r="G4" s="1972"/>
      <c r="H4" s="1972"/>
      <c r="I4" s="1972"/>
      <c r="J4" s="1972"/>
      <c r="K4" s="1972"/>
      <c r="L4" s="1972"/>
      <c r="M4" s="1972"/>
      <c r="N4" s="1973"/>
      <c r="O4" s="365"/>
      <c r="P4" s="1092"/>
    </row>
    <row r="5" spans="1:16" ht="4.5" customHeight="1" x14ac:dyDescent="0.25">
      <c r="A5" s="95"/>
      <c r="B5" s="313"/>
      <c r="C5" s="1974" t="s">
        <v>76</v>
      </c>
      <c r="D5" s="1974"/>
      <c r="E5" s="313"/>
      <c r="F5" s="313"/>
      <c r="G5" s="313"/>
      <c r="H5" s="313"/>
      <c r="I5" s="313"/>
      <c r="J5" s="313"/>
      <c r="K5" s="313"/>
      <c r="L5" s="313"/>
      <c r="M5" s="313"/>
      <c r="N5" s="313"/>
      <c r="O5" s="365"/>
      <c r="P5" s="1092"/>
    </row>
    <row r="6" spans="1:16" ht="13.5" customHeight="1" x14ac:dyDescent="0.25">
      <c r="A6" s="95"/>
      <c r="B6" s="313"/>
      <c r="C6" s="1975"/>
      <c r="D6" s="1975"/>
      <c r="E6" s="1976">
        <v>2014</v>
      </c>
      <c r="F6" s="1976"/>
      <c r="G6" s="1976">
        <v>2015</v>
      </c>
      <c r="H6" s="1976"/>
      <c r="I6" s="1976">
        <v>2016</v>
      </c>
      <c r="J6" s="1976"/>
      <c r="K6" s="1976">
        <v>2017</v>
      </c>
      <c r="L6" s="1976"/>
      <c r="M6" s="1976">
        <v>2018</v>
      </c>
      <c r="N6" s="1976"/>
      <c r="O6" s="365"/>
      <c r="P6" s="1092"/>
    </row>
    <row r="7" spans="1:16" ht="4.5" customHeight="1" x14ac:dyDescent="0.25">
      <c r="A7" s="95"/>
      <c r="B7" s="313"/>
      <c r="C7" s="1360"/>
      <c r="D7" s="1360"/>
      <c r="E7" s="1978"/>
      <c r="F7" s="1978"/>
      <c r="G7" s="1979"/>
      <c r="H7" s="1979"/>
      <c r="I7" s="1978"/>
      <c r="J7" s="1978"/>
      <c r="K7" s="1978"/>
      <c r="L7" s="1978"/>
      <c r="M7" s="1978"/>
      <c r="N7" s="1978"/>
      <c r="O7" s="365"/>
      <c r="P7" s="1092"/>
    </row>
    <row r="8" spans="1:16" s="101" customFormat="1" ht="13.5" customHeight="1" x14ac:dyDescent="0.25">
      <c r="A8" s="99"/>
      <c r="B8" s="1113"/>
      <c r="C8" s="1980" t="s">
        <v>488</v>
      </c>
      <c r="D8" s="1980"/>
      <c r="E8" s="1977">
        <v>203548.00000000937</v>
      </c>
      <c r="F8" s="1977"/>
      <c r="G8" s="1977">
        <v>208456.70000001372</v>
      </c>
      <c r="H8" s="1977"/>
      <c r="I8" s="1977">
        <v>207566.90000001961</v>
      </c>
      <c r="J8" s="1977"/>
      <c r="K8" s="1977">
        <v>209389.69999998499</v>
      </c>
      <c r="L8" s="1977"/>
      <c r="M8" s="1977">
        <v>195761</v>
      </c>
      <c r="N8" s="1977"/>
      <c r="O8" s="1114"/>
      <c r="P8" s="1115"/>
    </row>
    <row r="9" spans="1:16" s="101" customFormat="1" ht="12.75" customHeight="1" x14ac:dyDescent="0.25">
      <c r="A9" s="99"/>
      <c r="B9" s="1113"/>
      <c r="C9" s="1211"/>
      <c r="D9" s="1212" t="s">
        <v>515</v>
      </c>
      <c r="E9" s="1981">
        <v>203388.00000000937</v>
      </c>
      <c r="F9" s="1981"/>
      <c r="G9" s="1981">
        <v>208295.70000001372</v>
      </c>
      <c r="H9" s="1981"/>
      <c r="I9" s="1981">
        <v>207428.90000001961</v>
      </c>
      <c r="J9" s="1981"/>
      <c r="K9" s="1981">
        <v>209249.69999998499</v>
      </c>
      <c r="L9" s="1981"/>
      <c r="M9" s="1981">
        <v>195658</v>
      </c>
      <c r="N9" s="1981"/>
      <c r="O9" s="1114"/>
      <c r="P9" s="1115"/>
    </row>
    <row r="10" spans="1:16" s="101" customFormat="1" ht="12.75" customHeight="1" x14ac:dyDescent="0.25">
      <c r="A10" s="99"/>
      <c r="B10" s="1113"/>
      <c r="C10" s="1211"/>
      <c r="D10" s="1212" t="s">
        <v>491</v>
      </c>
      <c r="E10" s="1981">
        <v>160</v>
      </c>
      <c r="F10" s="1981"/>
      <c r="G10" s="1981">
        <v>161</v>
      </c>
      <c r="H10" s="1981"/>
      <c r="I10" s="1981">
        <v>138</v>
      </c>
      <c r="J10" s="1981"/>
      <c r="K10" s="1981">
        <v>140</v>
      </c>
      <c r="L10" s="1981"/>
      <c r="M10" s="1981">
        <v>103</v>
      </c>
      <c r="N10" s="1981"/>
      <c r="O10" s="1114"/>
      <c r="P10" s="1115"/>
    </row>
    <row r="11" spans="1:16" s="101" customFormat="1" ht="23.25" customHeight="1" x14ac:dyDescent="0.25">
      <c r="A11" s="99"/>
      <c r="B11" s="1113"/>
      <c r="C11" s="1982" t="s">
        <v>489</v>
      </c>
      <c r="D11" s="1982"/>
      <c r="E11" s="1977">
        <v>137344.99999999226</v>
      </c>
      <c r="F11" s="1977"/>
      <c r="G11" s="1977">
        <v>142030.80000001396</v>
      </c>
      <c r="H11" s="1977"/>
      <c r="I11" s="1977">
        <v>142646.50000000544</v>
      </c>
      <c r="J11" s="1977"/>
      <c r="K11" s="1977">
        <v>143424.90000000072</v>
      </c>
      <c r="L11" s="1977"/>
      <c r="M11" s="1977">
        <v>137341</v>
      </c>
      <c r="N11" s="1977"/>
      <c r="O11" s="1114"/>
      <c r="P11" s="1115"/>
    </row>
    <row r="12" spans="1:16" s="101" customFormat="1" ht="13.5" customHeight="1" x14ac:dyDescent="0.25">
      <c r="A12" s="99"/>
      <c r="B12" s="1113"/>
      <c r="C12" s="1982" t="s">
        <v>490</v>
      </c>
      <c r="D12" s="1982"/>
      <c r="E12" s="1977">
        <v>5324131</v>
      </c>
      <c r="F12" s="1977"/>
      <c r="G12" s="1977">
        <v>5459744</v>
      </c>
      <c r="H12" s="1977"/>
      <c r="I12" s="1977">
        <v>5333835</v>
      </c>
      <c r="J12" s="1977"/>
      <c r="K12" s="1977">
        <v>5430340</v>
      </c>
      <c r="L12" s="1977"/>
      <c r="M12" s="1977">
        <v>4700277.9999999125</v>
      </c>
      <c r="N12" s="1977"/>
      <c r="O12" s="1114"/>
      <c r="P12" s="1115"/>
    </row>
    <row r="13" spans="1:16" ht="5.15" customHeight="1" thickBot="1" x14ac:dyDescent="0.3">
      <c r="A13" s="95"/>
      <c r="B13" s="97"/>
      <c r="C13" s="97"/>
      <c r="D13" s="97"/>
      <c r="E13" s="97"/>
      <c r="F13" s="97"/>
      <c r="G13" s="97"/>
      <c r="H13" s="97"/>
      <c r="I13" s="97"/>
      <c r="J13" s="97"/>
      <c r="K13" s="97"/>
      <c r="L13" s="97"/>
      <c r="M13" s="97"/>
      <c r="N13" s="473"/>
      <c r="O13" s="365"/>
      <c r="P13" s="1092"/>
    </row>
    <row r="14" spans="1:16" s="101" customFormat="1" ht="13.5" customHeight="1" thickBot="1" x14ac:dyDescent="0.3">
      <c r="A14" s="99"/>
      <c r="B14" s="100"/>
      <c r="C14" s="1971" t="s">
        <v>666</v>
      </c>
      <c r="D14" s="1972"/>
      <c r="E14" s="1972"/>
      <c r="F14" s="1972"/>
      <c r="G14" s="1972"/>
      <c r="H14" s="1972"/>
      <c r="I14" s="1972"/>
      <c r="J14" s="1972"/>
      <c r="K14" s="1972"/>
      <c r="L14" s="1972"/>
      <c r="M14" s="1972"/>
      <c r="N14" s="1973"/>
      <c r="O14" s="365"/>
      <c r="P14" s="1092"/>
    </row>
    <row r="15" spans="1:16" ht="3" customHeight="1" x14ac:dyDescent="0.25">
      <c r="A15" s="95"/>
      <c r="B15" s="97"/>
      <c r="C15" s="1985" t="s">
        <v>76</v>
      </c>
      <c r="D15" s="1985"/>
      <c r="E15" s="316"/>
      <c r="F15" s="316"/>
      <c r="G15" s="316"/>
      <c r="H15" s="316"/>
      <c r="I15" s="316"/>
      <c r="J15" s="316"/>
      <c r="K15" s="316"/>
      <c r="L15" s="316"/>
      <c r="M15" s="316"/>
      <c r="N15" s="316"/>
      <c r="O15" s="365"/>
      <c r="P15" s="1092"/>
    </row>
    <row r="16" spans="1:16" ht="10.5" customHeight="1" x14ac:dyDescent="0.25">
      <c r="A16" s="95"/>
      <c r="B16" s="97"/>
      <c r="C16" s="1985"/>
      <c r="D16" s="1985"/>
      <c r="E16" s="1213"/>
      <c r="G16" s="1986">
        <v>2018</v>
      </c>
      <c r="H16" s="1986"/>
      <c r="I16" s="1986"/>
      <c r="J16" s="1986"/>
      <c r="K16" s="1986"/>
      <c r="L16" s="1986"/>
      <c r="M16" s="1986"/>
      <c r="N16" s="1986"/>
      <c r="O16" s="1093"/>
      <c r="P16" s="1094"/>
    </row>
    <row r="17" spans="1:16" ht="33.75" customHeight="1" x14ac:dyDescent="0.25">
      <c r="A17" s="95"/>
      <c r="B17" s="97"/>
      <c r="C17" s="1213"/>
      <c r="D17" s="1213"/>
      <c r="E17" s="1213"/>
      <c r="F17" s="1214"/>
      <c r="G17" s="1215" t="s">
        <v>433</v>
      </c>
      <c r="H17" s="1605" t="s">
        <v>359</v>
      </c>
      <c r="I17" s="1605" t="s">
        <v>667</v>
      </c>
      <c r="J17" s="1605" t="s">
        <v>668</v>
      </c>
      <c r="K17" s="1605" t="s">
        <v>669</v>
      </c>
      <c r="L17" s="1605" t="s">
        <v>670</v>
      </c>
      <c r="M17" s="1605" t="s">
        <v>671</v>
      </c>
      <c r="N17" s="1605" t="s">
        <v>672</v>
      </c>
      <c r="O17" s="1093"/>
      <c r="P17" s="1094"/>
    </row>
    <row r="18" spans="1:16" s="1083" customFormat="1" ht="13" x14ac:dyDescent="0.25">
      <c r="A18" s="1081"/>
      <c r="B18" s="1082"/>
      <c r="C18" s="1863" t="s">
        <v>66</v>
      </c>
      <c r="D18" s="1863"/>
      <c r="E18" s="1116"/>
      <c r="F18" s="1116"/>
      <c r="G18" s="1361">
        <v>195761</v>
      </c>
      <c r="H18" s="1361">
        <v>20072</v>
      </c>
      <c r="I18" s="1361">
        <v>40747</v>
      </c>
      <c r="J18" s="1361">
        <v>48478</v>
      </c>
      <c r="K18" s="1361">
        <v>46305</v>
      </c>
      <c r="L18" s="1361">
        <v>26812</v>
      </c>
      <c r="M18" s="1361">
        <v>3083</v>
      </c>
      <c r="N18" s="1361">
        <v>10264</v>
      </c>
      <c r="O18" s="1095"/>
    </row>
    <row r="19" spans="1:16" ht="12.65" customHeight="1" x14ac:dyDescent="0.25">
      <c r="A19" s="95"/>
      <c r="B19" s="97"/>
      <c r="C19" s="1606" t="s">
        <v>516</v>
      </c>
      <c r="D19" s="1607"/>
      <c r="E19" s="1607"/>
      <c r="F19" s="1607"/>
      <c r="G19" s="1362">
        <v>515</v>
      </c>
      <c r="H19" s="1362">
        <v>10</v>
      </c>
      <c r="I19" s="1362">
        <v>35</v>
      </c>
      <c r="J19" s="1362">
        <v>135</v>
      </c>
      <c r="K19" s="1362">
        <v>180</v>
      </c>
      <c r="L19" s="1362">
        <v>126</v>
      </c>
      <c r="M19" s="1362">
        <v>29</v>
      </c>
      <c r="N19" s="1362">
        <v>0</v>
      </c>
      <c r="O19" s="1093"/>
      <c r="P19" s="1094"/>
    </row>
    <row r="20" spans="1:16" s="1367" customFormat="1" ht="12.65" customHeight="1" x14ac:dyDescent="0.25">
      <c r="A20" s="1363"/>
      <c r="B20" s="1364"/>
      <c r="C20" s="1216" t="s">
        <v>517</v>
      </c>
      <c r="D20" s="1607"/>
      <c r="E20" s="1607"/>
      <c r="F20" s="1607"/>
      <c r="G20" s="1362">
        <v>457</v>
      </c>
      <c r="H20" s="1362">
        <v>5</v>
      </c>
      <c r="I20" s="1362">
        <v>47</v>
      </c>
      <c r="J20" s="1362">
        <v>132</v>
      </c>
      <c r="K20" s="1362">
        <v>168</v>
      </c>
      <c r="L20" s="1362">
        <v>93</v>
      </c>
      <c r="M20" s="1362">
        <v>10</v>
      </c>
      <c r="N20" s="1362">
        <v>2</v>
      </c>
      <c r="O20" s="1365"/>
      <c r="P20" s="1366"/>
    </row>
    <row r="21" spans="1:16" s="1367" customFormat="1" ht="12.65" customHeight="1" x14ac:dyDescent="0.25">
      <c r="A21" s="1363"/>
      <c r="B21" s="1364"/>
      <c r="C21" s="1216" t="s">
        <v>518</v>
      </c>
      <c r="D21" s="1607"/>
      <c r="E21" s="1607"/>
      <c r="F21" s="1607"/>
      <c r="G21" s="1362">
        <v>897</v>
      </c>
      <c r="H21" s="1362">
        <v>26</v>
      </c>
      <c r="I21" s="1362">
        <v>90</v>
      </c>
      <c r="J21" s="1362">
        <v>208</v>
      </c>
      <c r="K21" s="1362">
        <v>299</v>
      </c>
      <c r="L21" s="1362">
        <v>221</v>
      </c>
      <c r="M21" s="1362">
        <v>45</v>
      </c>
      <c r="N21" s="1362">
        <v>8</v>
      </c>
      <c r="O21" s="1365"/>
      <c r="P21" s="1366"/>
    </row>
    <row r="22" spans="1:16" s="1367" customFormat="1" ht="12.65" customHeight="1" x14ac:dyDescent="0.25">
      <c r="A22" s="1363"/>
      <c r="B22" s="1364"/>
      <c r="C22" s="1216" t="s">
        <v>519</v>
      </c>
      <c r="D22" s="1607"/>
      <c r="E22" s="1607"/>
      <c r="F22" s="1607"/>
      <c r="G22" s="1362">
        <v>2888</v>
      </c>
      <c r="H22" s="1362">
        <v>28</v>
      </c>
      <c r="I22" s="1362">
        <v>236</v>
      </c>
      <c r="J22" s="1362">
        <v>700</v>
      </c>
      <c r="K22" s="1362">
        <v>964</v>
      </c>
      <c r="L22" s="1362">
        <v>756</v>
      </c>
      <c r="M22" s="1362">
        <v>181</v>
      </c>
      <c r="N22" s="1362">
        <v>23</v>
      </c>
      <c r="O22" s="1365"/>
      <c r="P22" s="1366"/>
    </row>
    <row r="23" spans="1:16" s="1367" customFormat="1" ht="12.65" customHeight="1" x14ac:dyDescent="0.25">
      <c r="A23" s="1363"/>
      <c r="B23" s="1364"/>
      <c r="C23" s="1216" t="s">
        <v>520</v>
      </c>
      <c r="D23" s="1607"/>
      <c r="E23" s="1607"/>
      <c r="F23" s="1607"/>
      <c r="G23" s="1362">
        <v>1358</v>
      </c>
      <c r="H23" s="1362">
        <v>74</v>
      </c>
      <c r="I23" s="1362">
        <v>402</v>
      </c>
      <c r="J23" s="1362">
        <v>493</v>
      </c>
      <c r="K23" s="1362">
        <v>265</v>
      </c>
      <c r="L23" s="1362">
        <v>97</v>
      </c>
      <c r="M23" s="1362">
        <v>23</v>
      </c>
      <c r="N23" s="1362">
        <v>4</v>
      </c>
      <c r="O23" s="1365"/>
      <c r="P23" s="1366"/>
    </row>
    <row r="24" spans="1:16" s="1367" customFormat="1" ht="12.65" customHeight="1" x14ac:dyDescent="0.25">
      <c r="A24" s="1363"/>
      <c r="B24" s="1364"/>
      <c r="C24" s="1216" t="s">
        <v>521</v>
      </c>
      <c r="D24" s="1607"/>
      <c r="E24" s="1607"/>
      <c r="F24" s="1607"/>
      <c r="G24" s="1362">
        <v>3718</v>
      </c>
      <c r="H24" s="1362">
        <v>360</v>
      </c>
      <c r="I24" s="1362">
        <v>1728</v>
      </c>
      <c r="J24" s="1362">
        <v>881</v>
      </c>
      <c r="K24" s="1362">
        <v>455</v>
      </c>
      <c r="L24" s="1362">
        <v>227</v>
      </c>
      <c r="M24" s="1362">
        <v>41</v>
      </c>
      <c r="N24" s="1362">
        <v>26</v>
      </c>
      <c r="O24" s="1365"/>
      <c r="P24" s="1366"/>
    </row>
    <row r="25" spans="1:16" s="1367" customFormat="1" ht="12.65" customHeight="1" x14ac:dyDescent="0.25">
      <c r="A25" s="1363"/>
      <c r="B25" s="1364"/>
      <c r="C25" s="1216" t="s">
        <v>522</v>
      </c>
      <c r="D25" s="1607"/>
      <c r="E25" s="1607"/>
      <c r="F25" s="1607"/>
      <c r="G25" s="1362">
        <v>827</v>
      </c>
      <c r="H25" s="1362">
        <v>17</v>
      </c>
      <c r="I25" s="1362">
        <v>179</v>
      </c>
      <c r="J25" s="1362">
        <v>346</v>
      </c>
      <c r="K25" s="1362">
        <v>189</v>
      </c>
      <c r="L25" s="1362">
        <v>85</v>
      </c>
      <c r="M25" s="1362">
        <v>8</v>
      </c>
      <c r="N25" s="1362">
        <v>3</v>
      </c>
      <c r="O25" s="1365"/>
      <c r="P25" s="1366"/>
    </row>
    <row r="26" spans="1:16" s="1367" customFormat="1" ht="12.65" customHeight="1" x14ac:dyDescent="0.25">
      <c r="A26" s="1363"/>
      <c r="B26" s="1364"/>
      <c r="C26" s="1216" t="s">
        <v>523</v>
      </c>
      <c r="D26" s="1607"/>
      <c r="E26" s="1607"/>
      <c r="F26" s="1607"/>
      <c r="G26" s="1362">
        <v>540</v>
      </c>
      <c r="H26" s="1362">
        <v>20</v>
      </c>
      <c r="I26" s="1362">
        <v>93</v>
      </c>
      <c r="J26" s="1362">
        <v>198</v>
      </c>
      <c r="K26" s="1362">
        <v>155</v>
      </c>
      <c r="L26" s="1362">
        <v>68</v>
      </c>
      <c r="M26" s="1362">
        <v>6</v>
      </c>
      <c r="N26" s="1362">
        <v>0</v>
      </c>
      <c r="O26" s="1365"/>
      <c r="P26" s="1366"/>
    </row>
    <row r="27" spans="1:16" s="1367" customFormat="1" ht="12.65" customHeight="1" x14ac:dyDescent="0.25">
      <c r="A27" s="1363"/>
      <c r="B27" s="1364"/>
      <c r="C27" s="1216" t="s">
        <v>524</v>
      </c>
      <c r="D27" s="1607"/>
      <c r="E27" s="1607"/>
      <c r="F27" s="1607"/>
      <c r="G27" s="1362">
        <v>218</v>
      </c>
      <c r="H27" s="1362">
        <v>13</v>
      </c>
      <c r="I27" s="1362">
        <v>40</v>
      </c>
      <c r="J27" s="1362">
        <v>71</v>
      </c>
      <c r="K27" s="1362">
        <v>62</v>
      </c>
      <c r="L27" s="1362">
        <v>32</v>
      </c>
      <c r="M27" s="1362">
        <v>0</v>
      </c>
      <c r="N27" s="1362">
        <v>0</v>
      </c>
      <c r="O27" s="1365"/>
      <c r="P27" s="1366"/>
    </row>
    <row r="28" spans="1:16" s="1367" customFormat="1" ht="12.65" customHeight="1" x14ac:dyDescent="0.25">
      <c r="A28" s="1363"/>
      <c r="B28" s="1364"/>
      <c r="C28" s="1216" t="s">
        <v>525</v>
      </c>
      <c r="D28" s="1607"/>
      <c r="E28" s="1607"/>
      <c r="F28" s="1607"/>
      <c r="G28" s="1362">
        <v>573</v>
      </c>
      <c r="H28" s="1362">
        <v>18</v>
      </c>
      <c r="I28" s="1362">
        <v>126</v>
      </c>
      <c r="J28" s="1362">
        <v>194</v>
      </c>
      <c r="K28" s="1362">
        <v>162</v>
      </c>
      <c r="L28" s="1362">
        <v>63</v>
      </c>
      <c r="M28" s="1362">
        <v>10</v>
      </c>
      <c r="N28" s="1362">
        <v>0</v>
      </c>
      <c r="O28" s="1365"/>
      <c r="P28" s="1366"/>
    </row>
    <row r="29" spans="1:16" s="1367" customFormat="1" ht="12.65" customHeight="1" x14ac:dyDescent="0.25">
      <c r="A29" s="1363"/>
      <c r="B29" s="1364"/>
      <c r="C29" s="1216" t="s">
        <v>526</v>
      </c>
      <c r="D29" s="1607"/>
      <c r="E29" s="1607"/>
      <c r="F29" s="1607"/>
      <c r="G29" s="1362">
        <v>5429</v>
      </c>
      <c r="H29" s="1362">
        <v>419</v>
      </c>
      <c r="I29" s="1362">
        <v>1057</v>
      </c>
      <c r="J29" s="1362">
        <v>1575</v>
      </c>
      <c r="K29" s="1362">
        <v>1429</v>
      </c>
      <c r="L29" s="1362">
        <v>845</v>
      </c>
      <c r="M29" s="1362">
        <v>82</v>
      </c>
      <c r="N29" s="1362">
        <v>22</v>
      </c>
      <c r="O29" s="1365"/>
      <c r="P29" s="1366"/>
    </row>
    <row r="30" spans="1:16" s="1367" customFormat="1" ht="12.65" customHeight="1" x14ac:dyDescent="0.25">
      <c r="A30" s="1363"/>
      <c r="B30" s="1364"/>
      <c r="C30" s="1216" t="s">
        <v>527</v>
      </c>
      <c r="D30" s="1607"/>
      <c r="E30" s="1607"/>
      <c r="F30" s="1607"/>
      <c r="G30" s="1362">
        <v>1159</v>
      </c>
      <c r="H30" s="1362">
        <v>70</v>
      </c>
      <c r="I30" s="1362">
        <v>298</v>
      </c>
      <c r="J30" s="1362">
        <v>340</v>
      </c>
      <c r="K30" s="1362">
        <v>308</v>
      </c>
      <c r="L30" s="1362">
        <v>131</v>
      </c>
      <c r="M30" s="1362">
        <v>11</v>
      </c>
      <c r="N30" s="1362">
        <v>1</v>
      </c>
      <c r="O30" s="1365"/>
      <c r="P30" s="1366"/>
    </row>
    <row r="31" spans="1:16" s="1367" customFormat="1" ht="12.65" customHeight="1" x14ac:dyDescent="0.25">
      <c r="A31" s="1363"/>
      <c r="B31" s="1364"/>
      <c r="C31" s="1216" t="s">
        <v>528</v>
      </c>
      <c r="D31" s="1607"/>
      <c r="E31" s="1607"/>
      <c r="F31" s="1607"/>
      <c r="G31" s="1362">
        <v>2131</v>
      </c>
      <c r="H31" s="1362">
        <v>98</v>
      </c>
      <c r="I31" s="1362">
        <v>364</v>
      </c>
      <c r="J31" s="1362">
        <v>714</v>
      </c>
      <c r="K31" s="1362">
        <v>570</v>
      </c>
      <c r="L31" s="1362">
        <v>342</v>
      </c>
      <c r="M31" s="1362">
        <v>40</v>
      </c>
      <c r="N31" s="1362">
        <v>3</v>
      </c>
      <c r="O31" s="1365"/>
      <c r="P31" s="1366"/>
    </row>
    <row r="32" spans="1:16" s="1367" customFormat="1" ht="12.65" customHeight="1" x14ac:dyDescent="0.25">
      <c r="A32" s="1363"/>
      <c r="B32" s="1364"/>
      <c r="C32" s="1216" t="s">
        <v>529</v>
      </c>
      <c r="D32" s="1607"/>
      <c r="E32" s="1607"/>
      <c r="F32" s="1607"/>
      <c r="G32" s="1362">
        <v>1506</v>
      </c>
      <c r="H32" s="1362">
        <v>469</v>
      </c>
      <c r="I32" s="1362">
        <v>586</v>
      </c>
      <c r="J32" s="1362">
        <v>226</v>
      </c>
      <c r="K32" s="1362">
        <v>136</v>
      </c>
      <c r="L32" s="1362">
        <v>81</v>
      </c>
      <c r="M32" s="1362">
        <v>6</v>
      </c>
      <c r="N32" s="1362">
        <v>2</v>
      </c>
      <c r="O32" s="1365"/>
      <c r="P32" s="1366"/>
    </row>
    <row r="33" spans="1:16" s="1367" customFormat="1" ht="12.65" customHeight="1" x14ac:dyDescent="0.25">
      <c r="A33" s="1363"/>
      <c r="B33" s="1364"/>
      <c r="C33" s="1216" t="s">
        <v>530</v>
      </c>
      <c r="D33" s="1607"/>
      <c r="E33" s="1607"/>
      <c r="F33" s="1607"/>
      <c r="G33" s="1362">
        <v>668</v>
      </c>
      <c r="H33" s="1362">
        <v>40</v>
      </c>
      <c r="I33" s="1362">
        <v>227</v>
      </c>
      <c r="J33" s="1362">
        <v>195</v>
      </c>
      <c r="K33" s="1362">
        <v>149</v>
      </c>
      <c r="L33" s="1362">
        <v>55</v>
      </c>
      <c r="M33" s="1362">
        <v>1</v>
      </c>
      <c r="N33" s="1362">
        <v>1</v>
      </c>
      <c r="O33" s="1365"/>
      <c r="P33" s="1366"/>
    </row>
    <row r="34" spans="1:16" s="1367" customFormat="1" ht="12.65" customHeight="1" x14ac:dyDescent="0.25">
      <c r="A34" s="1363"/>
      <c r="B34" s="1364"/>
      <c r="C34" s="1216" t="s">
        <v>531</v>
      </c>
      <c r="D34" s="1607"/>
      <c r="E34" s="1607"/>
      <c r="F34" s="1607"/>
      <c r="G34" s="1362">
        <v>1665</v>
      </c>
      <c r="H34" s="1362">
        <v>126</v>
      </c>
      <c r="I34" s="1362">
        <v>335</v>
      </c>
      <c r="J34" s="1362">
        <v>504</v>
      </c>
      <c r="K34" s="1362">
        <v>428</v>
      </c>
      <c r="L34" s="1362">
        <v>240</v>
      </c>
      <c r="M34" s="1362">
        <v>22</v>
      </c>
      <c r="N34" s="1362">
        <v>10</v>
      </c>
      <c r="O34" s="1365"/>
      <c r="P34" s="1366"/>
    </row>
    <row r="35" spans="1:16" s="1367" customFormat="1" ht="12.65" customHeight="1" x14ac:dyDescent="0.25">
      <c r="A35" s="1363"/>
      <c r="B35" s="1364"/>
      <c r="C35" s="1216" t="s">
        <v>532</v>
      </c>
      <c r="D35" s="1607"/>
      <c r="E35" s="1607"/>
      <c r="F35" s="1607"/>
      <c r="G35" s="1362">
        <v>886</v>
      </c>
      <c r="H35" s="1362">
        <v>89</v>
      </c>
      <c r="I35" s="1362">
        <v>231</v>
      </c>
      <c r="J35" s="1362">
        <v>263</v>
      </c>
      <c r="K35" s="1362">
        <v>207</v>
      </c>
      <c r="L35" s="1362">
        <v>83</v>
      </c>
      <c r="M35" s="1362">
        <v>10</v>
      </c>
      <c r="N35" s="1362">
        <v>3</v>
      </c>
      <c r="O35" s="1365"/>
      <c r="P35" s="1366"/>
    </row>
    <row r="36" spans="1:16" s="1367" customFormat="1" ht="12.65" customHeight="1" x14ac:dyDescent="0.25">
      <c r="A36" s="1363"/>
      <c r="B36" s="1364"/>
      <c r="C36" s="1216" t="s">
        <v>533</v>
      </c>
      <c r="D36" s="1607"/>
      <c r="E36" s="1607"/>
      <c r="F36" s="1607"/>
      <c r="G36" s="1362">
        <v>6747</v>
      </c>
      <c r="H36" s="1362">
        <v>1145</v>
      </c>
      <c r="I36" s="1362">
        <v>1975</v>
      </c>
      <c r="J36" s="1362">
        <v>1757</v>
      </c>
      <c r="K36" s="1362">
        <v>1212</v>
      </c>
      <c r="L36" s="1362">
        <v>572</v>
      </c>
      <c r="M36" s="1362">
        <v>66</v>
      </c>
      <c r="N36" s="1362">
        <v>20</v>
      </c>
      <c r="O36" s="1365"/>
      <c r="P36" s="1366"/>
    </row>
    <row r="37" spans="1:16" s="1367" customFormat="1" ht="12.65" customHeight="1" x14ac:dyDescent="0.25">
      <c r="A37" s="1363"/>
      <c r="B37" s="1364"/>
      <c r="C37" s="1216" t="s">
        <v>534</v>
      </c>
      <c r="D37" s="1607"/>
      <c r="E37" s="1607"/>
      <c r="F37" s="1607"/>
      <c r="G37" s="1362">
        <v>1378</v>
      </c>
      <c r="H37" s="1362">
        <v>106</v>
      </c>
      <c r="I37" s="1362">
        <v>188</v>
      </c>
      <c r="J37" s="1362">
        <v>412</v>
      </c>
      <c r="K37" s="1362">
        <v>412</v>
      </c>
      <c r="L37" s="1362">
        <v>247</v>
      </c>
      <c r="M37" s="1362">
        <v>13</v>
      </c>
      <c r="N37" s="1362">
        <v>0</v>
      </c>
      <c r="O37" s="1365"/>
      <c r="P37" s="1366"/>
    </row>
    <row r="38" spans="1:16" s="1367" customFormat="1" ht="12.65" customHeight="1" x14ac:dyDescent="0.25">
      <c r="A38" s="1363"/>
      <c r="B38" s="1364"/>
      <c r="C38" s="1216" t="s">
        <v>535</v>
      </c>
      <c r="D38" s="1607"/>
      <c r="E38" s="1607"/>
      <c r="F38" s="1607"/>
      <c r="G38" s="1362">
        <v>9022</v>
      </c>
      <c r="H38" s="1362">
        <v>1367</v>
      </c>
      <c r="I38" s="1362">
        <v>2100</v>
      </c>
      <c r="J38" s="1362">
        <v>2058</v>
      </c>
      <c r="K38" s="1362">
        <v>2003</v>
      </c>
      <c r="L38" s="1362">
        <v>1300</v>
      </c>
      <c r="M38" s="1362">
        <v>171</v>
      </c>
      <c r="N38" s="1362">
        <v>23</v>
      </c>
      <c r="O38" s="1365"/>
      <c r="P38" s="1366"/>
    </row>
    <row r="39" spans="1:16" s="1367" customFormat="1" ht="12.65" customHeight="1" x14ac:dyDescent="0.25">
      <c r="A39" s="1363"/>
      <c r="B39" s="1364"/>
      <c r="C39" s="1216" t="s">
        <v>536</v>
      </c>
      <c r="D39" s="1607"/>
      <c r="E39" s="1607"/>
      <c r="F39" s="1607"/>
      <c r="G39" s="1362">
        <v>8321</v>
      </c>
      <c r="H39" s="1362">
        <v>1574</v>
      </c>
      <c r="I39" s="1362">
        <v>2503</v>
      </c>
      <c r="J39" s="1362">
        <v>2135</v>
      </c>
      <c r="K39" s="1362">
        <v>1380</v>
      </c>
      <c r="L39" s="1362">
        <v>597</v>
      </c>
      <c r="M39" s="1362">
        <v>88</v>
      </c>
      <c r="N39" s="1362">
        <v>44</v>
      </c>
      <c r="O39" s="1365"/>
      <c r="P39" s="1366"/>
    </row>
    <row r="40" spans="1:16" s="1367" customFormat="1" ht="12.65" customHeight="1" x14ac:dyDescent="0.25">
      <c r="A40" s="1363"/>
      <c r="B40" s="1364"/>
      <c r="C40" s="1216" t="s">
        <v>537</v>
      </c>
      <c r="D40" s="1607"/>
      <c r="E40" s="1607"/>
      <c r="F40" s="1607"/>
      <c r="G40" s="1362">
        <v>5995</v>
      </c>
      <c r="H40" s="1362">
        <v>394</v>
      </c>
      <c r="I40" s="1362">
        <v>871</v>
      </c>
      <c r="J40" s="1362">
        <v>1537</v>
      </c>
      <c r="K40" s="1362">
        <v>1923</v>
      </c>
      <c r="L40" s="1362">
        <v>1190</v>
      </c>
      <c r="M40" s="1362">
        <v>61</v>
      </c>
      <c r="N40" s="1362">
        <v>19</v>
      </c>
      <c r="O40" s="1365"/>
      <c r="P40" s="1366"/>
    </row>
    <row r="41" spans="1:16" s="1367" customFormat="1" ht="12.65" customHeight="1" x14ac:dyDescent="0.25">
      <c r="A41" s="1363"/>
      <c r="B41" s="1364"/>
      <c r="C41" s="1216" t="s">
        <v>538</v>
      </c>
      <c r="D41" s="1607"/>
      <c r="E41" s="1607"/>
      <c r="F41" s="1607"/>
      <c r="G41" s="1362">
        <v>1355</v>
      </c>
      <c r="H41" s="1362">
        <v>93</v>
      </c>
      <c r="I41" s="1362">
        <v>300</v>
      </c>
      <c r="J41" s="1362">
        <v>401</v>
      </c>
      <c r="K41" s="1362">
        <v>244</v>
      </c>
      <c r="L41" s="1362">
        <v>119</v>
      </c>
      <c r="M41" s="1362">
        <v>16</v>
      </c>
      <c r="N41" s="1362">
        <v>182</v>
      </c>
      <c r="O41" s="1365"/>
      <c r="P41" s="1366"/>
    </row>
    <row r="42" spans="1:16" s="1367" customFormat="1" ht="12.65" customHeight="1" x14ac:dyDescent="0.25">
      <c r="A42" s="1363"/>
      <c r="B42" s="1364"/>
      <c r="C42" s="1216" t="s">
        <v>539</v>
      </c>
      <c r="D42" s="1607"/>
      <c r="E42" s="1607"/>
      <c r="F42" s="1607"/>
      <c r="G42" s="1362">
        <v>3069</v>
      </c>
      <c r="H42" s="1362">
        <v>230</v>
      </c>
      <c r="I42" s="1362">
        <v>570</v>
      </c>
      <c r="J42" s="1362">
        <v>675</v>
      </c>
      <c r="K42" s="1362">
        <v>828</v>
      </c>
      <c r="L42" s="1362">
        <v>607</v>
      </c>
      <c r="M42" s="1362">
        <v>136</v>
      </c>
      <c r="N42" s="1362">
        <v>23</v>
      </c>
      <c r="O42" s="1365"/>
      <c r="P42" s="1366"/>
    </row>
    <row r="43" spans="1:16" s="1367" customFormat="1" ht="12.65" customHeight="1" x14ac:dyDescent="0.25">
      <c r="A43" s="1363"/>
      <c r="B43" s="1364"/>
      <c r="C43" s="1216" t="s">
        <v>540</v>
      </c>
      <c r="D43" s="1607"/>
      <c r="E43" s="1607"/>
      <c r="F43" s="1607"/>
      <c r="G43" s="1362">
        <v>1856</v>
      </c>
      <c r="H43" s="1362">
        <v>104</v>
      </c>
      <c r="I43" s="1362">
        <v>343</v>
      </c>
      <c r="J43" s="1362">
        <v>423</v>
      </c>
      <c r="K43" s="1362">
        <v>515</v>
      </c>
      <c r="L43" s="1362">
        <v>395</v>
      </c>
      <c r="M43" s="1362">
        <v>66</v>
      </c>
      <c r="N43" s="1362">
        <v>10</v>
      </c>
      <c r="O43" s="1365"/>
      <c r="P43" s="1366"/>
    </row>
    <row r="44" spans="1:16" s="1367" customFormat="1" ht="12.65" customHeight="1" x14ac:dyDescent="0.25">
      <c r="A44" s="1363"/>
      <c r="B44" s="1364"/>
      <c r="C44" s="1216" t="s">
        <v>541</v>
      </c>
      <c r="D44" s="1607"/>
      <c r="E44" s="1607"/>
      <c r="F44" s="1607"/>
      <c r="G44" s="1362">
        <v>35</v>
      </c>
      <c r="H44" s="1362">
        <v>6</v>
      </c>
      <c r="I44" s="1362">
        <v>5</v>
      </c>
      <c r="J44" s="1362">
        <v>10</v>
      </c>
      <c r="K44" s="1362">
        <v>8</v>
      </c>
      <c r="L44" s="1362">
        <v>5</v>
      </c>
      <c r="M44" s="1362">
        <v>1</v>
      </c>
      <c r="N44" s="1362">
        <v>0</v>
      </c>
      <c r="O44" s="1365"/>
      <c r="P44" s="1366"/>
    </row>
    <row r="45" spans="1:16" s="1367" customFormat="1" ht="12.65" customHeight="1" x14ac:dyDescent="0.25">
      <c r="A45" s="1363"/>
      <c r="B45" s="1364"/>
      <c r="C45" s="1216" t="s">
        <v>542</v>
      </c>
      <c r="D45" s="1607"/>
      <c r="E45" s="1607"/>
      <c r="F45" s="1607"/>
      <c r="G45" s="1362">
        <v>36961</v>
      </c>
      <c r="H45" s="1362">
        <v>3274</v>
      </c>
      <c r="I45" s="1362">
        <v>7201</v>
      </c>
      <c r="J45" s="1362">
        <v>9789</v>
      </c>
      <c r="K45" s="1362">
        <v>10100</v>
      </c>
      <c r="L45" s="1362">
        <v>5697</v>
      </c>
      <c r="M45" s="1362">
        <v>528</v>
      </c>
      <c r="N45" s="1362">
        <v>372</v>
      </c>
      <c r="O45" s="1365"/>
      <c r="P45" s="1366"/>
    </row>
    <row r="46" spans="1:16" s="1367" customFormat="1" ht="12.65" customHeight="1" x14ac:dyDescent="0.25">
      <c r="A46" s="1363"/>
      <c r="B46" s="1364"/>
      <c r="C46" s="1216" t="s">
        <v>543</v>
      </c>
      <c r="D46" s="1607"/>
      <c r="E46" s="1607"/>
      <c r="F46" s="1607"/>
      <c r="G46" s="1362">
        <v>15021</v>
      </c>
      <c r="H46" s="1362">
        <v>1649</v>
      </c>
      <c r="I46" s="1362">
        <v>3435</v>
      </c>
      <c r="J46" s="1362">
        <v>4017</v>
      </c>
      <c r="K46" s="1362">
        <v>3611</v>
      </c>
      <c r="L46" s="1362">
        <v>1984</v>
      </c>
      <c r="M46" s="1362">
        <v>259</v>
      </c>
      <c r="N46" s="1362">
        <v>66</v>
      </c>
      <c r="O46" s="1365"/>
      <c r="P46" s="1366"/>
    </row>
    <row r="47" spans="1:16" s="1367" customFormat="1" ht="12.65" customHeight="1" x14ac:dyDescent="0.25">
      <c r="A47" s="1363"/>
      <c r="B47" s="1364"/>
      <c r="C47" s="1216" t="s">
        <v>544</v>
      </c>
      <c r="D47" s="1607"/>
      <c r="E47" s="1607"/>
      <c r="F47" s="1607"/>
      <c r="G47" s="1362">
        <v>979</v>
      </c>
      <c r="H47" s="1362">
        <v>120</v>
      </c>
      <c r="I47" s="1362">
        <v>228</v>
      </c>
      <c r="J47" s="1362">
        <v>286</v>
      </c>
      <c r="K47" s="1362">
        <v>211</v>
      </c>
      <c r="L47" s="1362">
        <v>125</v>
      </c>
      <c r="M47" s="1362">
        <v>6</v>
      </c>
      <c r="N47" s="1362">
        <v>3</v>
      </c>
      <c r="O47" s="1365"/>
      <c r="P47" s="1366"/>
    </row>
    <row r="48" spans="1:16" s="1367" customFormat="1" ht="12.65" customHeight="1" x14ac:dyDescent="0.25">
      <c r="A48" s="1363"/>
      <c r="B48" s="1364"/>
      <c r="C48" s="1216" t="s">
        <v>545</v>
      </c>
      <c r="D48" s="1607"/>
      <c r="E48" s="1607"/>
      <c r="F48" s="1607"/>
      <c r="G48" s="1362">
        <v>2917</v>
      </c>
      <c r="H48" s="1362">
        <v>246</v>
      </c>
      <c r="I48" s="1362">
        <v>656</v>
      </c>
      <c r="J48" s="1362">
        <v>887</v>
      </c>
      <c r="K48" s="1362">
        <v>702</v>
      </c>
      <c r="L48" s="1362">
        <v>356</v>
      </c>
      <c r="M48" s="1362">
        <v>51</v>
      </c>
      <c r="N48" s="1362">
        <v>19</v>
      </c>
      <c r="O48" s="1365"/>
      <c r="P48" s="1366"/>
    </row>
    <row r="49" spans="1:16" s="1367" customFormat="1" ht="12.65" customHeight="1" x14ac:dyDescent="0.25">
      <c r="A49" s="1363"/>
      <c r="B49" s="1364"/>
      <c r="C49" s="1216" t="s">
        <v>546</v>
      </c>
      <c r="D49" s="1607"/>
      <c r="E49" s="1607"/>
      <c r="F49" s="1607"/>
      <c r="G49" s="1362">
        <v>9093</v>
      </c>
      <c r="H49" s="1362">
        <v>961</v>
      </c>
      <c r="I49" s="1362">
        <v>1949</v>
      </c>
      <c r="J49" s="1362">
        <v>2343</v>
      </c>
      <c r="K49" s="1362">
        <v>2390</v>
      </c>
      <c r="L49" s="1362">
        <v>1276</v>
      </c>
      <c r="M49" s="1362">
        <v>147</v>
      </c>
      <c r="N49" s="1362">
        <v>27</v>
      </c>
      <c r="O49" s="1365"/>
      <c r="P49" s="1366"/>
    </row>
    <row r="50" spans="1:16" s="1367" customFormat="1" ht="12.65" customHeight="1" x14ac:dyDescent="0.25">
      <c r="A50" s="1363"/>
      <c r="B50" s="1364"/>
      <c r="C50" s="1216" t="s">
        <v>547</v>
      </c>
      <c r="D50" s="1607"/>
      <c r="E50" s="1607"/>
      <c r="F50" s="1607"/>
      <c r="G50" s="1362">
        <v>9825</v>
      </c>
      <c r="H50" s="1362">
        <v>1495</v>
      </c>
      <c r="I50" s="1362">
        <v>2518</v>
      </c>
      <c r="J50" s="1362">
        <v>2431</v>
      </c>
      <c r="K50" s="1362">
        <v>2195</v>
      </c>
      <c r="L50" s="1362">
        <v>1077</v>
      </c>
      <c r="M50" s="1362">
        <v>78</v>
      </c>
      <c r="N50" s="1362">
        <v>31</v>
      </c>
      <c r="O50" s="1365"/>
      <c r="P50" s="1366"/>
    </row>
    <row r="51" spans="1:16" s="1367" customFormat="1" ht="12.65" customHeight="1" x14ac:dyDescent="0.25">
      <c r="A51" s="1363"/>
      <c r="B51" s="1364"/>
      <c r="C51" s="1216" t="s">
        <v>548</v>
      </c>
      <c r="D51" s="1607"/>
      <c r="E51" s="1607"/>
      <c r="F51" s="1607"/>
      <c r="G51" s="1362">
        <v>1459</v>
      </c>
      <c r="H51" s="1362">
        <v>244</v>
      </c>
      <c r="I51" s="1362">
        <v>390</v>
      </c>
      <c r="J51" s="1362">
        <v>416</v>
      </c>
      <c r="K51" s="1362">
        <v>290</v>
      </c>
      <c r="L51" s="1362">
        <v>111</v>
      </c>
      <c r="M51" s="1362">
        <v>7</v>
      </c>
      <c r="N51" s="1362">
        <v>1</v>
      </c>
      <c r="O51" s="1365"/>
      <c r="P51" s="1366"/>
    </row>
    <row r="52" spans="1:16" s="1367" customFormat="1" ht="12.65" customHeight="1" x14ac:dyDescent="0.25">
      <c r="A52" s="1363"/>
      <c r="B52" s="1364"/>
      <c r="C52" s="1216" t="s">
        <v>549</v>
      </c>
      <c r="D52" s="1607"/>
      <c r="E52" s="1607"/>
      <c r="F52" s="1607"/>
      <c r="G52" s="1362">
        <v>7930</v>
      </c>
      <c r="H52" s="1362">
        <v>256</v>
      </c>
      <c r="I52" s="1362">
        <v>1151</v>
      </c>
      <c r="J52" s="1362">
        <v>2427</v>
      </c>
      <c r="K52" s="1362">
        <v>2502</v>
      </c>
      <c r="L52" s="1362">
        <v>1424</v>
      </c>
      <c r="M52" s="1362">
        <v>136</v>
      </c>
      <c r="N52" s="1362">
        <v>34</v>
      </c>
      <c r="O52" s="1365"/>
      <c r="P52" s="1366"/>
    </row>
    <row r="53" spans="1:16" s="1367" customFormat="1" ht="12.65" customHeight="1" x14ac:dyDescent="0.25">
      <c r="A53" s="1363"/>
      <c r="B53" s="1364"/>
      <c r="C53" s="1216" t="s">
        <v>550</v>
      </c>
      <c r="D53" s="1607"/>
      <c r="E53" s="1607"/>
      <c r="F53" s="1607"/>
      <c r="G53" s="1362">
        <v>5365</v>
      </c>
      <c r="H53" s="1362">
        <v>286</v>
      </c>
      <c r="I53" s="1362">
        <v>777</v>
      </c>
      <c r="J53" s="1362">
        <v>1113</v>
      </c>
      <c r="K53" s="1362">
        <v>1723</v>
      </c>
      <c r="L53" s="1362">
        <v>1272</v>
      </c>
      <c r="M53" s="1362">
        <v>169</v>
      </c>
      <c r="N53" s="1362">
        <v>25</v>
      </c>
      <c r="O53" s="1365"/>
      <c r="P53" s="1366"/>
    </row>
    <row r="54" spans="1:16" s="1367" customFormat="1" ht="12.65" customHeight="1" x14ac:dyDescent="0.25">
      <c r="A54" s="1363"/>
      <c r="B54" s="1364"/>
      <c r="C54" s="1216" t="s">
        <v>551</v>
      </c>
      <c r="D54" s="1607"/>
      <c r="E54" s="1607"/>
      <c r="F54" s="1607"/>
      <c r="G54" s="1362">
        <v>1215</v>
      </c>
      <c r="H54" s="1362">
        <v>127</v>
      </c>
      <c r="I54" s="1362">
        <v>243</v>
      </c>
      <c r="J54" s="1362">
        <v>266</v>
      </c>
      <c r="K54" s="1362">
        <v>293</v>
      </c>
      <c r="L54" s="1362">
        <v>234</v>
      </c>
      <c r="M54" s="1362">
        <v>49</v>
      </c>
      <c r="N54" s="1362">
        <v>3</v>
      </c>
      <c r="O54" s="1365"/>
      <c r="P54" s="1366"/>
    </row>
    <row r="55" spans="1:16" s="1367" customFormat="1" ht="12.65" customHeight="1" x14ac:dyDescent="0.25">
      <c r="A55" s="1363"/>
      <c r="B55" s="1364"/>
      <c r="C55" s="1216" t="s">
        <v>552</v>
      </c>
      <c r="D55" s="1607"/>
      <c r="E55" s="1607"/>
      <c r="F55" s="1607"/>
      <c r="G55" s="1362">
        <v>9106</v>
      </c>
      <c r="H55" s="1362">
        <v>1478</v>
      </c>
      <c r="I55" s="1362">
        <v>2339</v>
      </c>
      <c r="J55" s="1362">
        <v>2116</v>
      </c>
      <c r="K55" s="1362">
        <v>1973</v>
      </c>
      <c r="L55" s="1362">
        <v>1069</v>
      </c>
      <c r="M55" s="1362">
        <v>73</v>
      </c>
      <c r="N55" s="1362">
        <v>58</v>
      </c>
      <c r="O55" s="1365"/>
      <c r="P55" s="1366"/>
    </row>
    <row r="56" spans="1:16" s="1367" customFormat="1" ht="12.65" customHeight="1" x14ac:dyDescent="0.25">
      <c r="A56" s="1363"/>
      <c r="B56" s="1364"/>
      <c r="C56" s="1216" t="s">
        <v>553</v>
      </c>
      <c r="D56" s="1607"/>
      <c r="E56" s="1607"/>
      <c r="F56" s="1607"/>
      <c r="G56" s="1362">
        <v>2573</v>
      </c>
      <c r="H56" s="1362">
        <v>350</v>
      </c>
      <c r="I56" s="1362">
        <v>505</v>
      </c>
      <c r="J56" s="1362">
        <v>569</v>
      </c>
      <c r="K56" s="1362">
        <v>714</v>
      </c>
      <c r="L56" s="1362">
        <v>398</v>
      </c>
      <c r="M56" s="1362">
        <v>29</v>
      </c>
      <c r="N56" s="1362">
        <v>8</v>
      </c>
      <c r="O56" s="1365"/>
      <c r="P56" s="1366"/>
    </row>
    <row r="57" spans="1:16" s="1367" customFormat="1" ht="12.65" customHeight="1" x14ac:dyDescent="0.25">
      <c r="A57" s="1363"/>
      <c r="B57" s="1364"/>
      <c r="C57" s="1216" t="s">
        <v>554</v>
      </c>
      <c r="D57" s="1607"/>
      <c r="E57" s="1607"/>
      <c r="F57" s="1607"/>
      <c r="G57" s="1362">
        <v>119</v>
      </c>
      <c r="H57" s="1362">
        <v>1</v>
      </c>
      <c r="I57" s="1362">
        <v>14</v>
      </c>
      <c r="J57" s="1362">
        <v>35</v>
      </c>
      <c r="K57" s="1362">
        <v>37</v>
      </c>
      <c r="L57" s="1362">
        <v>27</v>
      </c>
      <c r="M57" s="1362">
        <v>4</v>
      </c>
      <c r="N57" s="1362">
        <v>1</v>
      </c>
      <c r="O57" s="1365"/>
      <c r="P57" s="1366"/>
    </row>
    <row r="58" spans="1:16" s="1367" customFormat="1" ht="12.65" customHeight="1" x14ac:dyDescent="0.25">
      <c r="A58" s="1363"/>
      <c r="B58" s="1364"/>
      <c r="C58" s="1216" t="s">
        <v>555</v>
      </c>
      <c r="D58" s="1607"/>
      <c r="E58" s="1607"/>
      <c r="F58" s="1607"/>
      <c r="G58" s="1362">
        <v>18327</v>
      </c>
      <c r="H58" s="1362">
        <v>2447</v>
      </c>
      <c r="I58" s="1362">
        <v>3978</v>
      </c>
      <c r="J58" s="1362">
        <v>4567</v>
      </c>
      <c r="K58" s="1362">
        <v>4235</v>
      </c>
      <c r="L58" s="1362">
        <v>2719</v>
      </c>
      <c r="M58" s="1362">
        <v>351</v>
      </c>
      <c r="N58" s="1362">
        <v>30</v>
      </c>
      <c r="O58" s="1365"/>
      <c r="P58" s="1366"/>
    </row>
    <row r="59" spans="1:16" s="1367" customFormat="1" ht="12.65" customHeight="1" x14ac:dyDescent="0.25">
      <c r="A59" s="1363"/>
      <c r="B59" s="1364"/>
      <c r="C59" s="1987" t="s">
        <v>556</v>
      </c>
      <c r="D59" s="1987"/>
      <c r="E59" s="1987"/>
      <c r="F59" s="1987"/>
      <c r="G59" s="1362">
        <v>11658</v>
      </c>
      <c r="H59" s="1362">
        <v>237</v>
      </c>
      <c r="I59" s="1362">
        <v>434</v>
      </c>
      <c r="J59" s="1362">
        <v>633</v>
      </c>
      <c r="K59" s="1362">
        <v>678</v>
      </c>
      <c r="L59" s="1362">
        <v>466</v>
      </c>
      <c r="M59" s="1362">
        <v>53</v>
      </c>
      <c r="N59" s="1362">
        <v>9157</v>
      </c>
      <c r="O59" s="1365"/>
      <c r="P59" s="1366"/>
    </row>
    <row r="60" spans="1:16" s="1080" customFormat="1" ht="9.75" customHeight="1" x14ac:dyDescent="0.25">
      <c r="A60" s="1079"/>
      <c r="B60" s="1084"/>
      <c r="C60" s="1988" t="s">
        <v>492</v>
      </c>
      <c r="D60" s="1988"/>
      <c r="E60" s="1988"/>
      <c r="F60" s="1988"/>
      <c r="G60" s="1988"/>
      <c r="H60" s="1988"/>
      <c r="I60" s="1988"/>
      <c r="J60" s="1988"/>
      <c r="K60" s="1988"/>
      <c r="L60" s="1217"/>
      <c r="M60" s="1217"/>
      <c r="N60" s="1603"/>
      <c r="O60" s="1096"/>
      <c r="P60" s="1097"/>
    </row>
    <row r="61" spans="1:16" ht="12" customHeight="1" x14ac:dyDescent="0.25">
      <c r="A61" s="97"/>
      <c r="B61" s="118"/>
      <c r="C61" s="1218" t="s">
        <v>485</v>
      </c>
      <c r="D61" s="110"/>
      <c r="E61" s="110"/>
      <c r="G61" s="1983" t="s">
        <v>557</v>
      </c>
      <c r="H61" s="1983"/>
      <c r="I61" s="1983"/>
      <c r="J61" s="1984" t="s">
        <v>486</v>
      </c>
      <c r="K61" s="1984"/>
      <c r="L61" s="1984"/>
      <c r="M61" s="110"/>
      <c r="N61" s="1069"/>
      <c r="O61" s="1093"/>
      <c r="P61" s="1094"/>
    </row>
    <row r="62" spans="1:16" ht="13.5" customHeight="1" x14ac:dyDescent="0.25">
      <c r="A62" s="95"/>
      <c r="B62" s="97"/>
      <c r="C62" s="97"/>
      <c r="D62" s="97"/>
      <c r="E62" s="97"/>
      <c r="F62" s="97"/>
      <c r="G62" s="97"/>
      <c r="H62" s="97"/>
      <c r="I62" s="97"/>
      <c r="J62" s="97"/>
      <c r="K62" s="1368"/>
      <c r="L62" s="1916">
        <v>44378</v>
      </c>
      <c r="M62" s="1916"/>
      <c r="N62" s="1916"/>
      <c r="O62" s="198">
        <v>17</v>
      </c>
      <c r="P62" s="1098"/>
    </row>
    <row r="64" spans="1:16" ht="4.5" customHeight="1" x14ac:dyDescent="0.25">
      <c r="O64" s="1369"/>
      <c r="P64" s="1369"/>
    </row>
  </sheetData>
  <mergeCells count="52">
    <mergeCell ref="G61:I61"/>
    <mergeCell ref="J61:L61"/>
    <mergeCell ref="L62:N62"/>
    <mergeCell ref="C14:N14"/>
    <mergeCell ref="C15:D16"/>
    <mergeCell ref="G16:N16"/>
    <mergeCell ref="C18:D18"/>
    <mergeCell ref="C59:F59"/>
    <mergeCell ref="C60:K60"/>
    <mergeCell ref="M12:N12"/>
    <mergeCell ref="C11:D11"/>
    <mergeCell ref="E11:F11"/>
    <mergeCell ref="G11:H11"/>
    <mergeCell ref="I11:J11"/>
    <mergeCell ref="K11:L11"/>
    <mergeCell ref="M11:N11"/>
    <mergeCell ref="C12:D12"/>
    <mergeCell ref="E12:F12"/>
    <mergeCell ref="G12:H12"/>
    <mergeCell ref="I12:J12"/>
    <mergeCell ref="K12:L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M6:N6"/>
    <mergeCell ref="E7:F7"/>
    <mergeCell ref="G7:H7"/>
    <mergeCell ref="I7:J7"/>
    <mergeCell ref="K7:L7"/>
    <mergeCell ref="M7:N7"/>
    <mergeCell ref="B1:E1"/>
    <mergeCell ref="B2:D2"/>
    <mergeCell ref="G2:M2"/>
    <mergeCell ref="C4:N4"/>
    <mergeCell ref="C5:D6"/>
    <mergeCell ref="E6:F6"/>
    <mergeCell ref="G6:H6"/>
    <mergeCell ref="I6:J6"/>
    <mergeCell ref="K6:L6"/>
  </mergeCells>
  <hyperlinks>
    <hyperlink ref="J61" r:id="rId1"/>
  </hyperlinks>
  <printOptions horizontalCentered="1"/>
  <pageMargins left="0" right="0" top="0.19685039370078741" bottom="0.19685039370078741" header="0" footer="0"/>
  <pageSetup paperSize="9" orientation="portrait" r:id="rId2"/>
  <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pageSetUpPr fitToPage="1"/>
  </sheetPr>
  <dimension ref="A1:AI71"/>
  <sheetViews>
    <sheetView showGridLines="0" zoomScaleNormal="100" workbookViewId="0"/>
  </sheetViews>
  <sheetFormatPr defaultColWidth="9.26953125" defaultRowHeight="12.5" x14ac:dyDescent="0.25"/>
  <cols>
    <col min="1" max="1" width="1" style="322" customWidth="1"/>
    <col min="2" max="2" width="2.54296875" style="322" customWidth="1"/>
    <col min="3" max="3" width="2" style="322" customWidth="1"/>
    <col min="4" max="4" width="14" style="322" customWidth="1"/>
    <col min="5" max="10" width="7" style="322" customWidth="1"/>
    <col min="11" max="11" width="8.26953125" style="322" customWidth="1"/>
    <col min="12" max="12" width="28.453125" style="322" customWidth="1"/>
    <col min="13" max="13" width="2.54296875" style="322" customWidth="1"/>
    <col min="14" max="14" width="1" style="322" customWidth="1"/>
    <col min="15" max="19" width="9.26953125" style="322"/>
    <col min="20" max="20" width="15.26953125" style="322" customWidth="1"/>
    <col min="21" max="24" width="6.453125" style="322" customWidth="1"/>
    <col min="25" max="26" width="2.26953125" style="322" customWidth="1"/>
    <col min="27" max="28" width="6.453125" style="322" customWidth="1"/>
    <col min="29" max="29" width="15.26953125" style="322" customWidth="1"/>
    <col min="30" max="31" width="6.453125" style="322" customWidth="1"/>
    <col min="32" max="16384" width="9.26953125" style="322"/>
  </cols>
  <sheetData>
    <row r="1" spans="1:35" ht="13.5" customHeight="1" x14ac:dyDescent="0.25">
      <c r="A1" s="317"/>
      <c r="B1" s="321"/>
      <c r="C1" s="321"/>
      <c r="D1" s="321"/>
      <c r="E1" s="321"/>
      <c r="F1" s="318"/>
      <c r="G1" s="318"/>
      <c r="H1" s="318"/>
      <c r="I1" s="318"/>
      <c r="J1" s="318"/>
      <c r="K1" s="318"/>
      <c r="L1" s="1998" t="s">
        <v>306</v>
      </c>
      <c r="M1" s="1998"/>
      <c r="N1" s="317"/>
      <c r="Q1" s="1652"/>
      <c r="R1" s="1652"/>
      <c r="S1" s="1658"/>
      <c r="T1" s="1658"/>
      <c r="U1" s="1658"/>
      <c r="V1" s="1658"/>
      <c r="W1" s="1658"/>
      <c r="X1" s="1658"/>
      <c r="Y1" s="1658"/>
      <c r="Z1" s="1658"/>
      <c r="AA1" s="1658"/>
      <c r="AB1" s="1658"/>
      <c r="AC1" s="1658"/>
      <c r="AD1" s="1658"/>
      <c r="AE1" s="1658"/>
      <c r="AF1" s="1658"/>
      <c r="AG1" s="1658"/>
      <c r="AH1" s="1652"/>
      <c r="AI1" s="1652"/>
    </row>
    <row r="2" spans="1:35" ht="6" customHeight="1" x14ac:dyDescent="0.25">
      <c r="A2" s="317"/>
      <c r="B2" s="1999"/>
      <c r="C2" s="2000"/>
      <c r="D2" s="2000"/>
      <c r="E2" s="430"/>
      <c r="F2" s="430"/>
      <c r="G2" s="430"/>
      <c r="H2" s="430"/>
      <c r="I2" s="430"/>
      <c r="J2" s="430"/>
      <c r="K2" s="430"/>
      <c r="L2" s="367"/>
      <c r="M2" s="327"/>
      <c r="N2" s="317"/>
      <c r="O2" s="377"/>
      <c r="P2" s="377"/>
      <c r="Q2" s="1653"/>
      <c r="R2" s="1653"/>
      <c r="S2" s="1659"/>
      <c r="T2" s="1659"/>
      <c r="U2" s="1659"/>
      <c r="V2" s="1659"/>
      <c r="W2" s="1659"/>
      <c r="X2" s="1659"/>
      <c r="Y2" s="1659"/>
      <c r="Z2" s="1659"/>
      <c r="AA2" s="1659"/>
      <c r="AB2" s="1659"/>
      <c r="AC2" s="1659"/>
      <c r="AD2" s="1659"/>
      <c r="AE2" s="1659"/>
      <c r="AF2" s="1658"/>
      <c r="AG2" s="1658"/>
      <c r="AH2" s="1652"/>
      <c r="AI2" s="1652"/>
    </row>
    <row r="3" spans="1:35" ht="11.25" customHeight="1" thickBot="1" x14ac:dyDescent="0.3">
      <c r="A3" s="317"/>
      <c r="B3" s="378"/>
      <c r="C3" s="327"/>
      <c r="D3" s="327"/>
      <c r="E3" s="327"/>
      <c r="F3" s="327"/>
      <c r="G3" s="327"/>
      <c r="H3" s="327"/>
      <c r="I3" s="327"/>
      <c r="J3" s="327"/>
      <c r="K3" s="327"/>
      <c r="L3" s="481" t="s">
        <v>71</v>
      </c>
      <c r="M3" s="327"/>
      <c r="N3" s="317"/>
      <c r="O3" s="377"/>
      <c r="P3" s="377"/>
      <c r="Q3" s="1653"/>
      <c r="R3" s="1653"/>
      <c r="S3" s="1642"/>
      <c r="T3" s="1642"/>
      <c r="U3" s="1642"/>
      <c r="V3" s="1642"/>
      <c r="W3" s="1642"/>
      <c r="X3" s="1642"/>
      <c r="Y3" s="1642"/>
      <c r="Z3" s="1642"/>
      <c r="AA3" s="1642"/>
      <c r="AB3" s="1642"/>
      <c r="AC3" s="1642"/>
      <c r="AD3" s="1642"/>
      <c r="AE3" s="1642"/>
      <c r="AF3" s="1643"/>
      <c r="AG3" s="1643"/>
      <c r="AH3" s="1652"/>
      <c r="AI3" s="1652"/>
    </row>
    <row r="4" spans="1:35" s="331" customFormat="1" ht="13.5" customHeight="1" thickBot="1" x14ac:dyDescent="0.3">
      <c r="A4" s="329"/>
      <c r="B4" s="476"/>
      <c r="C4" s="1990" t="s">
        <v>559</v>
      </c>
      <c r="D4" s="1991"/>
      <c r="E4" s="1991"/>
      <c r="F4" s="1991"/>
      <c r="G4" s="1991"/>
      <c r="H4" s="1991"/>
      <c r="I4" s="1991"/>
      <c r="J4" s="1991"/>
      <c r="K4" s="1991"/>
      <c r="L4" s="1992"/>
      <c r="M4" s="327"/>
      <c r="N4" s="329"/>
      <c r="O4" s="537"/>
      <c r="P4" s="537"/>
      <c r="Q4" s="1655"/>
      <c r="R4" s="1655"/>
      <c r="S4" s="1640"/>
      <c r="T4" s="1640"/>
      <c r="U4" s="1640"/>
      <c r="V4" s="1640"/>
      <c r="W4" s="1640"/>
      <c r="X4" s="1640"/>
      <c r="Y4" s="1640"/>
      <c r="Z4" s="1640"/>
      <c r="AA4" s="1640"/>
      <c r="AB4" s="1640"/>
      <c r="AC4" s="1640"/>
      <c r="AD4" s="1640"/>
      <c r="AE4" s="1640"/>
      <c r="AF4" s="1641"/>
      <c r="AG4" s="1641"/>
      <c r="AH4" s="1392"/>
      <c r="AI4" s="1392"/>
    </row>
    <row r="5" spans="1:35" s="620" customFormat="1" x14ac:dyDescent="0.25">
      <c r="B5" s="621"/>
      <c r="C5" s="1957" t="s">
        <v>128</v>
      </c>
      <c r="D5" s="1957"/>
      <c r="E5" s="485"/>
      <c r="F5" s="414"/>
      <c r="G5" s="414"/>
      <c r="H5" s="414"/>
      <c r="I5" s="414"/>
      <c r="J5" s="414"/>
      <c r="K5" s="414"/>
      <c r="L5" s="368"/>
      <c r="M5" s="368"/>
      <c r="N5" s="623"/>
      <c r="O5" s="622"/>
      <c r="P5" s="622"/>
      <c r="Q5" s="1656"/>
      <c r="R5" s="1656"/>
      <c r="S5" s="1640"/>
      <c r="T5" s="1640"/>
      <c r="U5" s="1640"/>
      <c r="V5" s="1640"/>
      <c r="W5" s="1640"/>
      <c r="X5" s="1640"/>
      <c r="Y5" s="1640"/>
      <c r="Z5" s="1640"/>
      <c r="AA5" s="1640"/>
      <c r="AB5" s="1640"/>
      <c r="AC5" s="1640"/>
      <c r="AD5" s="1641"/>
      <c r="AE5" s="1640"/>
      <c r="AF5" s="1641"/>
      <c r="AG5" s="1641"/>
      <c r="AH5" s="1657"/>
      <c r="AI5" s="1657"/>
    </row>
    <row r="6" spans="1:35" ht="13.5" customHeight="1" x14ac:dyDescent="0.25">
      <c r="A6" s="317"/>
      <c r="B6" s="378"/>
      <c r="C6" s="1957"/>
      <c r="D6" s="1957"/>
      <c r="E6" s="1611" t="s">
        <v>33</v>
      </c>
      <c r="F6" s="1614" t="s">
        <v>33</v>
      </c>
      <c r="G6" s="1064" t="s">
        <v>706</v>
      </c>
      <c r="H6" s="1064" t="s">
        <v>33</v>
      </c>
      <c r="I6" s="1064" t="s">
        <v>33</v>
      </c>
      <c r="J6" s="1085" t="s">
        <v>33</v>
      </c>
      <c r="K6" s="2001" t="s">
        <v>747</v>
      </c>
      <c r="L6" s="414"/>
      <c r="M6" s="368"/>
      <c r="N6" s="480"/>
      <c r="O6" s="377"/>
      <c r="P6" s="377"/>
      <c r="Q6" s="1653"/>
      <c r="R6" s="1653"/>
      <c r="S6" s="1642"/>
      <c r="T6" s="1642"/>
      <c r="U6" s="1642" t="s">
        <v>316</v>
      </c>
      <c r="V6" s="1642"/>
      <c r="W6" s="1642" t="s">
        <v>317</v>
      </c>
      <c r="X6" s="1642"/>
      <c r="Y6" s="1642"/>
      <c r="Z6" s="1642"/>
      <c r="AA6" s="1642"/>
      <c r="AB6" s="1642"/>
      <c r="AC6" s="1642"/>
      <c r="AD6" s="1640" t="str">
        <f>VLOOKUP(Y8,Z8:AA9,2,FALSE)</f>
        <v>família</v>
      </c>
      <c r="AE6" s="1642"/>
      <c r="AF6" s="1643"/>
      <c r="AG6" s="1643"/>
      <c r="AH6" s="1652"/>
      <c r="AI6" s="1652"/>
    </row>
    <row r="7" spans="1:35" ht="14.25" customHeight="1" x14ac:dyDescent="0.25">
      <c r="A7" s="317"/>
      <c r="B7" s="378"/>
      <c r="C7" s="357"/>
      <c r="D7" s="357"/>
      <c r="E7" s="1061" t="s">
        <v>91</v>
      </c>
      <c r="F7" s="873" t="s">
        <v>471</v>
      </c>
      <c r="G7" s="873" t="s">
        <v>100</v>
      </c>
      <c r="H7" s="873" t="s">
        <v>99</v>
      </c>
      <c r="I7" s="873" t="s">
        <v>98</v>
      </c>
      <c r="J7" s="1016" t="s">
        <v>97</v>
      </c>
      <c r="K7" s="2002" t="e">
        <v>#REF!</v>
      </c>
      <c r="L7" s="368"/>
      <c r="M7" s="412"/>
      <c r="N7" s="480"/>
      <c r="O7" s="377"/>
      <c r="P7" s="377"/>
      <c r="Q7" s="1653"/>
      <c r="R7" s="1653"/>
      <c r="S7" s="1642"/>
      <c r="T7" s="1642"/>
      <c r="U7" s="1644" t="s">
        <v>318</v>
      </c>
      <c r="V7" s="1642" t="s">
        <v>66</v>
      </c>
      <c r="W7" s="1644" t="s">
        <v>318</v>
      </c>
      <c r="X7" s="1642" t="s">
        <v>66</v>
      </c>
      <c r="Y7" s="1643"/>
      <c r="Z7" s="1642"/>
      <c r="AA7" s="1642"/>
      <c r="AB7" s="1642"/>
      <c r="AC7" s="1642"/>
      <c r="AD7" s="1644" t="s">
        <v>318</v>
      </c>
      <c r="AE7" s="1642" t="s">
        <v>66</v>
      </c>
      <c r="AF7" s="1643"/>
      <c r="AG7" s="1643"/>
      <c r="AH7" s="1652"/>
      <c r="AI7" s="1652"/>
    </row>
    <row r="8" spans="1:35" s="580" customFormat="1" x14ac:dyDescent="0.25">
      <c r="A8" s="576"/>
      <c r="B8" s="577"/>
      <c r="C8" s="578" t="s">
        <v>66</v>
      </c>
      <c r="D8" s="579"/>
      <c r="E8" s="297">
        <v>99265</v>
      </c>
      <c r="F8" s="297">
        <v>100174</v>
      </c>
      <c r="G8" s="297">
        <v>101574</v>
      </c>
      <c r="H8" s="297">
        <v>102217</v>
      </c>
      <c r="I8" s="297">
        <v>102545</v>
      </c>
      <c r="J8" s="297">
        <v>102299</v>
      </c>
      <c r="K8" s="625">
        <v>261.62135248026499</v>
      </c>
      <c r="L8" s="581"/>
      <c r="M8" s="582"/>
      <c r="N8" s="576"/>
      <c r="O8" s="583"/>
      <c r="P8" s="583"/>
      <c r="Q8" s="1655"/>
      <c r="R8" s="1655"/>
      <c r="S8" s="1640"/>
      <c r="T8" s="1640" t="str">
        <f t="shared" ref="T8:T27" si="0">+C9</f>
        <v>Aveiro</v>
      </c>
      <c r="U8" s="1645">
        <f t="shared" ref="U8:U28" si="1">+K9</f>
        <v>258.17661987277899</v>
      </c>
      <c r="V8" s="1645">
        <f>+$K$8</f>
        <v>261.62135248026499</v>
      </c>
      <c r="W8" s="1645">
        <f t="shared" ref="W8:W28" si="2">+K47</f>
        <v>126.45328856897299</v>
      </c>
      <c r="X8" s="1645">
        <f t="shared" ref="X8:X28" si="3">+$K$46</f>
        <v>119.393611749738</v>
      </c>
      <c r="Y8" s="1640">
        <v>1</v>
      </c>
      <c r="Z8" s="1640">
        <v>1</v>
      </c>
      <c r="AA8" s="1640" t="s">
        <v>316</v>
      </c>
      <c r="AB8" s="1640"/>
      <c r="AC8" s="1640" t="str">
        <f>+T8</f>
        <v>Aveiro</v>
      </c>
      <c r="AD8" s="1646">
        <f>INDEX($T$7:$X$28,MATCH($AC8,$T$7:$T$28,0),MATCH(AD$7,$T$7:$X$7,0)+2*($Y$8-1))</f>
        <v>258.17661987277899</v>
      </c>
      <c r="AE8" s="1646">
        <f>INDEX($T$7:$X$28,MATCH($AC8,$T$7:$T$28,0),MATCH(AE$7,$T$7:$X$7,0)+2*($Y$8-1))</f>
        <v>261.62135248026499</v>
      </c>
      <c r="AF8" s="1641"/>
      <c r="AG8" s="1641"/>
      <c r="AH8" s="1392"/>
      <c r="AI8" s="1392"/>
    </row>
    <row r="9" spans="1:35" x14ac:dyDescent="0.25">
      <c r="A9" s="317"/>
      <c r="B9" s="378"/>
      <c r="C9" s="60" t="s">
        <v>60</v>
      </c>
      <c r="D9" s="325"/>
      <c r="E9" s="268">
        <v>4552</v>
      </c>
      <c r="F9" s="268">
        <v>4576</v>
      </c>
      <c r="G9" s="268">
        <v>4564</v>
      </c>
      <c r="H9" s="268">
        <v>4586</v>
      </c>
      <c r="I9" s="268">
        <v>4591</v>
      </c>
      <c r="J9" s="268">
        <v>4566</v>
      </c>
      <c r="K9" s="626">
        <v>258.17661987277899</v>
      </c>
      <c r="L9" s="368"/>
      <c r="M9" s="412"/>
      <c r="N9" s="317"/>
      <c r="O9" s="377"/>
      <c r="P9" s="377"/>
      <c r="Q9" s="1653"/>
      <c r="R9" s="1653"/>
      <c r="S9" s="1642"/>
      <c r="T9" s="1640" t="str">
        <f t="shared" si="0"/>
        <v>Beja</v>
      </c>
      <c r="U9" s="1645">
        <f t="shared" si="1"/>
        <v>337.684491882141</v>
      </c>
      <c r="V9" s="1645">
        <f t="shared" ref="V9:V28" si="4">+$K$8</f>
        <v>261.62135248026499</v>
      </c>
      <c r="W9" s="1645">
        <f t="shared" si="2"/>
        <v>119.865381003202</v>
      </c>
      <c r="X9" s="1645">
        <f t="shared" si="3"/>
        <v>119.393611749738</v>
      </c>
      <c r="Y9" s="1642"/>
      <c r="Z9" s="1642">
        <v>2</v>
      </c>
      <c r="AA9" s="1642" t="s">
        <v>317</v>
      </c>
      <c r="AB9" s="1642"/>
      <c r="AC9" s="1640" t="str">
        <f t="shared" ref="AC9:AC27" si="5">+T9</f>
        <v>Beja</v>
      </c>
      <c r="AD9" s="1646">
        <f t="shared" ref="AD9:AE28" si="6">INDEX($T$7:$X$28,MATCH($AC9,$T$7:$T$28,0),MATCH(AD$7,$T$7:$X$7,0)+2*($Y$8-1))</f>
        <v>337.684491882141</v>
      </c>
      <c r="AE9" s="1646">
        <f t="shared" si="6"/>
        <v>261.62135248026499</v>
      </c>
      <c r="AF9" s="1643"/>
      <c r="AG9" s="1643"/>
      <c r="AH9" s="1652"/>
      <c r="AI9" s="1652"/>
    </row>
    <row r="10" spans="1:35" x14ac:dyDescent="0.25">
      <c r="A10" s="317"/>
      <c r="B10" s="378"/>
      <c r="C10" s="60" t="s">
        <v>53</v>
      </c>
      <c r="D10" s="325"/>
      <c r="E10" s="268">
        <v>1690</v>
      </c>
      <c r="F10" s="268">
        <v>1708</v>
      </c>
      <c r="G10" s="268">
        <v>1726</v>
      </c>
      <c r="H10" s="268">
        <v>1737</v>
      </c>
      <c r="I10" s="268">
        <v>1718</v>
      </c>
      <c r="J10" s="268">
        <v>1664</v>
      </c>
      <c r="K10" s="626">
        <v>337.684491882141</v>
      </c>
      <c r="L10" s="368"/>
      <c r="M10" s="412"/>
      <c r="N10" s="317"/>
      <c r="O10" s="377"/>
      <c r="P10" s="377"/>
      <c r="Q10" s="1653"/>
      <c r="R10" s="1653"/>
      <c r="S10" s="1642"/>
      <c r="T10" s="1640" t="str">
        <f t="shared" si="0"/>
        <v>Braga</v>
      </c>
      <c r="U10" s="1645">
        <f t="shared" si="1"/>
        <v>254.99778155940601</v>
      </c>
      <c r="V10" s="1645">
        <f t="shared" si="4"/>
        <v>261.62135248026499</v>
      </c>
      <c r="W10" s="1645">
        <f t="shared" si="2"/>
        <v>125.767256218526</v>
      </c>
      <c r="X10" s="1645">
        <f t="shared" si="3"/>
        <v>119.393611749738</v>
      </c>
      <c r="Y10" s="1642"/>
      <c r="Z10" s="1642"/>
      <c r="AA10" s="1642"/>
      <c r="AB10" s="1642"/>
      <c r="AC10" s="1640" t="str">
        <f t="shared" si="5"/>
        <v>Braga</v>
      </c>
      <c r="AD10" s="1646">
        <f t="shared" si="6"/>
        <v>254.99778155940601</v>
      </c>
      <c r="AE10" s="1646">
        <f t="shared" si="6"/>
        <v>261.62135248026499</v>
      </c>
      <c r="AF10" s="1643"/>
      <c r="AG10" s="1643"/>
      <c r="AH10" s="1652"/>
      <c r="AI10" s="1652"/>
    </row>
    <row r="11" spans="1:35" x14ac:dyDescent="0.25">
      <c r="A11" s="317"/>
      <c r="B11" s="378"/>
      <c r="C11" s="60" t="s">
        <v>62</v>
      </c>
      <c r="D11" s="325"/>
      <c r="E11" s="268">
        <v>3205</v>
      </c>
      <c r="F11" s="268">
        <v>3195</v>
      </c>
      <c r="G11" s="268">
        <v>3275</v>
      </c>
      <c r="H11" s="268">
        <v>3284</v>
      </c>
      <c r="I11" s="268">
        <v>3272</v>
      </c>
      <c r="J11" s="268">
        <v>3236</v>
      </c>
      <c r="K11" s="626">
        <v>254.99778155940601</v>
      </c>
      <c r="L11" s="368"/>
      <c r="M11" s="412"/>
      <c r="N11" s="317"/>
      <c r="O11" s="377"/>
      <c r="P11" s="377"/>
      <c r="Q11" s="1653"/>
      <c r="R11" s="1653"/>
      <c r="S11" s="1642"/>
      <c r="T11" s="1640" t="str">
        <f t="shared" si="0"/>
        <v>Bragança</v>
      </c>
      <c r="U11" s="1645">
        <f t="shared" si="1"/>
        <v>279.28462700660998</v>
      </c>
      <c r="V11" s="1645">
        <f t="shared" si="4"/>
        <v>261.62135248026499</v>
      </c>
      <c r="W11" s="1645">
        <f t="shared" si="2"/>
        <v>124.58400168492</v>
      </c>
      <c r="X11" s="1645">
        <f t="shared" si="3"/>
        <v>119.393611749738</v>
      </c>
      <c r="Y11" s="1642"/>
      <c r="Z11" s="1642"/>
      <c r="AA11" s="1642"/>
      <c r="AB11" s="1642"/>
      <c r="AC11" s="1640" t="str">
        <f t="shared" si="5"/>
        <v>Bragança</v>
      </c>
      <c r="AD11" s="1646">
        <f t="shared" si="6"/>
        <v>279.28462700660998</v>
      </c>
      <c r="AE11" s="1646">
        <f t="shared" si="6"/>
        <v>261.62135248026499</v>
      </c>
      <c r="AF11" s="1643"/>
      <c r="AG11" s="1643"/>
      <c r="AH11" s="1652"/>
      <c r="AI11" s="1652"/>
    </row>
    <row r="12" spans="1:35" x14ac:dyDescent="0.25">
      <c r="A12" s="317"/>
      <c r="B12" s="378"/>
      <c r="C12" s="60" t="s">
        <v>64</v>
      </c>
      <c r="D12" s="325"/>
      <c r="E12" s="268">
        <v>1006</v>
      </c>
      <c r="F12" s="268">
        <v>995</v>
      </c>
      <c r="G12" s="268">
        <v>1016</v>
      </c>
      <c r="H12" s="268">
        <v>1035</v>
      </c>
      <c r="I12" s="268">
        <v>1048</v>
      </c>
      <c r="J12" s="268">
        <v>1062</v>
      </c>
      <c r="K12" s="626">
        <v>279.28462700660998</v>
      </c>
      <c r="L12" s="368"/>
      <c r="M12" s="412"/>
      <c r="N12" s="317"/>
      <c r="Q12" s="1652"/>
      <c r="R12" s="1652"/>
      <c r="S12" s="1643"/>
      <c r="T12" s="1640" t="str">
        <f t="shared" si="0"/>
        <v>Castelo Branco</v>
      </c>
      <c r="U12" s="1645">
        <f t="shared" si="1"/>
        <v>269.54254852849101</v>
      </c>
      <c r="V12" s="1645">
        <f t="shared" si="4"/>
        <v>261.62135248026499</v>
      </c>
      <c r="W12" s="1645">
        <f t="shared" si="2"/>
        <v>123.837586306099</v>
      </c>
      <c r="X12" s="1645">
        <f t="shared" si="3"/>
        <v>119.393611749738</v>
      </c>
      <c r="Y12" s="1643"/>
      <c r="Z12" s="1643"/>
      <c r="AA12" s="1643"/>
      <c r="AB12" s="1643"/>
      <c r="AC12" s="1640" t="str">
        <f t="shared" si="5"/>
        <v>Castelo Branco</v>
      </c>
      <c r="AD12" s="1646">
        <f t="shared" si="6"/>
        <v>269.54254852849101</v>
      </c>
      <c r="AE12" s="1646">
        <f t="shared" si="6"/>
        <v>261.62135248026499</v>
      </c>
      <c r="AF12" s="1643"/>
      <c r="AG12" s="1643"/>
      <c r="AH12" s="1652"/>
      <c r="AI12" s="1652"/>
    </row>
    <row r="13" spans="1:35" x14ac:dyDescent="0.25">
      <c r="A13" s="317"/>
      <c r="B13" s="378"/>
      <c r="C13" s="60" t="s">
        <v>73</v>
      </c>
      <c r="D13" s="325"/>
      <c r="E13" s="268">
        <v>1565</v>
      </c>
      <c r="F13" s="268">
        <v>1586</v>
      </c>
      <c r="G13" s="268">
        <v>1607</v>
      </c>
      <c r="H13" s="268">
        <v>1633</v>
      </c>
      <c r="I13" s="268">
        <v>1613</v>
      </c>
      <c r="J13" s="268">
        <v>1599</v>
      </c>
      <c r="K13" s="626">
        <v>269.54254852849101</v>
      </c>
      <c r="L13" s="368"/>
      <c r="M13" s="412"/>
      <c r="N13" s="317"/>
      <c r="Q13" s="1652"/>
      <c r="R13" s="1652"/>
      <c r="S13" s="1643"/>
      <c r="T13" s="1640" t="str">
        <f t="shared" si="0"/>
        <v>Coimbra</v>
      </c>
      <c r="U13" s="1645">
        <f t="shared" si="1"/>
        <v>232.96017336268599</v>
      </c>
      <c r="V13" s="1645">
        <f t="shared" si="4"/>
        <v>261.62135248026499</v>
      </c>
      <c r="W13" s="1645">
        <f t="shared" si="2"/>
        <v>132.257033276051</v>
      </c>
      <c r="X13" s="1645">
        <f t="shared" si="3"/>
        <v>119.393611749738</v>
      </c>
      <c r="Y13" s="1643"/>
      <c r="Z13" s="1643"/>
      <c r="AA13" s="1643"/>
      <c r="AB13" s="1643"/>
      <c r="AC13" s="1640" t="str">
        <f t="shared" si="5"/>
        <v>Coimbra</v>
      </c>
      <c r="AD13" s="1646">
        <f t="shared" si="6"/>
        <v>232.96017336268599</v>
      </c>
      <c r="AE13" s="1646">
        <f t="shared" si="6"/>
        <v>261.62135248026499</v>
      </c>
      <c r="AF13" s="1643"/>
      <c r="AG13" s="1643"/>
      <c r="AH13" s="1652"/>
      <c r="AI13" s="1652"/>
    </row>
    <row r="14" spans="1:35" x14ac:dyDescent="0.25">
      <c r="A14" s="317"/>
      <c r="B14" s="378"/>
      <c r="C14" s="60" t="s">
        <v>59</v>
      </c>
      <c r="D14" s="325"/>
      <c r="E14" s="268">
        <v>3474</v>
      </c>
      <c r="F14" s="268">
        <v>3534</v>
      </c>
      <c r="G14" s="268">
        <v>3637</v>
      </c>
      <c r="H14" s="268">
        <v>3663</v>
      </c>
      <c r="I14" s="268">
        <v>3667</v>
      </c>
      <c r="J14" s="268">
        <v>3636</v>
      </c>
      <c r="K14" s="626">
        <v>232.96017336268599</v>
      </c>
      <c r="L14" s="368"/>
      <c r="M14" s="412"/>
      <c r="N14" s="317"/>
      <c r="Q14" s="1652"/>
      <c r="R14" s="1652"/>
      <c r="S14" s="1643"/>
      <c r="T14" s="1640" t="str">
        <f t="shared" si="0"/>
        <v>Évora</v>
      </c>
      <c r="U14" s="1645">
        <f t="shared" si="1"/>
        <v>298.84692052980103</v>
      </c>
      <c r="V14" s="1645">
        <f t="shared" si="4"/>
        <v>261.62135248026499</v>
      </c>
      <c r="W14" s="1645">
        <f t="shared" si="2"/>
        <v>116.679728506787</v>
      </c>
      <c r="X14" s="1645">
        <f t="shared" si="3"/>
        <v>119.393611749738</v>
      </c>
      <c r="Y14" s="1643"/>
      <c r="Z14" s="1643"/>
      <c r="AA14" s="1643"/>
      <c r="AB14" s="1643"/>
      <c r="AC14" s="1640" t="str">
        <f t="shared" si="5"/>
        <v>Évora</v>
      </c>
      <c r="AD14" s="1646">
        <f t="shared" si="6"/>
        <v>298.84692052980103</v>
      </c>
      <c r="AE14" s="1646">
        <f t="shared" si="6"/>
        <v>261.62135248026499</v>
      </c>
      <c r="AF14" s="1643"/>
      <c r="AG14" s="1643"/>
      <c r="AH14" s="1652"/>
      <c r="AI14" s="1652"/>
    </row>
    <row r="15" spans="1:35" x14ac:dyDescent="0.25">
      <c r="A15" s="317"/>
      <c r="B15" s="378"/>
      <c r="C15" s="60" t="s">
        <v>54</v>
      </c>
      <c r="D15" s="325"/>
      <c r="E15" s="268">
        <v>1213</v>
      </c>
      <c r="F15" s="268">
        <v>1227</v>
      </c>
      <c r="G15" s="268">
        <v>1223</v>
      </c>
      <c r="H15" s="268">
        <v>1236</v>
      </c>
      <c r="I15" s="268">
        <v>1240</v>
      </c>
      <c r="J15" s="268">
        <v>1208</v>
      </c>
      <c r="K15" s="626">
        <v>298.84692052980103</v>
      </c>
      <c r="L15" s="368"/>
      <c r="M15" s="412"/>
      <c r="N15" s="317"/>
      <c r="Q15" s="1652"/>
      <c r="R15" s="1652"/>
      <c r="S15" s="1643"/>
      <c r="T15" s="1640" t="str">
        <f t="shared" si="0"/>
        <v>Faro</v>
      </c>
      <c r="U15" s="1645">
        <f t="shared" si="1"/>
        <v>270.44288827655299</v>
      </c>
      <c r="V15" s="1645">
        <f t="shared" si="4"/>
        <v>261.62135248026499</v>
      </c>
      <c r="W15" s="1645">
        <f t="shared" si="2"/>
        <v>125.230020879248</v>
      </c>
      <c r="X15" s="1645">
        <f t="shared" si="3"/>
        <v>119.393611749738</v>
      </c>
      <c r="Y15" s="1643"/>
      <c r="Z15" s="1643"/>
      <c r="AA15" s="1643"/>
      <c r="AB15" s="1643"/>
      <c r="AC15" s="1640" t="str">
        <f t="shared" si="5"/>
        <v>Faro</v>
      </c>
      <c r="AD15" s="1646">
        <f t="shared" si="6"/>
        <v>270.44288827655299</v>
      </c>
      <c r="AE15" s="1646">
        <f t="shared" si="6"/>
        <v>261.62135248026499</v>
      </c>
      <c r="AF15" s="1643"/>
      <c r="AG15" s="1643"/>
      <c r="AH15" s="1652"/>
      <c r="AI15" s="1652"/>
    </row>
    <row r="16" spans="1:35" x14ac:dyDescent="0.25">
      <c r="A16" s="317"/>
      <c r="B16" s="378"/>
      <c r="C16" s="60" t="s">
        <v>72</v>
      </c>
      <c r="D16" s="325"/>
      <c r="E16" s="268">
        <v>3547</v>
      </c>
      <c r="F16" s="268">
        <v>3666</v>
      </c>
      <c r="G16" s="268">
        <v>3860</v>
      </c>
      <c r="H16" s="268">
        <v>3941</v>
      </c>
      <c r="I16" s="268">
        <v>4014</v>
      </c>
      <c r="J16" s="268">
        <v>3994</v>
      </c>
      <c r="K16" s="626">
        <v>270.44288827655299</v>
      </c>
      <c r="L16" s="368"/>
      <c r="M16" s="412"/>
      <c r="N16" s="317"/>
      <c r="Q16" s="1652"/>
      <c r="R16" s="1652"/>
      <c r="S16" s="1643"/>
      <c r="T16" s="1640" t="str">
        <f t="shared" si="0"/>
        <v>Guarda</v>
      </c>
      <c r="U16" s="1645">
        <f t="shared" si="1"/>
        <v>270.00400621118001</v>
      </c>
      <c r="V16" s="1645">
        <f t="shared" si="4"/>
        <v>261.62135248026499</v>
      </c>
      <c r="W16" s="1645">
        <f t="shared" si="2"/>
        <v>124.024664764622</v>
      </c>
      <c r="X16" s="1645">
        <f t="shared" si="3"/>
        <v>119.393611749738</v>
      </c>
      <c r="Y16" s="1643"/>
      <c r="Z16" s="1643"/>
      <c r="AA16" s="1643"/>
      <c r="AB16" s="1643"/>
      <c r="AC16" s="1640" t="str">
        <f t="shared" si="5"/>
        <v>Guarda</v>
      </c>
      <c r="AD16" s="1646">
        <f t="shared" si="6"/>
        <v>270.00400621118001</v>
      </c>
      <c r="AE16" s="1646">
        <f t="shared" si="6"/>
        <v>261.62135248026499</v>
      </c>
      <c r="AF16" s="1643"/>
      <c r="AG16" s="1643"/>
      <c r="AH16" s="1652"/>
      <c r="AI16" s="1652"/>
    </row>
    <row r="17" spans="1:35" x14ac:dyDescent="0.25">
      <c r="A17" s="317"/>
      <c r="B17" s="378"/>
      <c r="C17" s="60" t="s">
        <v>74</v>
      </c>
      <c r="D17" s="325"/>
      <c r="E17" s="268">
        <v>1274</v>
      </c>
      <c r="F17" s="268">
        <v>1309</v>
      </c>
      <c r="G17" s="268">
        <v>1336</v>
      </c>
      <c r="H17" s="268">
        <v>1333</v>
      </c>
      <c r="I17" s="268">
        <v>1309</v>
      </c>
      <c r="J17" s="268">
        <v>1288</v>
      </c>
      <c r="K17" s="626">
        <v>270.00400621118001</v>
      </c>
      <c r="L17" s="368"/>
      <c r="M17" s="412"/>
      <c r="N17" s="317"/>
      <c r="Q17" s="1652"/>
      <c r="R17" s="1652"/>
      <c r="S17" s="1643"/>
      <c r="T17" s="1640" t="str">
        <f t="shared" si="0"/>
        <v>Leiria</v>
      </c>
      <c r="U17" s="1645">
        <f t="shared" si="1"/>
        <v>246.051933724832</v>
      </c>
      <c r="V17" s="1645">
        <f t="shared" si="4"/>
        <v>261.62135248026499</v>
      </c>
      <c r="W17" s="1645">
        <f t="shared" si="2"/>
        <v>124.066795685279</v>
      </c>
      <c r="X17" s="1645">
        <f t="shared" si="3"/>
        <v>119.393611749738</v>
      </c>
      <c r="Y17" s="1643"/>
      <c r="Z17" s="1643"/>
      <c r="AA17" s="1643"/>
      <c r="AB17" s="1643"/>
      <c r="AC17" s="1640" t="str">
        <f t="shared" si="5"/>
        <v>Leiria</v>
      </c>
      <c r="AD17" s="1646">
        <f t="shared" si="6"/>
        <v>246.051933724832</v>
      </c>
      <c r="AE17" s="1646">
        <f t="shared" si="6"/>
        <v>261.62135248026499</v>
      </c>
      <c r="AF17" s="1643"/>
      <c r="AG17" s="1643"/>
      <c r="AH17" s="1652"/>
      <c r="AI17" s="1652"/>
    </row>
    <row r="18" spans="1:35" x14ac:dyDescent="0.25">
      <c r="A18" s="317"/>
      <c r="B18" s="378"/>
      <c r="C18" s="60" t="s">
        <v>58</v>
      </c>
      <c r="D18" s="325"/>
      <c r="E18" s="268">
        <v>2309</v>
      </c>
      <c r="F18" s="268">
        <v>2356</v>
      </c>
      <c r="G18" s="268">
        <v>2382</v>
      </c>
      <c r="H18" s="268">
        <v>2402</v>
      </c>
      <c r="I18" s="268">
        <v>2414</v>
      </c>
      <c r="J18" s="268">
        <v>2389</v>
      </c>
      <c r="K18" s="626">
        <v>246.051933724832</v>
      </c>
      <c r="L18" s="368"/>
      <c r="M18" s="412"/>
      <c r="N18" s="317"/>
      <c r="Q18" s="1652"/>
      <c r="R18" s="1652"/>
      <c r="S18" s="1643"/>
      <c r="T18" s="1640" t="str">
        <f t="shared" si="0"/>
        <v>Lisboa</v>
      </c>
      <c r="U18" s="1645">
        <f t="shared" si="1"/>
        <v>269.22749129088402</v>
      </c>
      <c r="V18" s="1645">
        <f t="shared" si="4"/>
        <v>261.62135248026499</v>
      </c>
      <c r="W18" s="1645">
        <f t="shared" si="2"/>
        <v>120.752453071765</v>
      </c>
      <c r="X18" s="1645">
        <f t="shared" si="3"/>
        <v>119.393611749738</v>
      </c>
      <c r="Y18" s="1643"/>
      <c r="Z18" s="1643"/>
      <c r="AA18" s="1643"/>
      <c r="AB18" s="1643"/>
      <c r="AC18" s="1640" t="str">
        <f t="shared" si="5"/>
        <v>Lisboa</v>
      </c>
      <c r="AD18" s="1646">
        <f t="shared" si="6"/>
        <v>269.22749129088402</v>
      </c>
      <c r="AE18" s="1646">
        <f t="shared" si="6"/>
        <v>261.62135248026499</v>
      </c>
      <c r="AF18" s="1643"/>
      <c r="AG18" s="1643"/>
      <c r="AH18" s="1652"/>
      <c r="AI18" s="1652"/>
    </row>
    <row r="19" spans="1:35" x14ac:dyDescent="0.25">
      <c r="A19" s="317"/>
      <c r="B19" s="378"/>
      <c r="C19" s="60" t="s">
        <v>57</v>
      </c>
      <c r="D19" s="325"/>
      <c r="E19" s="268">
        <v>19138</v>
      </c>
      <c r="F19" s="268">
        <v>19416</v>
      </c>
      <c r="G19" s="268">
        <v>19842</v>
      </c>
      <c r="H19" s="268">
        <v>20110</v>
      </c>
      <c r="I19" s="268">
        <v>20386</v>
      </c>
      <c r="J19" s="268">
        <v>20675</v>
      </c>
      <c r="K19" s="626">
        <v>269.22749129088402</v>
      </c>
      <c r="L19" s="368"/>
      <c r="M19" s="412"/>
      <c r="N19" s="317"/>
      <c r="Q19" s="1652"/>
      <c r="R19" s="1652"/>
      <c r="S19" s="1643"/>
      <c r="T19" s="1640" t="str">
        <f t="shared" si="0"/>
        <v>Portalegre</v>
      </c>
      <c r="U19" s="1645">
        <f t="shared" si="1"/>
        <v>316.05322111010003</v>
      </c>
      <c r="V19" s="1645">
        <f t="shared" si="4"/>
        <v>261.62135248026499</v>
      </c>
      <c r="W19" s="1645">
        <f t="shared" si="2"/>
        <v>120.479531737773</v>
      </c>
      <c r="X19" s="1645">
        <f t="shared" si="3"/>
        <v>119.393611749738</v>
      </c>
      <c r="Y19" s="1643"/>
      <c r="Z19" s="1643"/>
      <c r="AA19" s="1643"/>
      <c r="AB19" s="1643"/>
      <c r="AC19" s="1640" t="str">
        <f t="shared" si="5"/>
        <v>Portalegre</v>
      </c>
      <c r="AD19" s="1646">
        <f t="shared" si="6"/>
        <v>316.05322111010003</v>
      </c>
      <c r="AE19" s="1646">
        <f t="shared" si="6"/>
        <v>261.62135248026499</v>
      </c>
      <c r="AF19" s="1643"/>
      <c r="AG19" s="1643"/>
      <c r="AH19" s="1652"/>
      <c r="AI19" s="1652"/>
    </row>
    <row r="20" spans="1:35" x14ac:dyDescent="0.25">
      <c r="A20" s="317"/>
      <c r="B20" s="378"/>
      <c r="C20" s="60" t="s">
        <v>55</v>
      </c>
      <c r="D20" s="325"/>
      <c r="E20" s="268">
        <v>1191</v>
      </c>
      <c r="F20" s="268">
        <v>1189</v>
      </c>
      <c r="G20" s="268">
        <v>1183</v>
      </c>
      <c r="H20" s="268">
        <v>1178</v>
      </c>
      <c r="I20" s="268">
        <v>1153</v>
      </c>
      <c r="J20" s="268">
        <v>1100</v>
      </c>
      <c r="K20" s="626">
        <v>316.05322111010003</v>
      </c>
      <c r="L20" s="368"/>
      <c r="M20" s="412"/>
      <c r="N20" s="317"/>
      <c r="Q20" s="1652"/>
      <c r="R20" s="1652"/>
      <c r="S20" s="1643"/>
      <c r="T20" s="1640" t="str">
        <f t="shared" si="0"/>
        <v>Porto</v>
      </c>
      <c r="U20" s="1645">
        <f t="shared" si="1"/>
        <v>243.30523134728901</v>
      </c>
      <c r="V20" s="1645">
        <f t="shared" si="4"/>
        <v>261.62135248026499</v>
      </c>
      <c r="W20" s="1645">
        <f t="shared" si="2"/>
        <v>121.141087731176</v>
      </c>
      <c r="X20" s="1645">
        <f t="shared" si="3"/>
        <v>119.393611749738</v>
      </c>
      <c r="Y20" s="1643"/>
      <c r="Z20" s="1643"/>
      <c r="AA20" s="1643"/>
      <c r="AB20" s="1643"/>
      <c r="AC20" s="1640" t="str">
        <f t="shared" si="5"/>
        <v>Porto</v>
      </c>
      <c r="AD20" s="1646">
        <f t="shared" si="6"/>
        <v>243.30523134728901</v>
      </c>
      <c r="AE20" s="1646">
        <f t="shared" si="6"/>
        <v>261.62135248026499</v>
      </c>
      <c r="AF20" s="1643"/>
      <c r="AG20" s="1643"/>
      <c r="AH20" s="1652"/>
      <c r="AI20" s="1652"/>
    </row>
    <row r="21" spans="1:35" x14ac:dyDescent="0.25">
      <c r="A21" s="317"/>
      <c r="B21" s="378"/>
      <c r="C21" s="60" t="s">
        <v>61</v>
      </c>
      <c r="D21" s="325"/>
      <c r="E21" s="268">
        <v>27690</v>
      </c>
      <c r="F21" s="268">
        <v>27792</v>
      </c>
      <c r="G21" s="268">
        <v>27909</v>
      </c>
      <c r="H21" s="268">
        <v>28034</v>
      </c>
      <c r="I21" s="268">
        <v>28008</v>
      </c>
      <c r="J21" s="268">
        <v>27960</v>
      </c>
      <c r="K21" s="626">
        <v>243.30523134728901</v>
      </c>
      <c r="L21" s="368"/>
      <c r="M21" s="412"/>
      <c r="N21" s="317"/>
      <c r="Q21" s="1652"/>
      <c r="R21" s="1652"/>
      <c r="S21" s="1643"/>
      <c r="T21" s="1640" t="str">
        <f t="shared" si="0"/>
        <v>Santarém</v>
      </c>
      <c r="U21" s="1645">
        <f t="shared" si="1"/>
        <v>277.97423683198798</v>
      </c>
      <c r="V21" s="1645">
        <f t="shared" si="4"/>
        <v>261.62135248026499</v>
      </c>
      <c r="W21" s="1645">
        <f t="shared" si="2"/>
        <v>118.99456714944</v>
      </c>
      <c r="X21" s="1645">
        <f t="shared" si="3"/>
        <v>119.393611749738</v>
      </c>
      <c r="Y21" s="1643"/>
      <c r="Z21" s="1643"/>
      <c r="AA21" s="1643"/>
      <c r="AB21" s="1643"/>
      <c r="AC21" s="1640" t="str">
        <f t="shared" si="5"/>
        <v>Santarém</v>
      </c>
      <c r="AD21" s="1646">
        <f t="shared" si="6"/>
        <v>277.97423683198798</v>
      </c>
      <c r="AE21" s="1646">
        <f t="shared" si="6"/>
        <v>261.62135248026499</v>
      </c>
      <c r="AF21" s="1643"/>
      <c r="AG21" s="1643"/>
      <c r="AH21" s="1652"/>
      <c r="AI21" s="1652"/>
    </row>
    <row r="22" spans="1:35" x14ac:dyDescent="0.25">
      <c r="A22" s="317"/>
      <c r="B22" s="378"/>
      <c r="C22" s="60" t="s">
        <v>77</v>
      </c>
      <c r="D22" s="325"/>
      <c r="E22" s="268">
        <v>2524</v>
      </c>
      <c r="F22" s="268">
        <v>2552</v>
      </c>
      <c r="G22" s="268">
        <v>2595</v>
      </c>
      <c r="H22" s="268">
        <v>2614</v>
      </c>
      <c r="I22" s="268">
        <v>2641</v>
      </c>
      <c r="J22" s="268">
        <v>2605</v>
      </c>
      <c r="K22" s="626">
        <v>277.97423683198798</v>
      </c>
      <c r="L22" s="368"/>
      <c r="M22" s="412"/>
      <c r="N22" s="317"/>
      <c r="Q22" s="1652"/>
      <c r="R22" s="1652"/>
      <c r="S22" s="1643"/>
      <c r="T22" s="1640" t="str">
        <f t="shared" si="0"/>
        <v>Setúbal</v>
      </c>
      <c r="U22" s="1645">
        <f t="shared" si="1"/>
        <v>281.10375587835699</v>
      </c>
      <c r="V22" s="1645">
        <f t="shared" si="4"/>
        <v>261.62135248026499</v>
      </c>
      <c r="W22" s="1645">
        <f t="shared" si="2"/>
        <v>118.942376298917</v>
      </c>
      <c r="X22" s="1645">
        <f t="shared" si="3"/>
        <v>119.393611749738</v>
      </c>
      <c r="Y22" s="1643"/>
      <c r="Z22" s="1643"/>
      <c r="AA22" s="1643"/>
      <c r="AB22" s="1643"/>
      <c r="AC22" s="1640" t="str">
        <f t="shared" si="5"/>
        <v>Setúbal</v>
      </c>
      <c r="AD22" s="1646">
        <f t="shared" si="6"/>
        <v>281.10375587835699</v>
      </c>
      <c r="AE22" s="1646">
        <f t="shared" si="6"/>
        <v>261.62135248026499</v>
      </c>
      <c r="AF22" s="1643"/>
      <c r="AG22" s="1643"/>
      <c r="AH22" s="1652"/>
      <c r="AI22" s="1652"/>
    </row>
    <row r="23" spans="1:35" x14ac:dyDescent="0.25">
      <c r="A23" s="317"/>
      <c r="B23" s="378"/>
      <c r="C23" s="60" t="s">
        <v>56</v>
      </c>
      <c r="D23" s="325"/>
      <c r="E23" s="268">
        <v>9235</v>
      </c>
      <c r="F23" s="268">
        <v>9246</v>
      </c>
      <c r="G23" s="268">
        <v>9408</v>
      </c>
      <c r="H23" s="268">
        <v>9443</v>
      </c>
      <c r="I23" s="268">
        <v>9561</v>
      </c>
      <c r="J23" s="268">
        <v>9576</v>
      </c>
      <c r="K23" s="626">
        <v>281.10375587835699</v>
      </c>
      <c r="L23" s="368"/>
      <c r="M23" s="412"/>
      <c r="N23" s="317"/>
      <c r="Q23" s="1652"/>
      <c r="R23" s="1652"/>
      <c r="S23" s="1643"/>
      <c r="T23" s="1640" t="str">
        <f t="shared" si="0"/>
        <v>Viana do Castelo</v>
      </c>
      <c r="U23" s="1645">
        <f t="shared" si="1"/>
        <v>238.55588916459899</v>
      </c>
      <c r="V23" s="1645">
        <f t="shared" si="4"/>
        <v>261.62135248026499</v>
      </c>
      <c r="W23" s="1645">
        <f t="shared" si="2"/>
        <v>131.39593166287</v>
      </c>
      <c r="X23" s="1645">
        <f t="shared" si="3"/>
        <v>119.393611749738</v>
      </c>
      <c r="Y23" s="1643"/>
      <c r="Z23" s="1643"/>
      <c r="AA23" s="1643"/>
      <c r="AB23" s="1643"/>
      <c r="AC23" s="1640" t="str">
        <f t="shared" si="5"/>
        <v>Viana do Castelo</v>
      </c>
      <c r="AD23" s="1646">
        <f t="shared" si="6"/>
        <v>238.55588916459899</v>
      </c>
      <c r="AE23" s="1646">
        <f t="shared" si="6"/>
        <v>261.62135248026499</v>
      </c>
      <c r="AF23" s="1643"/>
      <c r="AG23" s="1643"/>
      <c r="AH23" s="1652"/>
      <c r="AI23" s="1652"/>
    </row>
    <row r="24" spans="1:35" x14ac:dyDescent="0.25">
      <c r="A24" s="317"/>
      <c r="B24" s="378"/>
      <c r="C24" s="60" t="s">
        <v>63</v>
      </c>
      <c r="D24" s="325"/>
      <c r="E24" s="268">
        <v>1208</v>
      </c>
      <c r="F24" s="268">
        <v>1231</v>
      </c>
      <c r="G24" s="268">
        <v>1262</v>
      </c>
      <c r="H24" s="268">
        <v>1222</v>
      </c>
      <c r="I24" s="268">
        <v>1234</v>
      </c>
      <c r="J24" s="268">
        <v>1210</v>
      </c>
      <c r="K24" s="626">
        <v>238.55588916459899</v>
      </c>
      <c r="L24" s="368"/>
      <c r="M24" s="412"/>
      <c r="N24" s="317"/>
      <c r="Q24" s="1652"/>
      <c r="R24" s="1652"/>
      <c r="S24" s="1643"/>
      <c r="T24" s="1640" t="str">
        <f t="shared" si="0"/>
        <v>Vila Real</v>
      </c>
      <c r="U24" s="1645">
        <f t="shared" si="1"/>
        <v>247.059818181818</v>
      </c>
      <c r="V24" s="1645">
        <f t="shared" si="4"/>
        <v>261.62135248026499</v>
      </c>
      <c r="W24" s="1645">
        <f t="shared" si="2"/>
        <v>127.29077283372401</v>
      </c>
      <c r="X24" s="1645">
        <f t="shared" si="3"/>
        <v>119.393611749738</v>
      </c>
      <c r="Y24" s="1643"/>
      <c r="Z24" s="1643"/>
      <c r="AA24" s="1643"/>
      <c r="AB24" s="1643"/>
      <c r="AC24" s="1640" t="str">
        <f t="shared" si="5"/>
        <v>Vila Real</v>
      </c>
      <c r="AD24" s="1646">
        <f t="shared" si="6"/>
        <v>247.059818181818</v>
      </c>
      <c r="AE24" s="1646">
        <f t="shared" si="6"/>
        <v>261.62135248026499</v>
      </c>
      <c r="AF24" s="1643"/>
      <c r="AG24" s="1643"/>
      <c r="AH24" s="1652"/>
      <c r="AI24" s="1652"/>
    </row>
    <row r="25" spans="1:35" x14ac:dyDescent="0.25">
      <c r="A25" s="317"/>
      <c r="B25" s="378"/>
      <c r="C25" s="60" t="s">
        <v>65</v>
      </c>
      <c r="D25" s="325"/>
      <c r="E25" s="268">
        <v>2845</v>
      </c>
      <c r="F25" s="268">
        <v>2832</v>
      </c>
      <c r="G25" s="268">
        <v>2860</v>
      </c>
      <c r="H25" s="268">
        <v>2886</v>
      </c>
      <c r="I25" s="268">
        <v>2878</v>
      </c>
      <c r="J25" s="268">
        <v>2863</v>
      </c>
      <c r="K25" s="626">
        <v>247.059818181818</v>
      </c>
      <c r="L25" s="368"/>
      <c r="M25" s="412"/>
      <c r="N25" s="317"/>
      <c r="Q25" s="1652"/>
      <c r="R25" s="1652"/>
      <c r="S25" s="1643"/>
      <c r="T25" s="1640" t="str">
        <f t="shared" si="0"/>
        <v>Viseu</v>
      </c>
      <c r="U25" s="1645">
        <f t="shared" si="1"/>
        <v>266.51865689149599</v>
      </c>
      <c r="V25" s="1645">
        <f t="shared" si="4"/>
        <v>261.62135248026499</v>
      </c>
      <c r="W25" s="1645">
        <f t="shared" si="2"/>
        <v>128.040098619329</v>
      </c>
      <c r="X25" s="1645">
        <f t="shared" si="3"/>
        <v>119.393611749738</v>
      </c>
      <c r="Y25" s="1643"/>
      <c r="Z25" s="1643"/>
      <c r="AA25" s="1643"/>
      <c r="AB25" s="1643"/>
      <c r="AC25" s="1640" t="str">
        <f t="shared" si="5"/>
        <v>Viseu</v>
      </c>
      <c r="AD25" s="1646">
        <f t="shared" si="6"/>
        <v>266.51865689149599</v>
      </c>
      <c r="AE25" s="1646">
        <f t="shared" si="6"/>
        <v>261.62135248026499</v>
      </c>
      <c r="AF25" s="1643"/>
      <c r="AG25" s="1643"/>
      <c r="AH25" s="1652"/>
      <c r="AI25" s="1652"/>
    </row>
    <row r="26" spans="1:35" x14ac:dyDescent="0.25">
      <c r="A26" s="317"/>
      <c r="B26" s="378"/>
      <c r="C26" s="60" t="s">
        <v>75</v>
      </c>
      <c r="D26" s="325"/>
      <c r="E26" s="268">
        <v>3361</v>
      </c>
      <c r="F26" s="268">
        <v>3386</v>
      </c>
      <c r="G26" s="268">
        <v>3447</v>
      </c>
      <c r="H26" s="268">
        <v>3449</v>
      </c>
      <c r="I26" s="268">
        <v>3449</v>
      </c>
      <c r="J26" s="268">
        <v>3412</v>
      </c>
      <c r="K26" s="626">
        <v>266.51865689149599</v>
      </c>
      <c r="L26" s="368"/>
      <c r="M26" s="412"/>
      <c r="N26" s="317"/>
      <c r="Q26" s="1652"/>
      <c r="R26" s="1652"/>
      <c r="S26" s="1643"/>
      <c r="T26" s="1640" t="str">
        <f t="shared" si="0"/>
        <v>Açores</v>
      </c>
      <c r="U26" s="1645">
        <f t="shared" si="1"/>
        <v>277.03856023093999</v>
      </c>
      <c r="V26" s="1645">
        <f t="shared" si="4"/>
        <v>261.62135248026499</v>
      </c>
      <c r="W26" s="1645">
        <f t="shared" si="2"/>
        <v>85.489138200328</v>
      </c>
      <c r="X26" s="1645">
        <f t="shared" si="3"/>
        <v>119.393611749738</v>
      </c>
      <c r="Y26" s="1643"/>
      <c r="Z26" s="1643"/>
      <c r="AA26" s="1643"/>
      <c r="AB26" s="1643"/>
      <c r="AC26" s="1640" t="str">
        <f t="shared" si="5"/>
        <v>Açores</v>
      </c>
      <c r="AD26" s="1646">
        <f t="shared" si="6"/>
        <v>277.03856023093999</v>
      </c>
      <c r="AE26" s="1646">
        <f t="shared" si="6"/>
        <v>261.62135248026499</v>
      </c>
      <c r="AF26" s="1643"/>
      <c r="AG26" s="1643"/>
      <c r="AH26" s="1652"/>
      <c r="AI26" s="1652"/>
    </row>
    <row r="27" spans="1:35" x14ac:dyDescent="0.25">
      <c r="A27" s="317"/>
      <c r="B27" s="378"/>
      <c r="C27" s="60" t="s">
        <v>126</v>
      </c>
      <c r="D27" s="325"/>
      <c r="E27" s="268">
        <v>5415</v>
      </c>
      <c r="F27" s="268">
        <v>5488</v>
      </c>
      <c r="G27" s="268">
        <v>5526</v>
      </c>
      <c r="H27" s="268">
        <v>5496</v>
      </c>
      <c r="I27" s="268">
        <v>5409</v>
      </c>
      <c r="J27" s="268">
        <v>5279</v>
      </c>
      <c r="K27" s="626">
        <v>277.03856023093999</v>
      </c>
      <c r="L27" s="368"/>
      <c r="M27" s="412"/>
      <c r="N27" s="317"/>
      <c r="Q27" s="1652"/>
      <c r="R27" s="1652"/>
      <c r="S27" s="1643"/>
      <c r="T27" s="1640" t="str">
        <f t="shared" si="0"/>
        <v>Madeira</v>
      </c>
      <c r="U27" s="1645">
        <f t="shared" si="1"/>
        <v>250.69566817615899</v>
      </c>
      <c r="V27" s="1645">
        <f t="shared" si="4"/>
        <v>261.62135248026499</v>
      </c>
      <c r="W27" s="1645">
        <f t="shared" si="2"/>
        <v>119.41649965514701</v>
      </c>
      <c r="X27" s="1645">
        <f t="shared" si="3"/>
        <v>119.393611749738</v>
      </c>
      <c r="Y27" s="1643"/>
      <c r="Z27" s="1643"/>
      <c r="AA27" s="1643"/>
      <c r="AB27" s="1643"/>
      <c r="AC27" s="1640" t="str">
        <f t="shared" si="5"/>
        <v>Madeira</v>
      </c>
      <c r="AD27" s="1646">
        <f t="shared" si="6"/>
        <v>250.69566817615899</v>
      </c>
      <c r="AE27" s="1646">
        <f t="shared" si="6"/>
        <v>261.62135248026499</v>
      </c>
      <c r="AF27" s="1643"/>
      <c r="AG27" s="1643"/>
      <c r="AH27" s="1652"/>
      <c r="AI27" s="1652"/>
    </row>
    <row r="28" spans="1:35" x14ac:dyDescent="0.25">
      <c r="A28" s="317"/>
      <c r="B28" s="378"/>
      <c r="C28" s="60" t="s">
        <v>127</v>
      </c>
      <c r="D28" s="325"/>
      <c r="E28" s="268">
        <v>2778</v>
      </c>
      <c r="F28" s="268">
        <v>2847</v>
      </c>
      <c r="G28" s="268">
        <v>2872</v>
      </c>
      <c r="H28" s="268">
        <v>2890</v>
      </c>
      <c r="I28" s="268">
        <v>2897</v>
      </c>
      <c r="J28" s="268">
        <v>2942</v>
      </c>
      <c r="K28" s="626">
        <v>250.69566817615899</v>
      </c>
      <c r="L28" s="368"/>
      <c r="M28" s="412"/>
      <c r="N28" s="317"/>
      <c r="O28" s="344"/>
      <c r="P28" s="344"/>
      <c r="Q28" s="1654"/>
      <c r="R28" s="1654"/>
      <c r="S28" s="1643"/>
      <c r="T28" s="1640" t="s">
        <v>558</v>
      </c>
      <c r="U28" s="1645">
        <f t="shared" si="1"/>
        <v>231.67485714285715</v>
      </c>
      <c r="V28" s="1645">
        <f t="shared" si="4"/>
        <v>261.62135248026499</v>
      </c>
      <c r="W28" s="1645">
        <f t="shared" si="2"/>
        <v>158.99254901960785</v>
      </c>
      <c r="X28" s="1645">
        <f t="shared" si="3"/>
        <v>119.393611749738</v>
      </c>
      <c r="Y28" s="1643"/>
      <c r="Z28" s="1643"/>
      <c r="AA28" s="1643"/>
      <c r="AB28" s="1643"/>
      <c r="AC28" s="1640" t="str">
        <f t="shared" ref="AC28" si="7">+T28</f>
        <v>Outro</v>
      </c>
      <c r="AD28" s="1646">
        <f t="shared" si="6"/>
        <v>231.67485714285715</v>
      </c>
      <c r="AE28" s="1646">
        <f t="shared" si="6"/>
        <v>261.62135248026499</v>
      </c>
      <c r="AF28" s="1643"/>
      <c r="AG28" s="1643"/>
      <c r="AH28" s="1652"/>
      <c r="AI28" s="1652"/>
    </row>
    <row r="29" spans="1:35" x14ac:dyDescent="0.25">
      <c r="A29" s="317"/>
      <c r="B29" s="378"/>
      <c r="C29" s="60" t="s">
        <v>558</v>
      </c>
      <c r="D29" s="325"/>
      <c r="E29" s="268">
        <v>45</v>
      </c>
      <c r="F29" s="268">
        <v>43</v>
      </c>
      <c r="G29" s="268">
        <v>44</v>
      </c>
      <c r="H29" s="268">
        <v>45</v>
      </c>
      <c r="I29" s="268">
        <v>43</v>
      </c>
      <c r="J29" s="268">
        <v>35</v>
      </c>
      <c r="K29" s="626">
        <v>231.67485714285715</v>
      </c>
      <c r="L29" s="368"/>
      <c r="M29" s="412"/>
      <c r="N29" s="317"/>
      <c r="O29" s="344"/>
      <c r="P29" s="344"/>
      <c r="Q29" s="1654"/>
      <c r="R29" s="1654"/>
      <c r="S29" s="1643"/>
      <c r="T29" s="1640"/>
      <c r="U29" s="1645"/>
      <c r="V29" s="1643"/>
      <c r="W29" s="1645"/>
      <c r="X29" s="1643"/>
      <c r="Y29" s="1643"/>
      <c r="Z29" s="1643"/>
      <c r="AA29" s="1643"/>
      <c r="AB29" s="1643"/>
      <c r="AC29" s="1643"/>
      <c r="AD29" s="1643"/>
      <c r="AE29" s="1643"/>
      <c r="AF29" s="1643"/>
      <c r="AG29" s="1643"/>
      <c r="AH29" s="1652"/>
      <c r="AI29" s="1652"/>
    </row>
    <row r="30" spans="1:35" ht="3.75" customHeight="1" x14ac:dyDescent="0.25">
      <c r="A30" s="317"/>
      <c r="B30" s="378"/>
      <c r="C30" s="60"/>
      <c r="D30" s="325"/>
      <c r="E30" s="268"/>
      <c r="F30" s="268"/>
      <c r="G30" s="268"/>
      <c r="H30" s="268"/>
      <c r="I30" s="268"/>
      <c r="J30" s="268"/>
      <c r="K30" s="269"/>
      <c r="L30" s="368"/>
      <c r="M30" s="412"/>
      <c r="N30" s="317"/>
      <c r="O30" s="344"/>
      <c r="P30" s="344"/>
      <c r="Q30" s="344"/>
      <c r="R30" s="344"/>
      <c r="S30" s="1643"/>
      <c r="T30" s="1640"/>
      <c r="U30" s="1660"/>
      <c r="V30" s="1658"/>
      <c r="W30" s="1660"/>
      <c r="X30" s="1658"/>
      <c r="Y30" s="1658"/>
      <c r="Z30" s="1658"/>
      <c r="AA30" s="1658"/>
      <c r="AB30" s="1658"/>
      <c r="AC30" s="1658"/>
      <c r="AD30" s="1658"/>
      <c r="AE30" s="1658"/>
      <c r="AF30" s="1658"/>
      <c r="AG30" s="1658"/>
    </row>
    <row r="31" spans="1:35" ht="15.75" customHeight="1" x14ac:dyDescent="0.25">
      <c r="A31" s="317"/>
      <c r="B31" s="378"/>
      <c r="C31" s="612"/>
      <c r="D31" s="641" t="s">
        <v>353</v>
      </c>
      <c r="E31" s="612"/>
      <c r="F31" s="268"/>
      <c r="G31" s="1995" t="s">
        <v>717</v>
      </c>
      <c r="H31" s="1995"/>
      <c r="I31" s="1995"/>
      <c r="J31" s="1995"/>
      <c r="K31" s="614"/>
      <c r="L31" s="614"/>
      <c r="M31" s="615"/>
      <c r="N31" s="317"/>
      <c r="O31" s="344"/>
      <c r="P31" s="344"/>
      <c r="Q31" s="344"/>
      <c r="R31" s="344"/>
      <c r="S31" s="1643"/>
      <c r="T31" s="1640"/>
      <c r="U31" s="1660"/>
      <c r="V31" s="1658"/>
      <c r="W31" s="1660"/>
      <c r="X31" s="1658"/>
      <c r="Y31" s="1658"/>
      <c r="Z31" s="1658"/>
      <c r="AA31" s="1658"/>
      <c r="AB31" s="1658"/>
      <c r="AC31" s="1658"/>
      <c r="AD31" s="1658"/>
      <c r="AE31" s="1658"/>
      <c r="AF31" s="1658"/>
      <c r="AG31" s="1658"/>
    </row>
    <row r="32" spans="1:35" x14ac:dyDescent="0.25">
      <c r="A32" s="317"/>
      <c r="B32" s="611"/>
      <c r="C32" s="612"/>
      <c r="D32" s="612"/>
      <c r="E32" s="612"/>
      <c r="F32" s="612"/>
      <c r="G32" s="612"/>
      <c r="H32" s="612"/>
      <c r="I32" s="613"/>
      <c r="J32" s="613"/>
      <c r="K32" s="614"/>
      <c r="L32" s="614"/>
      <c r="M32" s="615"/>
      <c r="N32" s="317"/>
      <c r="O32" s="344"/>
      <c r="P32" s="344"/>
      <c r="Q32" s="344"/>
      <c r="R32" s="344"/>
      <c r="S32" s="344"/>
      <c r="T32" s="344"/>
    </row>
    <row r="33" spans="1:31" ht="12" customHeight="1" x14ac:dyDescent="0.25">
      <c r="A33" s="317"/>
      <c r="B33" s="378"/>
      <c r="C33" s="612"/>
      <c r="D33" s="612"/>
      <c r="E33" s="612"/>
      <c r="F33" s="612"/>
      <c r="G33" s="612"/>
      <c r="H33" s="612"/>
      <c r="I33" s="613"/>
      <c r="J33" s="613"/>
      <c r="K33" s="614"/>
      <c r="L33" s="614"/>
      <c r="M33" s="615"/>
      <c r="N33" s="317"/>
      <c r="O33" s="344"/>
      <c r="P33" s="344"/>
      <c r="Q33" s="344"/>
      <c r="R33" s="344"/>
      <c r="S33" s="344"/>
      <c r="T33" s="344"/>
    </row>
    <row r="34" spans="1:31" ht="12" customHeight="1" x14ac:dyDescent="0.25">
      <c r="A34" s="317"/>
      <c r="B34" s="378"/>
      <c r="C34" s="612"/>
      <c r="D34" s="612"/>
      <c r="E34" s="612"/>
      <c r="F34" s="612"/>
      <c r="G34" s="612"/>
      <c r="H34" s="612"/>
      <c r="I34" s="613"/>
      <c r="J34" s="613"/>
      <c r="K34" s="614"/>
      <c r="L34" s="614"/>
      <c r="M34" s="615"/>
      <c r="N34" s="317"/>
      <c r="O34" s="344"/>
      <c r="P34" s="344"/>
      <c r="Q34" s="344"/>
      <c r="R34" s="344"/>
      <c r="S34" s="344"/>
      <c r="T34" s="344"/>
    </row>
    <row r="35" spans="1:31" ht="12" customHeight="1" x14ac:dyDescent="0.25">
      <c r="A35" s="317"/>
      <c r="B35" s="378"/>
      <c r="C35" s="612"/>
      <c r="D35" s="612"/>
      <c r="E35" s="612"/>
      <c r="F35" s="612"/>
      <c r="G35" s="612"/>
      <c r="H35" s="612"/>
      <c r="I35" s="613"/>
      <c r="J35" s="613"/>
      <c r="K35" s="614"/>
      <c r="L35" s="614"/>
      <c r="M35" s="615"/>
      <c r="N35" s="317"/>
      <c r="O35" s="344"/>
      <c r="P35" s="344"/>
      <c r="Q35" s="344"/>
      <c r="R35" s="344"/>
      <c r="S35" s="344"/>
      <c r="T35" s="344"/>
    </row>
    <row r="36" spans="1:31" ht="12" customHeight="1" x14ac:dyDescent="0.25">
      <c r="A36" s="317"/>
      <c r="B36" s="378"/>
      <c r="C36" s="612"/>
      <c r="D36" s="612"/>
      <c r="E36" s="612"/>
      <c r="F36" s="612"/>
      <c r="G36" s="612"/>
      <c r="H36" s="612"/>
      <c r="I36" s="613"/>
      <c r="J36" s="613"/>
      <c r="K36" s="614"/>
      <c r="L36" s="614"/>
      <c r="M36" s="615"/>
      <c r="N36" s="317"/>
      <c r="O36" s="344"/>
      <c r="P36" s="344"/>
      <c r="Q36" s="344"/>
      <c r="R36" s="344"/>
      <c r="S36" s="344"/>
      <c r="T36" s="344"/>
    </row>
    <row r="37" spans="1:31" ht="21" customHeight="1" x14ac:dyDescent="0.25">
      <c r="A37" s="317"/>
      <c r="B37" s="378"/>
      <c r="C37" s="612"/>
      <c r="D37" s="612"/>
      <c r="E37" s="612"/>
      <c r="F37" s="612"/>
      <c r="G37" s="612"/>
      <c r="H37" s="612"/>
      <c r="I37" s="613"/>
      <c r="J37" s="613"/>
      <c r="K37" s="614"/>
      <c r="L37" s="614"/>
      <c r="M37" s="615"/>
      <c r="N37" s="317"/>
      <c r="O37" s="344"/>
      <c r="P37" s="344"/>
      <c r="Q37" s="344"/>
      <c r="R37" s="344"/>
      <c r="S37" s="344"/>
      <c r="T37" s="344"/>
      <c r="AA37" s="344"/>
      <c r="AB37" s="344"/>
      <c r="AC37" s="344"/>
      <c r="AD37" s="344"/>
      <c r="AE37" s="344"/>
    </row>
    <row r="38" spans="1:31" ht="11.25" customHeight="1" x14ac:dyDescent="0.25">
      <c r="A38" s="317"/>
      <c r="B38" s="378"/>
      <c r="C38" s="612"/>
      <c r="D38" s="612"/>
      <c r="E38" s="612"/>
      <c r="F38" s="612"/>
      <c r="G38" s="612"/>
      <c r="H38" s="612"/>
      <c r="I38" s="613"/>
      <c r="J38" s="613"/>
      <c r="K38" s="614"/>
      <c r="L38" s="614"/>
      <c r="M38" s="615"/>
      <c r="N38" s="317"/>
      <c r="AA38" s="344"/>
      <c r="AB38" s="344"/>
      <c r="AC38" s="344"/>
      <c r="AD38" s="344"/>
      <c r="AE38" s="344"/>
    </row>
    <row r="39" spans="1:31" ht="12" customHeight="1" x14ac:dyDescent="0.25">
      <c r="A39" s="317"/>
      <c r="B39" s="378"/>
      <c r="C39" s="612"/>
      <c r="D39" s="612"/>
      <c r="E39" s="612"/>
      <c r="F39" s="612"/>
      <c r="G39" s="612"/>
      <c r="H39" s="612"/>
      <c r="I39" s="613"/>
      <c r="J39" s="613"/>
      <c r="K39" s="614"/>
      <c r="L39" s="614"/>
      <c r="M39" s="615"/>
      <c r="N39" s="317"/>
      <c r="AA39" s="344"/>
      <c r="AB39" s="344"/>
      <c r="AC39" s="344"/>
      <c r="AD39" s="344"/>
      <c r="AE39" s="344"/>
    </row>
    <row r="40" spans="1:31" ht="12" customHeight="1" x14ac:dyDescent="0.25">
      <c r="A40" s="317"/>
      <c r="B40" s="378"/>
      <c r="C40" s="616"/>
      <c r="D40" s="616"/>
      <c r="E40" s="616"/>
      <c r="F40" s="616"/>
      <c r="G40" s="616"/>
      <c r="H40" s="616"/>
      <c r="I40" s="616"/>
      <c r="J40" s="616"/>
      <c r="K40" s="617"/>
      <c r="L40" s="618"/>
      <c r="M40" s="619"/>
      <c r="N40" s="317"/>
      <c r="AA40" s="344"/>
      <c r="AB40" s="344"/>
      <c r="AC40" s="344"/>
      <c r="AD40" s="344"/>
      <c r="AE40" s="344"/>
    </row>
    <row r="41" spans="1:31" ht="3" customHeight="1" thickBot="1" x14ac:dyDescent="0.3">
      <c r="A41" s="317"/>
      <c r="B41" s="378"/>
      <c r="C41" s="368"/>
      <c r="D41" s="368"/>
      <c r="E41" s="368"/>
      <c r="F41" s="368"/>
      <c r="G41" s="368"/>
      <c r="H41" s="368"/>
      <c r="I41" s="368"/>
      <c r="J41" s="368"/>
      <c r="K41" s="584"/>
      <c r="L41" s="381"/>
      <c r="M41" s="431"/>
      <c r="N41" s="317"/>
      <c r="AA41" s="344"/>
      <c r="AB41" s="344"/>
      <c r="AC41" s="344"/>
      <c r="AD41" s="344"/>
      <c r="AE41" s="344"/>
    </row>
    <row r="42" spans="1:31" ht="13.5" customHeight="1" thickBot="1" x14ac:dyDescent="0.3">
      <c r="A42" s="317"/>
      <c r="B42" s="378"/>
      <c r="C42" s="1990" t="s">
        <v>286</v>
      </c>
      <c r="D42" s="1991"/>
      <c r="E42" s="1991"/>
      <c r="F42" s="1991"/>
      <c r="G42" s="1991"/>
      <c r="H42" s="1991"/>
      <c r="I42" s="1991"/>
      <c r="J42" s="1991"/>
      <c r="K42" s="1991"/>
      <c r="L42" s="1992"/>
      <c r="M42" s="431"/>
      <c r="N42" s="317"/>
      <c r="AA42" s="344"/>
      <c r="AB42" s="344"/>
      <c r="AC42" s="344"/>
      <c r="AD42" s="344"/>
      <c r="AE42" s="344"/>
    </row>
    <row r="43" spans="1:31" s="317" customFormat="1" ht="6.75" customHeight="1" x14ac:dyDescent="0.25">
      <c r="B43" s="378"/>
      <c r="C43" s="1861" t="s">
        <v>128</v>
      </c>
      <c r="D43" s="1861"/>
      <c r="E43" s="585"/>
      <c r="F43" s="585"/>
      <c r="G43" s="585"/>
      <c r="H43" s="585"/>
      <c r="I43" s="585"/>
      <c r="J43" s="585"/>
      <c r="K43" s="586"/>
      <c r="L43" s="586"/>
      <c r="M43" s="431"/>
      <c r="O43" s="322"/>
      <c r="P43" s="322"/>
      <c r="Q43" s="322"/>
      <c r="R43" s="322"/>
      <c r="S43" s="322"/>
      <c r="T43" s="322"/>
      <c r="U43" s="322"/>
      <c r="V43" s="322"/>
      <c r="W43" s="322"/>
      <c r="X43" s="322"/>
      <c r="Y43" s="322"/>
      <c r="Z43" s="322"/>
      <c r="AA43" s="344"/>
      <c r="AB43" s="344"/>
      <c r="AC43" s="344"/>
      <c r="AD43" s="344"/>
      <c r="AE43" s="344"/>
    </row>
    <row r="44" spans="1:31" ht="10.5" customHeight="1" x14ac:dyDescent="0.25">
      <c r="A44" s="317"/>
      <c r="B44" s="378"/>
      <c r="C44" s="1861"/>
      <c r="D44" s="1861"/>
      <c r="E44" s="1615">
        <v>2020</v>
      </c>
      <c r="F44" s="1221"/>
      <c r="G44" s="1997">
        <v>2021</v>
      </c>
      <c r="H44" s="1997"/>
      <c r="I44" s="1997"/>
      <c r="J44" s="1221"/>
      <c r="K44" s="1993" t="s">
        <v>747</v>
      </c>
      <c r="L44" s="335"/>
      <c r="M44" s="327"/>
      <c r="N44" s="317"/>
      <c r="AA44" s="344"/>
      <c r="AB44" s="344"/>
      <c r="AC44" s="344"/>
      <c r="AD44" s="344"/>
      <c r="AE44" s="344"/>
    </row>
    <row r="45" spans="1:31" ht="15" customHeight="1" x14ac:dyDescent="0.25">
      <c r="A45" s="317"/>
      <c r="B45" s="378"/>
      <c r="C45" s="332"/>
      <c r="D45" s="332"/>
      <c r="E45" s="1020" t="s">
        <v>91</v>
      </c>
      <c r="F45" s="1020" t="s">
        <v>471</v>
      </c>
      <c r="G45" s="1020" t="s">
        <v>100</v>
      </c>
      <c r="H45" s="1020" t="s">
        <v>99</v>
      </c>
      <c r="I45" s="1020" t="s">
        <v>98</v>
      </c>
      <c r="J45" s="1020" t="s">
        <v>97</v>
      </c>
      <c r="K45" s="1994" t="e">
        <v>#REF!</v>
      </c>
      <c r="L45" s="335"/>
      <c r="M45" s="431"/>
      <c r="N45" s="317"/>
      <c r="AA45" s="344"/>
      <c r="AB45" s="344"/>
      <c r="AC45" s="344"/>
      <c r="AD45" s="344"/>
      <c r="AE45" s="344"/>
    </row>
    <row r="46" spans="1:31" s="340" customFormat="1" ht="13.5" customHeight="1" x14ac:dyDescent="0.25">
      <c r="A46" s="337"/>
      <c r="B46" s="587"/>
      <c r="C46" s="575" t="s">
        <v>66</v>
      </c>
      <c r="D46" s="400"/>
      <c r="E46" s="297">
        <v>210333</v>
      </c>
      <c r="F46" s="297">
        <v>212536</v>
      </c>
      <c r="G46" s="297">
        <v>215131</v>
      </c>
      <c r="H46" s="297">
        <v>216493</v>
      </c>
      <c r="I46" s="297">
        <v>217101</v>
      </c>
      <c r="J46" s="297">
        <v>217149</v>
      </c>
      <c r="K46" s="642">
        <v>119.393611749738</v>
      </c>
      <c r="L46" s="270"/>
      <c r="M46" s="588"/>
      <c r="N46" s="337"/>
      <c r="O46" s="322"/>
      <c r="P46" s="322"/>
      <c r="Q46" s="322"/>
      <c r="R46" s="322"/>
      <c r="S46" s="322"/>
      <c r="T46" s="322"/>
      <c r="U46" s="322"/>
      <c r="V46" s="322"/>
      <c r="W46" s="322"/>
      <c r="X46" s="322"/>
      <c r="Y46" s="322"/>
      <c r="Z46" s="322"/>
      <c r="AA46" s="344"/>
      <c r="AB46" s="344"/>
      <c r="AC46" s="344"/>
      <c r="AD46" s="624"/>
      <c r="AE46" s="624"/>
    </row>
    <row r="47" spans="1:31" ht="15" customHeight="1" x14ac:dyDescent="0.25">
      <c r="A47" s="317"/>
      <c r="B47" s="378"/>
      <c r="C47" s="60" t="s">
        <v>60</v>
      </c>
      <c r="D47" s="325"/>
      <c r="E47" s="268">
        <v>9224</v>
      </c>
      <c r="F47" s="268">
        <v>9286</v>
      </c>
      <c r="G47" s="268">
        <v>9278</v>
      </c>
      <c r="H47" s="268">
        <v>9292</v>
      </c>
      <c r="I47" s="268">
        <v>9213</v>
      </c>
      <c r="J47" s="268">
        <v>9214</v>
      </c>
      <c r="K47" s="627">
        <v>126.45328856897299</v>
      </c>
      <c r="L47" s="270"/>
      <c r="M47" s="431"/>
      <c r="N47" s="317"/>
      <c r="AA47" s="344"/>
      <c r="AB47" s="344"/>
      <c r="AC47" s="344"/>
      <c r="AD47" s="344"/>
      <c r="AE47" s="344"/>
    </row>
    <row r="48" spans="1:31" ht="11.65" customHeight="1" x14ac:dyDescent="0.25">
      <c r="A48" s="317"/>
      <c r="B48" s="378"/>
      <c r="C48" s="60" t="s">
        <v>53</v>
      </c>
      <c r="D48" s="325"/>
      <c r="E48" s="268">
        <v>4809</v>
      </c>
      <c r="F48" s="268">
        <v>4837</v>
      </c>
      <c r="G48" s="268">
        <v>4847</v>
      </c>
      <c r="H48" s="268">
        <v>4813</v>
      </c>
      <c r="I48" s="268">
        <v>4716</v>
      </c>
      <c r="J48" s="268">
        <v>4609</v>
      </c>
      <c r="K48" s="627">
        <v>119.865381003202</v>
      </c>
      <c r="L48" s="270"/>
      <c r="M48" s="431"/>
      <c r="N48" s="317"/>
      <c r="AA48" s="344"/>
      <c r="AB48" s="344"/>
      <c r="AC48" s="344"/>
      <c r="AD48" s="344"/>
      <c r="AE48" s="344"/>
    </row>
    <row r="49" spans="1:31" ht="11.65" customHeight="1" x14ac:dyDescent="0.25">
      <c r="A49" s="317"/>
      <c r="B49" s="378"/>
      <c r="C49" s="60" t="s">
        <v>62</v>
      </c>
      <c r="D49" s="325"/>
      <c r="E49" s="268">
        <v>6346</v>
      </c>
      <c r="F49" s="268">
        <v>6351</v>
      </c>
      <c r="G49" s="268">
        <v>6513</v>
      </c>
      <c r="H49" s="268">
        <v>6544</v>
      </c>
      <c r="I49" s="268">
        <v>6501</v>
      </c>
      <c r="J49" s="268">
        <v>6439</v>
      </c>
      <c r="K49" s="627">
        <v>125.767256218526</v>
      </c>
      <c r="L49" s="270"/>
      <c r="M49" s="431"/>
      <c r="N49" s="317"/>
      <c r="AA49" s="344"/>
      <c r="AB49" s="344"/>
      <c r="AC49" s="344"/>
      <c r="AD49" s="344"/>
      <c r="AE49" s="344"/>
    </row>
    <row r="50" spans="1:31" ht="11.65" customHeight="1" x14ac:dyDescent="0.25">
      <c r="A50" s="317"/>
      <c r="B50" s="378"/>
      <c r="C50" s="60" t="s">
        <v>64</v>
      </c>
      <c r="D50" s="325"/>
      <c r="E50" s="268">
        <v>2261</v>
      </c>
      <c r="F50" s="268">
        <v>2258</v>
      </c>
      <c r="G50" s="268">
        <v>2262</v>
      </c>
      <c r="H50" s="268">
        <v>2285</v>
      </c>
      <c r="I50" s="268">
        <v>2314</v>
      </c>
      <c r="J50" s="268">
        <v>2351</v>
      </c>
      <c r="K50" s="627">
        <v>124.58400168492</v>
      </c>
      <c r="L50" s="589"/>
      <c r="M50" s="317"/>
      <c r="N50" s="317"/>
      <c r="AA50" s="344"/>
      <c r="AB50" s="344"/>
      <c r="AC50" s="344"/>
      <c r="AD50" s="344"/>
      <c r="AE50" s="344"/>
    </row>
    <row r="51" spans="1:31" ht="11.65" customHeight="1" x14ac:dyDescent="0.25">
      <c r="A51" s="317"/>
      <c r="B51" s="378"/>
      <c r="C51" s="60" t="s">
        <v>73</v>
      </c>
      <c r="D51" s="325"/>
      <c r="E51" s="268">
        <v>3343</v>
      </c>
      <c r="F51" s="268">
        <v>3369</v>
      </c>
      <c r="G51" s="268">
        <v>3447</v>
      </c>
      <c r="H51" s="268">
        <v>3478</v>
      </c>
      <c r="I51" s="268">
        <v>3431</v>
      </c>
      <c r="J51" s="268">
        <v>3346</v>
      </c>
      <c r="K51" s="627">
        <v>123.837586306099</v>
      </c>
      <c r="L51" s="589"/>
      <c r="M51" s="317"/>
      <c r="N51" s="317"/>
      <c r="AA51" s="344"/>
      <c r="AB51" s="344"/>
      <c r="AC51" s="344"/>
      <c r="AD51" s="344"/>
      <c r="AE51" s="344"/>
    </row>
    <row r="52" spans="1:31" ht="11.65" customHeight="1" x14ac:dyDescent="0.25">
      <c r="A52" s="317"/>
      <c r="B52" s="378"/>
      <c r="C52" s="60" t="s">
        <v>59</v>
      </c>
      <c r="D52" s="325"/>
      <c r="E52" s="268">
        <v>6056</v>
      </c>
      <c r="F52" s="268">
        <v>6173</v>
      </c>
      <c r="G52" s="268">
        <v>6348</v>
      </c>
      <c r="H52" s="268">
        <v>6391</v>
      </c>
      <c r="I52" s="268">
        <v>6355</v>
      </c>
      <c r="J52" s="268">
        <v>6313</v>
      </c>
      <c r="K52" s="627">
        <v>132.257033276051</v>
      </c>
      <c r="L52" s="589"/>
      <c r="M52" s="317"/>
      <c r="N52" s="317"/>
      <c r="AA52" s="344"/>
      <c r="AB52" s="344"/>
      <c r="AC52" s="344"/>
      <c r="AD52" s="344"/>
      <c r="AE52" s="344"/>
    </row>
    <row r="53" spans="1:31" ht="11.65" customHeight="1" x14ac:dyDescent="0.25">
      <c r="A53" s="317"/>
      <c r="B53" s="378"/>
      <c r="C53" s="60" t="s">
        <v>54</v>
      </c>
      <c r="D53" s="325"/>
      <c r="E53" s="268">
        <v>3055</v>
      </c>
      <c r="F53" s="268">
        <v>3088</v>
      </c>
      <c r="G53" s="268">
        <v>3041</v>
      </c>
      <c r="H53" s="268">
        <v>3061</v>
      </c>
      <c r="I53" s="268">
        <v>3057</v>
      </c>
      <c r="J53" s="268">
        <v>2999</v>
      </c>
      <c r="K53" s="627">
        <v>116.679728506787</v>
      </c>
      <c r="L53" s="589"/>
      <c r="M53" s="317"/>
      <c r="N53" s="317"/>
    </row>
    <row r="54" spans="1:31" ht="11.65" customHeight="1" x14ac:dyDescent="0.25">
      <c r="A54" s="317"/>
      <c r="B54" s="378"/>
      <c r="C54" s="60" t="s">
        <v>72</v>
      </c>
      <c r="D54" s="325"/>
      <c r="E54" s="268">
        <v>7349</v>
      </c>
      <c r="F54" s="268">
        <v>7675</v>
      </c>
      <c r="G54" s="268">
        <v>8015</v>
      </c>
      <c r="H54" s="268">
        <v>8147</v>
      </c>
      <c r="I54" s="268">
        <v>8310</v>
      </c>
      <c r="J54" s="268">
        <v>8283</v>
      </c>
      <c r="K54" s="627">
        <v>125.230020879248</v>
      </c>
      <c r="L54" s="589"/>
      <c r="M54" s="317"/>
      <c r="N54" s="317"/>
    </row>
    <row r="55" spans="1:31" ht="11.65" customHeight="1" x14ac:dyDescent="0.25">
      <c r="A55" s="317"/>
      <c r="B55" s="378"/>
      <c r="C55" s="60" t="s">
        <v>74</v>
      </c>
      <c r="D55" s="325"/>
      <c r="E55" s="268">
        <v>2759</v>
      </c>
      <c r="F55" s="268">
        <v>2812</v>
      </c>
      <c r="G55" s="268">
        <v>2876</v>
      </c>
      <c r="H55" s="268">
        <v>2844</v>
      </c>
      <c r="I55" s="268">
        <v>2780</v>
      </c>
      <c r="J55" s="268">
        <v>2728</v>
      </c>
      <c r="K55" s="627">
        <v>124.024664764622</v>
      </c>
      <c r="L55" s="589"/>
      <c r="M55" s="317"/>
      <c r="N55" s="317"/>
    </row>
    <row r="56" spans="1:31" ht="11.65" customHeight="1" x14ac:dyDescent="0.25">
      <c r="A56" s="317"/>
      <c r="B56" s="378"/>
      <c r="C56" s="60" t="s">
        <v>58</v>
      </c>
      <c r="D56" s="325"/>
      <c r="E56" s="268">
        <v>4412</v>
      </c>
      <c r="F56" s="268">
        <v>4522</v>
      </c>
      <c r="G56" s="268">
        <v>4560</v>
      </c>
      <c r="H56" s="268">
        <v>4573</v>
      </c>
      <c r="I56" s="268">
        <v>4600</v>
      </c>
      <c r="J56" s="268">
        <v>4599</v>
      </c>
      <c r="K56" s="627">
        <v>124.066795685279</v>
      </c>
      <c r="L56" s="589"/>
      <c r="M56" s="317"/>
      <c r="N56" s="317"/>
    </row>
    <row r="57" spans="1:31" ht="11.65" customHeight="1" x14ac:dyDescent="0.25">
      <c r="A57" s="317"/>
      <c r="B57" s="378"/>
      <c r="C57" s="60" t="s">
        <v>57</v>
      </c>
      <c r="D57" s="325"/>
      <c r="E57" s="268">
        <v>41891</v>
      </c>
      <c r="F57" s="268">
        <v>42564</v>
      </c>
      <c r="G57" s="268">
        <v>43485</v>
      </c>
      <c r="H57" s="268">
        <v>44168</v>
      </c>
      <c r="I57" s="268">
        <v>44839</v>
      </c>
      <c r="J57" s="268">
        <v>45467</v>
      </c>
      <c r="K57" s="627">
        <v>120.752453071765</v>
      </c>
      <c r="L57" s="589"/>
      <c r="M57" s="317"/>
      <c r="N57" s="317"/>
    </row>
    <row r="58" spans="1:31" ht="11.65" customHeight="1" x14ac:dyDescent="0.25">
      <c r="A58" s="317"/>
      <c r="B58" s="378"/>
      <c r="C58" s="60" t="s">
        <v>55</v>
      </c>
      <c r="D58" s="325"/>
      <c r="E58" s="268">
        <v>3048</v>
      </c>
      <c r="F58" s="268">
        <v>3059</v>
      </c>
      <c r="G58" s="268">
        <v>3034</v>
      </c>
      <c r="H58" s="268">
        <v>3021</v>
      </c>
      <c r="I58" s="268">
        <v>2858</v>
      </c>
      <c r="J58" s="268">
        <v>2765</v>
      </c>
      <c r="K58" s="627">
        <v>120.479531737773</v>
      </c>
      <c r="L58" s="589"/>
      <c r="M58" s="317"/>
      <c r="N58" s="317"/>
    </row>
    <row r="59" spans="1:31" ht="11.65" customHeight="1" x14ac:dyDescent="0.25">
      <c r="A59" s="317"/>
      <c r="B59" s="378"/>
      <c r="C59" s="60" t="s">
        <v>61</v>
      </c>
      <c r="D59" s="325"/>
      <c r="E59" s="268">
        <v>54681</v>
      </c>
      <c r="F59" s="268">
        <v>55006</v>
      </c>
      <c r="G59" s="268">
        <v>55195</v>
      </c>
      <c r="H59" s="268">
        <v>55506</v>
      </c>
      <c r="I59" s="268">
        <v>55516</v>
      </c>
      <c r="J59" s="268">
        <v>55465</v>
      </c>
      <c r="K59" s="627">
        <v>121.141087731176</v>
      </c>
      <c r="L59" s="589"/>
      <c r="M59" s="317"/>
      <c r="N59" s="317"/>
    </row>
    <row r="60" spans="1:31" ht="11.65" customHeight="1" x14ac:dyDescent="0.25">
      <c r="A60" s="317"/>
      <c r="B60" s="378"/>
      <c r="C60" s="60" t="s">
        <v>77</v>
      </c>
      <c r="D60" s="325"/>
      <c r="E60" s="268">
        <v>5682</v>
      </c>
      <c r="F60" s="268">
        <v>5800</v>
      </c>
      <c r="G60" s="268">
        <v>5915</v>
      </c>
      <c r="H60" s="268">
        <v>5884</v>
      </c>
      <c r="I60" s="268">
        <v>5947</v>
      </c>
      <c r="J60" s="268">
        <v>5881</v>
      </c>
      <c r="K60" s="627">
        <v>118.99456714944</v>
      </c>
      <c r="L60" s="589"/>
      <c r="M60" s="317"/>
      <c r="N60" s="317"/>
    </row>
    <row r="61" spans="1:31" ht="11.65" customHeight="1" x14ac:dyDescent="0.25">
      <c r="A61" s="317"/>
      <c r="B61" s="378"/>
      <c r="C61" s="60" t="s">
        <v>56</v>
      </c>
      <c r="D61" s="325"/>
      <c r="E61" s="268">
        <v>20814</v>
      </c>
      <c r="F61" s="268">
        <v>20830</v>
      </c>
      <c r="G61" s="268">
        <v>21271</v>
      </c>
      <c r="H61" s="268">
        <v>21433</v>
      </c>
      <c r="I61" s="268">
        <v>21770</v>
      </c>
      <c r="J61" s="268">
        <v>21947</v>
      </c>
      <c r="K61" s="627">
        <v>118.942376298917</v>
      </c>
      <c r="L61" s="589"/>
      <c r="M61" s="317"/>
      <c r="N61" s="317"/>
    </row>
    <row r="62" spans="1:31" ht="11.65" customHeight="1" x14ac:dyDescent="0.25">
      <c r="A62" s="317"/>
      <c r="B62" s="378"/>
      <c r="C62" s="60" t="s">
        <v>63</v>
      </c>
      <c r="D62" s="325"/>
      <c r="E62" s="268">
        <v>2132</v>
      </c>
      <c r="F62" s="268">
        <v>2150</v>
      </c>
      <c r="G62" s="268">
        <v>2186</v>
      </c>
      <c r="H62" s="268">
        <v>2153</v>
      </c>
      <c r="I62" s="268">
        <v>2175</v>
      </c>
      <c r="J62" s="268">
        <v>2156</v>
      </c>
      <c r="K62" s="627">
        <v>131.39593166287</v>
      </c>
      <c r="L62" s="589"/>
      <c r="M62" s="317"/>
      <c r="N62" s="317"/>
    </row>
    <row r="63" spans="1:31" ht="11.65" customHeight="1" x14ac:dyDescent="0.25">
      <c r="A63" s="317"/>
      <c r="B63" s="378"/>
      <c r="C63" s="60" t="s">
        <v>65</v>
      </c>
      <c r="D63" s="325"/>
      <c r="E63" s="268">
        <v>5445</v>
      </c>
      <c r="F63" s="268">
        <v>5421</v>
      </c>
      <c r="G63" s="268">
        <v>5429</v>
      </c>
      <c r="H63" s="268">
        <v>5484</v>
      </c>
      <c r="I63" s="268">
        <v>5481</v>
      </c>
      <c r="J63" s="268">
        <v>5434</v>
      </c>
      <c r="K63" s="627">
        <v>127.29077283372401</v>
      </c>
      <c r="L63" s="589"/>
      <c r="M63" s="317"/>
      <c r="N63" s="317"/>
    </row>
    <row r="64" spans="1:31" ht="11.65" customHeight="1" x14ac:dyDescent="0.25">
      <c r="A64" s="317"/>
      <c r="B64" s="378"/>
      <c r="C64" s="60" t="s">
        <v>75</v>
      </c>
      <c r="D64" s="325"/>
      <c r="E64" s="268">
        <v>6811</v>
      </c>
      <c r="F64" s="268">
        <v>6845</v>
      </c>
      <c r="G64" s="268">
        <v>6971</v>
      </c>
      <c r="H64" s="268">
        <v>6983</v>
      </c>
      <c r="I64" s="268">
        <v>6984</v>
      </c>
      <c r="J64" s="268">
        <v>6974</v>
      </c>
      <c r="K64" s="627">
        <v>128.040098619329</v>
      </c>
      <c r="L64" s="589"/>
      <c r="M64" s="317"/>
      <c r="N64" s="317"/>
    </row>
    <row r="65" spans="1:14" ht="11.25" customHeight="1" x14ac:dyDescent="0.25">
      <c r="A65" s="317"/>
      <c r="B65" s="378"/>
      <c r="C65" s="60" t="s">
        <v>126</v>
      </c>
      <c r="D65" s="325"/>
      <c r="E65" s="268">
        <v>14431</v>
      </c>
      <c r="F65" s="268">
        <v>14588</v>
      </c>
      <c r="G65" s="268">
        <v>14532</v>
      </c>
      <c r="H65" s="268">
        <v>14442</v>
      </c>
      <c r="I65" s="268">
        <v>14259</v>
      </c>
      <c r="J65" s="268">
        <v>14102</v>
      </c>
      <c r="K65" s="627">
        <v>85.489138200328</v>
      </c>
      <c r="L65" s="589"/>
      <c r="M65" s="317"/>
      <c r="N65" s="317"/>
    </row>
    <row r="66" spans="1:14" ht="11.65" customHeight="1" x14ac:dyDescent="0.25">
      <c r="A66" s="317"/>
      <c r="B66" s="378"/>
      <c r="C66" s="60" t="s">
        <v>127</v>
      </c>
      <c r="D66" s="325"/>
      <c r="E66" s="268">
        <v>5717</v>
      </c>
      <c r="F66" s="268">
        <v>5837</v>
      </c>
      <c r="G66" s="268">
        <v>5859</v>
      </c>
      <c r="H66" s="268">
        <v>5922</v>
      </c>
      <c r="I66" s="268">
        <v>5933</v>
      </c>
      <c r="J66" s="268">
        <v>6027</v>
      </c>
      <c r="K66" s="627">
        <v>119.41649965514701</v>
      </c>
      <c r="L66" s="589"/>
      <c r="M66" s="317"/>
      <c r="N66" s="317"/>
    </row>
    <row r="67" spans="1:14" ht="11.65" customHeight="1" x14ac:dyDescent="0.25">
      <c r="A67" s="317"/>
      <c r="B67" s="378"/>
      <c r="C67" s="60" t="s">
        <v>558</v>
      </c>
      <c r="D67" s="325"/>
      <c r="E67" s="268">
        <v>67</v>
      </c>
      <c r="F67" s="268">
        <v>65</v>
      </c>
      <c r="G67" s="268">
        <v>67</v>
      </c>
      <c r="H67" s="268">
        <v>69</v>
      </c>
      <c r="I67" s="268">
        <v>62</v>
      </c>
      <c r="J67" s="268">
        <v>50</v>
      </c>
      <c r="K67" s="627">
        <v>158.99254901960785</v>
      </c>
      <c r="L67" s="589"/>
      <c r="M67" s="317"/>
      <c r="N67" s="317"/>
    </row>
    <row r="68" spans="1:14" s="592" customFormat="1" ht="7.5" customHeight="1" x14ac:dyDescent="0.15">
      <c r="A68" s="590"/>
      <c r="B68" s="591"/>
      <c r="C68" s="1996" t="str">
        <f>CONCATENATE("notas: dados sujeitos a atualizações.")</f>
        <v>notas: dados sujeitos a atualizações.</v>
      </c>
      <c r="D68" s="1996"/>
      <c r="E68" s="1996"/>
      <c r="F68" s="1996"/>
      <c r="G68" s="1996"/>
      <c r="H68" s="1996"/>
      <c r="I68" s="1996"/>
      <c r="J68" s="1996"/>
      <c r="K68" s="1996"/>
      <c r="L68" s="1996"/>
      <c r="M68" s="904"/>
      <c r="N68" s="904"/>
    </row>
    <row r="69" spans="1:14" ht="9" customHeight="1" x14ac:dyDescent="0.25">
      <c r="A69" s="317"/>
      <c r="B69" s="594"/>
      <c r="C69" s="1222" t="s">
        <v>718</v>
      </c>
      <c r="D69" s="325"/>
      <c r="E69" s="593"/>
      <c r="F69" s="593"/>
      <c r="G69" s="593"/>
      <c r="H69" s="593"/>
      <c r="I69" s="595"/>
      <c r="J69" s="486"/>
      <c r="K69" s="486"/>
      <c r="L69" s="486"/>
      <c r="M69" s="431"/>
      <c r="N69" s="317"/>
    </row>
    <row r="70" spans="1:14" ht="13.5" customHeight="1" x14ac:dyDescent="0.25">
      <c r="A70" s="317"/>
      <c r="B70" s="591"/>
      <c r="C70" s="383" t="s">
        <v>386</v>
      </c>
      <c r="D70" s="325"/>
      <c r="E70" s="593"/>
      <c r="F70" s="593"/>
      <c r="G70" s="593"/>
      <c r="H70" s="593"/>
      <c r="I70" s="1057" t="s">
        <v>129</v>
      </c>
      <c r="J70" s="486"/>
      <c r="K70" s="486"/>
      <c r="L70" s="486"/>
      <c r="M70" s="431"/>
      <c r="N70" s="317"/>
    </row>
    <row r="71" spans="1:14" ht="13.5" customHeight="1" x14ac:dyDescent="0.25">
      <c r="A71" s="317"/>
      <c r="B71" s="596">
        <v>18</v>
      </c>
      <c r="C71" s="1989">
        <v>44378</v>
      </c>
      <c r="D71" s="1989"/>
      <c r="E71" s="1989"/>
      <c r="F71" s="1989"/>
      <c r="G71" s="327"/>
      <c r="H71" s="327"/>
      <c r="I71" s="327"/>
      <c r="J71" s="327"/>
      <c r="K71" s="327"/>
      <c r="L71" s="327"/>
      <c r="M71" s="327"/>
      <c r="N71" s="327"/>
    </row>
  </sheetData>
  <mergeCells count="12">
    <mergeCell ref="L1:M1"/>
    <mergeCell ref="B2:D2"/>
    <mergeCell ref="C4:L4"/>
    <mergeCell ref="C5:D6"/>
    <mergeCell ref="K6:K7"/>
    <mergeCell ref="C71:F71"/>
    <mergeCell ref="C42:L42"/>
    <mergeCell ref="C43:D44"/>
    <mergeCell ref="K44:K45"/>
    <mergeCell ref="G31:J31"/>
    <mergeCell ref="C68:L68"/>
    <mergeCell ref="G44:I44"/>
  </mergeCells>
  <conditionalFormatting sqref="F7:G7">
    <cfRule type="cellIs" dxfId="14" priority="10" operator="equal">
      <formula>"jan."</formula>
    </cfRule>
  </conditionalFormatting>
  <conditionalFormatting sqref="H7:J7">
    <cfRule type="cellIs" dxfId="13" priority="7" operator="equal">
      <formula>"jan."</formula>
    </cfRule>
  </conditionalFormatting>
  <conditionalFormatting sqref="F45:G45">
    <cfRule type="cellIs" dxfId="12" priority="3" operator="equal">
      <formula>"jan."</formula>
    </cfRule>
  </conditionalFormatting>
  <conditionalFormatting sqref="H45:J45">
    <cfRule type="cellIs" dxfId="11" priority="2" operator="equal">
      <formula>"jan."</formula>
    </cfRule>
  </conditionalFormatting>
  <conditionalFormatting sqref="E7">
    <cfRule type="cellIs" dxfId="10" priority="4" operator="equal">
      <formula>"jan."</formula>
    </cfRule>
  </conditionalFormatting>
  <conditionalFormatting sqref="E45">
    <cfRule type="cellIs" dxfId="9" priority="1" operator="equal">
      <formula>"jan."</formula>
    </cfRule>
  </conditionalFormatting>
  <printOptions horizontalCentered="1"/>
  <pageMargins left="0.19685039370078741" right="0.19685039370078741" top="0.19685039370078741" bottom="0.19685039370078741" header="0" footer="0"/>
  <pageSetup paperSize="9" scale="9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7" r:id="rId4" name="Drop Down 3">
              <controlPr defaultSize="0" autoLine="0" autoPict="0">
                <anchor moveWithCells="1">
                  <from>
                    <xdr:col>4</xdr:col>
                    <xdr:colOff>76200</xdr:colOff>
                    <xdr:row>30</xdr:row>
                    <xdr:rowOff>0</xdr:rowOff>
                  </from>
                  <to>
                    <xdr:col>6</xdr:col>
                    <xdr:colOff>114300</xdr:colOff>
                    <xdr:row>31</xdr:row>
                    <xdr:rowOff>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I96"/>
  <sheetViews>
    <sheetView showGridLines="0" zoomScaleNormal="100" workbookViewId="0"/>
  </sheetViews>
  <sheetFormatPr defaultColWidth="9.26953125" defaultRowHeight="12.5" x14ac:dyDescent="0.25"/>
  <cols>
    <col min="1" max="1" width="1" style="322" customWidth="1"/>
    <col min="2" max="2" width="2.54296875" style="322" customWidth="1"/>
    <col min="3" max="3" width="1.26953125" style="322" customWidth="1"/>
    <col min="4" max="4" width="25.54296875" style="322" customWidth="1"/>
    <col min="5" max="10" width="7.54296875" style="333" customWidth="1"/>
    <col min="11" max="11" width="7.54296875" style="361" customWidth="1"/>
    <col min="12" max="12" width="7.54296875" style="333" customWidth="1"/>
    <col min="13" max="13" width="7.7265625" style="361" customWidth="1"/>
    <col min="14" max="14" width="2.54296875" style="322" customWidth="1"/>
    <col min="15" max="15" width="1" style="322" customWidth="1"/>
    <col min="16" max="16" width="9.7265625" style="344" bestFit="1" customWidth="1"/>
    <col min="17" max="17" width="10.1796875" style="344" bestFit="1" customWidth="1"/>
    <col min="18" max="35" width="9.26953125" style="344"/>
    <col min="36" max="16384" width="9.26953125" style="322"/>
  </cols>
  <sheetData>
    <row r="1" spans="1:35" ht="13.5" customHeight="1" x14ac:dyDescent="0.25">
      <c r="A1" s="317"/>
      <c r="B1" s="2019" t="s">
        <v>307</v>
      </c>
      <c r="C1" s="2019"/>
      <c r="D1" s="2019"/>
      <c r="E1" s="319"/>
      <c r="F1" s="319"/>
      <c r="G1" s="319"/>
      <c r="H1" s="319"/>
      <c r="I1" s="319"/>
      <c r="J1" s="320"/>
      <c r="K1" s="1649"/>
      <c r="L1" s="1649"/>
      <c r="M1" s="1649"/>
      <c r="N1" s="321"/>
      <c r="O1" s="317"/>
    </row>
    <row r="2" spans="1:35" ht="6" customHeight="1" x14ac:dyDescent="0.25">
      <c r="A2" s="317"/>
      <c r="B2" s="2020"/>
      <c r="C2" s="2020"/>
      <c r="D2" s="2020"/>
      <c r="E2" s="323"/>
      <c r="F2" s="324"/>
      <c r="G2" s="324"/>
      <c r="H2" s="324"/>
      <c r="I2" s="324"/>
      <c r="J2" s="324"/>
      <c r="K2" s="325"/>
      <c r="L2" s="324"/>
      <c r="M2" s="325"/>
      <c r="N2" s="326"/>
      <c r="O2" s="317"/>
    </row>
    <row r="3" spans="1:35" ht="13.5" customHeight="1" thickBot="1" x14ac:dyDescent="0.3">
      <c r="A3" s="317"/>
      <c r="B3" s="327"/>
      <c r="C3" s="327"/>
      <c r="D3" s="327"/>
      <c r="E3" s="324"/>
      <c r="F3" s="324"/>
      <c r="G3" s="324"/>
      <c r="H3" s="324"/>
      <c r="I3" s="324" t="s">
        <v>33</v>
      </c>
      <c r="J3" s="324"/>
      <c r="K3" s="629"/>
      <c r="L3" s="324"/>
      <c r="M3" s="890" t="s">
        <v>71</v>
      </c>
      <c r="N3" s="328"/>
      <c r="O3" s="317"/>
    </row>
    <row r="4" spans="1:35" s="331" customFormat="1" ht="13.5" customHeight="1" thickBot="1" x14ac:dyDescent="0.3">
      <c r="A4" s="329"/>
      <c r="B4" s="330"/>
      <c r="C4" s="2021" t="s">
        <v>0</v>
      </c>
      <c r="D4" s="2022"/>
      <c r="E4" s="2022"/>
      <c r="F4" s="2022"/>
      <c r="G4" s="2022"/>
      <c r="H4" s="2022"/>
      <c r="I4" s="2022"/>
      <c r="J4" s="2022"/>
      <c r="K4" s="2022"/>
      <c r="L4" s="2022"/>
      <c r="M4" s="2023"/>
      <c r="N4" s="328"/>
      <c r="O4" s="317"/>
      <c r="P4" s="620"/>
      <c r="Q4" s="620"/>
      <c r="R4" s="620"/>
      <c r="S4" s="620"/>
      <c r="T4" s="620"/>
      <c r="U4" s="620"/>
      <c r="V4" s="620"/>
      <c r="W4" s="620"/>
      <c r="X4" s="620"/>
      <c r="Y4" s="620"/>
      <c r="Z4" s="620"/>
      <c r="AA4" s="620"/>
      <c r="AB4" s="620"/>
      <c r="AC4" s="620"/>
      <c r="AD4" s="620"/>
      <c r="AE4" s="620"/>
      <c r="AF4" s="620"/>
      <c r="AG4" s="620"/>
      <c r="AH4" s="620"/>
      <c r="AI4" s="620"/>
    </row>
    <row r="5" spans="1:35" ht="4.5" customHeight="1" x14ac:dyDescent="0.25">
      <c r="A5" s="317"/>
      <c r="B5" s="327"/>
      <c r="C5" s="1861" t="s">
        <v>76</v>
      </c>
      <c r="D5" s="1861"/>
      <c r="F5" s="712"/>
      <c r="G5" s="712"/>
      <c r="H5" s="712"/>
      <c r="I5" s="334"/>
      <c r="J5" s="334"/>
      <c r="K5" s="334"/>
      <c r="L5" s="334"/>
      <c r="M5" s="334"/>
      <c r="N5" s="328"/>
      <c r="O5" s="317"/>
    </row>
    <row r="6" spans="1:35" ht="12" customHeight="1" x14ac:dyDescent="0.25">
      <c r="A6" s="317"/>
      <c r="B6" s="327"/>
      <c r="C6" s="1861"/>
      <c r="D6" s="1861"/>
      <c r="E6" s="1025" t="s">
        <v>33</v>
      </c>
      <c r="F6" s="1025" t="s">
        <v>705</v>
      </c>
      <c r="G6" s="1210" t="s">
        <v>33</v>
      </c>
      <c r="H6" s="1099" t="s">
        <v>33</v>
      </c>
      <c r="I6" s="1210" t="s">
        <v>33</v>
      </c>
      <c r="J6" s="1210" t="s">
        <v>33</v>
      </c>
      <c r="K6" s="1210" t="s">
        <v>706</v>
      </c>
      <c r="L6" s="1210" t="s">
        <v>33</v>
      </c>
      <c r="M6" s="1210" t="s">
        <v>33</v>
      </c>
      <c r="N6" s="328"/>
      <c r="O6" s="317"/>
      <c r="P6" s="1662"/>
      <c r="Q6" s="1258"/>
    </row>
    <row r="7" spans="1:35" s="331" customFormat="1" ht="12.75" customHeight="1" x14ac:dyDescent="0.25">
      <c r="A7" s="329"/>
      <c r="B7" s="330"/>
      <c r="C7" s="336"/>
      <c r="D7" s="336"/>
      <c r="E7" s="699" t="s">
        <v>93</v>
      </c>
      <c r="F7" s="699" t="s">
        <v>92</v>
      </c>
      <c r="G7" s="699" t="s">
        <v>470</v>
      </c>
      <c r="H7" s="699" t="s">
        <v>91</v>
      </c>
      <c r="I7" s="698" t="s">
        <v>471</v>
      </c>
      <c r="J7" s="699" t="s">
        <v>100</v>
      </c>
      <c r="K7" s="699" t="s">
        <v>99</v>
      </c>
      <c r="L7" s="699" t="s">
        <v>98</v>
      </c>
      <c r="M7" s="699" t="s">
        <v>97</v>
      </c>
      <c r="N7" s="328"/>
      <c r="O7" s="317"/>
      <c r="P7" s="620"/>
      <c r="Q7" s="1663"/>
      <c r="R7" s="620"/>
      <c r="S7" s="620"/>
      <c r="T7" s="620"/>
      <c r="U7" s="620"/>
      <c r="V7" s="620"/>
      <c r="W7" s="620"/>
      <c r="X7" s="620"/>
      <c r="Y7" s="620"/>
      <c r="Z7" s="620"/>
      <c r="AA7" s="620"/>
      <c r="AB7" s="620"/>
      <c r="AC7" s="620"/>
      <c r="AD7" s="620"/>
      <c r="AE7" s="620"/>
      <c r="AF7" s="620"/>
      <c r="AG7" s="620"/>
      <c r="AH7" s="620"/>
      <c r="AI7" s="620"/>
    </row>
    <row r="8" spans="1:35" s="340" customFormat="1" ht="10" customHeight="1" x14ac:dyDescent="0.25">
      <c r="A8" s="337"/>
      <c r="B8" s="338"/>
      <c r="C8" s="2014" t="s">
        <v>434</v>
      </c>
      <c r="D8" s="2014"/>
      <c r="E8" s="339"/>
      <c r="F8" s="339"/>
      <c r="G8" s="339"/>
      <c r="H8" s="339"/>
      <c r="I8" s="339" t="s">
        <v>33</v>
      </c>
      <c r="J8" s="339"/>
      <c r="K8" s="339"/>
      <c r="L8" s="339"/>
      <c r="M8" s="339"/>
      <c r="N8" s="328"/>
      <c r="O8" s="317"/>
      <c r="P8" s="624"/>
      <c r="Q8" s="1664"/>
      <c r="R8" s="624"/>
      <c r="S8" s="624"/>
      <c r="T8" s="624"/>
      <c r="U8" s="624"/>
      <c r="V8" s="624"/>
      <c r="W8" s="624"/>
      <c r="X8" s="624"/>
      <c r="Y8" s="624"/>
      <c r="Z8" s="624"/>
      <c r="AA8" s="624"/>
      <c r="AB8" s="624"/>
      <c r="AC8" s="624"/>
      <c r="AD8" s="624"/>
      <c r="AE8" s="624"/>
      <c r="AF8" s="624"/>
      <c r="AG8" s="624"/>
      <c r="AH8" s="624"/>
      <c r="AI8" s="624"/>
    </row>
    <row r="9" spans="1:35" ht="10" customHeight="1" x14ac:dyDescent="0.25">
      <c r="A9" s="317"/>
      <c r="B9" s="882"/>
      <c r="C9" s="879" t="s">
        <v>130</v>
      </c>
      <c r="D9" s="883"/>
      <c r="E9" s="884">
        <v>180072</v>
      </c>
      <c r="F9" s="884">
        <v>179585</v>
      </c>
      <c r="G9" s="884">
        <v>179936</v>
      </c>
      <c r="H9" s="884">
        <v>179382</v>
      </c>
      <c r="I9" s="884">
        <v>179945</v>
      </c>
      <c r="J9" s="884">
        <v>179437</v>
      </c>
      <c r="K9" s="884">
        <v>179267</v>
      </c>
      <c r="L9" s="884">
        <v>178944</v>
      </c>
      <c r="M9" s="884">
        <v>178439</v>
      </c>
      <c r="N9" s="328"/>
      <c r="O9" s="317"/>
      <c r="P9" s="1665"/>
      <c r="Q9" s="1666"/>
      <c r="R9" s="1667"/>
    </row>
    <row r="10" spans="1:35" ht="10" customHeight="1" x14ac:dyDescent="0.25">
      <c r="A10" s="317"/>
      <c r="B10" s="882"/>
      <c r="C10" s="879"/>
      <c r="D10" s="885" t="s">
        <v>70</v>
      </c>
      <c r="E10" s="886">
        <v>94253</v>
      </c>
      <c r="F10" s="886">
        <v>93922</v>
      </c>
      <c r="G10" s="886">
        <v>94126</v>
      </c>
      <c r="H10" s="886">
        <v>93732</v>
      </c>
      <c r="I10" s="886">
        <v>93965</v>
      </c>
      <c r="J10" s="886">
        <v>93689</v>
      </c>
      <c r="K10" s="886">
        <v>93620</v>
      </c>
      <c r="L10" s="886">
        <v>93471</v>
      </c>
      <c r="M10" s="886">
        <v>93242</v>
      </c>
      <c r="N10" s="328"/>
      <c r="O10" s="317"/>
      <c r="P10" s="1665"/>
      <c r="Q10" s="1666"/>
      <c r="R10" s="1667"/>
    </row>
    <row r="11" spans="1:35" ht="10" customHeight="1" x14ac:dyDescent="0.25">
      <c r="A11" s="317"/>
      <c r="B11" s="882"/>
      <c r="C11" s="879"/>
      <c r="D11" s="885" t="s">
        <v>69</v>
      </c>
      <c r="E11" s="886">
        <v>85819</v>
      </c>
      <c r="F11" s="886">
        <v>85663</v>
      </c>
      <c r="G11" s="886">
        <v>85810</v>
      </c>
      <c r="H11" s="886">
        <v>85650</v>
      </c>
      <c r="I11" s="886">
        <v>85980</v>
      </c>
      <c r="J11" s="886">
        <v>85748</v>
      </c>
      <c r="K11" s="886">
        <v>85647</v>
      </c>
      <c r="L11" s="886">
        <v>85473</v>
      </c>
      <c r="M11" s="886">
        <v>85197</v>
      </c>
      <c r="N11" s="328"/>
      <c r="O11" s="317"/>
      <c r="P11" s="1665"/>
      <c r="Q11" s="1666"/>
      <c r="T11" s="1258"/>
      <c r="U11" s="1258"/>
      <c r="V11" s="1258"/>
      <c r="W11" s="1258"/>
    </row>
    <row r="12" spans="1:35" ht="10" customHeight="1" x14ac:dyDescent="0.25">
      <c r="A12" s="317"/>
      <c r="B12" s="882"/>
      <c r="C12" s="879" t="s">
        <v>131</v>
      </c>
      <c r="D12" s="883"/>
      <c r="E12" s="884">
        <v>2065433</v>
      </c>
      <c r="F12" s="884">
        <v>2067291</v>
      </c>
      <c r="G12" s="884">
        <v>2068464</v>
      </c>
      <c r="H12" s="884">
        <v>2067761</v>
      </c>
      <c r="I12" s="884">
        <v>2062986</v>
      </c>
      <c r="J12" s="884">
        <v>2059055</v>
      </c>
      <c r="K12" s="884">
        <v>2054715</v>
      </c>
      <c r="L12" s="884">
        <v>2054699</v>
      </c>
      <c r="M12" s="884">
        <v>2056261</v>
      </c>
      <c r="N12" s="328"/>
      <c r="O12" s="317"/>
      <c r="P12" s="1665"/>
      <c r="Q12" s="1666"/>
      <c r="R12" s="1668"/>
    </row>
    <row r="13" spans="1:35" ht="10" customHeight="1" x14ac:dyDescent="0.25">
      <c r="A13" s="317"/>
      <c r="B13" s="882"/>
      <c r="C13" s="879"/>
      <c r="D13" s="885" t="s">
        <v>70</v>
      </c>
      <c r="E13" s="886">
        <v>975249</v>
      </c>
      <c r="F13" s="886">
        <v>976016</v>
      </c>
      <c r="G13" s="886">
        <v>976428</v>
      </c>
      <c r="H13" s="886">
        <v>975925</v>
      </c>
      <c r="I13" s="886">
        <v>973500</v>
      </c>
      <c r="J13" s="886">
        <v>971571</v>
      </c>
      <c r="K13" s="886">
        <v>969101</v>
      </c>
      <c r="L13" s="886">
        <v>968770</v>
      </c>
      <c r="M13" s="886">
        <v>969260</v>
      </c>
      <c r="N13" s="328"/>
      <c r="O13" s="317"/>
      <c r="P13" s="1665"/>
      <c r="Q13" s="1666"/>
    </row>
    <row r="14" spans="1:35" ht="10" customHeight="1" x14ac:dyDescent="0.25">
      <c r="A14" s="317"/>
      <c r="B14" s="882"/>
      <c r="C14" s="879"/>
      <c r="D14" s="885" t="s">
        <v>69</v>
      </c>
      <c r="E14" s="886">
        <v>1090184</v>
      </c>
      <c r="F14" s="886">
        <v>1091275</v>
      </c>
      <c r="G14" s="886">
        <v>1092036</v>
      </c>
      <c r="H14" s="886">
        <v>1091836</v>
      </c>
      <c r="I14" s="886">
        <v>1089486</v>
      </c>
      <c r="J14" s="886">
        <v>1087484</v>
      </c>
      <c r="K14" s="886">
        <v>1085614</v>
      </c>
      <c r="L14" s="886">
        <v>1085929</v>
      </c>
      <c r="M14" s="886">
        <v>1087001</v>
      </c>
      <c r="N14" s="328"/>
      <c r="O14" s="317"/>
      <c r="P14" s="1665"/>
      <c r="Q14" s="1666"/>
    </row>
    <row r="15" spans="1:35" ht="10" customHeight="1" x14ac:dyDescent="0.25">
      <c r="A15" s="317"/>
      <c r="B15" s="882"/>
      <c r="C15" s="879" t="s">
        <v>132</v>
      </c>
      <c r="D15" s="883"/>
      <c r="E15" s="884">
        <v>713440</v>
      </c>
      <c r="F15" s="884">
        <v>715515</v>
      </c>
      <c r="G15" s="884">
        <v>718255</v>
      </c>
      <c r="H15" s="884">
        <v>718183</v>
      </c>
      <c r="I15" s="884">
        <v>717302</v>
      </c>
      <c r="J15" s="884">
        <v>715335</v>
      </c>
      <c r="K15" s="884">
        <v>717739</v>
      </c>
      <c r="L15" s="884">
        <v>721513</v>
      </c>
      <c r="M15" s="884">
        <v>724500</v>
      </c>
      <c r="N15" s="328"/>
      <c r="O15" s="317"/>
      <c r="P15" s="1665"/>
      <c r="Q15" s="1666"/>
      <c r="R15" s="1667"/>
      <c r="S15" s="1668"/>
    </row>
    <row r="16" spans="1:35" ht="10" customHeight="1" x14ac:dyDescent="0.25">
      <c r="A16" s="317"/>
      <c r="B16" s="882"/>
      <c r="C16" s="879"/>
      <c r="D16" s="885" t="s">
        <v>70</v>
      </c>
      <c r="E16" s="886">
        <v>132094</v>
      </c>
      <c r="F16" s="886">
        <v>132956</v>
      </c>
      <c r="G16" s="886">
        <v>133762</v>
      </c>
      <c r="H16" s="886">
        <v>133788</v>
      </c>
      <c r="I16" s="886">
        <v>133613</v>
      </c>
      <c r="J16" s="886">
        <v>132923</v>
      </c>
      <c r="K16" s="886">
        <v>133651</v>
      </c>
      <c r="L16" s="886">
        <v>134737</v>
      </c>
      <c r="M16" s="886">
        <v>135636</v>
      </c>
      <c r="N16" s="328"/>
      <c r="O16" s="317"/>
      <c r="P16" s="1665"/>
      <c r="Q16" s="1666"/>
    </row>
    <row r="17" spans="1:32" ht="10" customHeight="1" x14ac:dyDescent="0.25">
      <c r="A17" s="317"/>
      <c r="B17" s="882"/>
      <c r="C17" s="879"/>
      <c r="D17" s="885" t="s">
        <v>69</v>
      </c>
      <c r="E17" s="886">
        <v>581346</v>
      </c>
      <c r="F17" s="886">
        <v>582559</v>
      </c>
      <c r="G17" s="886">
        <v>584493</v>
      </c>
      <c r="H17" s="886">
        <v>584395</v>
      </c>
      <c r="I17" s="886">
        <v>583689</v>
      </c>
      <c r="J17" s="886">
        <v>582412</v>
      </c>
      <c r="K17" s="886">
        <v>584088</v>
      </c>
      <c r="L17" s="886">
        <v>586776</v>
      </c>
      <c r="M17" s="886">
        <v>588864</v>
      </c>
      <c r="N17" s="328"/>
      <c r="O17" s="317"/>
      <c r="P17" s="1665"/>
      <c r="Q17" s="1666"/>
    </row>
    <row r="18" spans="1:32" ht="8.25" customHeight="1" x14ac:dyDescent="0.25">
      <c r="A18" s="317"/>
      <c r="B18" s="882"/>
      <c r="C18" s="2017" t="str">
        <f>CONCATENATE("notas: dados sujeitos a atualizações;"," situação da base de dados - ","pensões de invalidez e de velhice:", $T$12,";"," ","pensões de sobrevivência:", $T$13,".")</f>
        <v>notas: dados sujeitos a atualizações; situação da base de dados - pensões de invalidez e de velhice:; pensões de sobrevivência:.</v>
      </c>
      <c r="D18" s="2017" t="str">
        <f t="shared" ref="D18:M18" si="0">CONCATENATE("notas: dados sujeitos a atualizações;"," situação da base de dados - ","pensões de invalidez e de velhice:", $T$12,";"," ","pensões de sobrevivência:", $T$13,".")</f>
        <v>notas: dados sujeitos a atualizações; situação da base de dados - pensões de invalidez e de velhice:; pensões de sobrevivência:.</v>
      </c>
      <c r="E18" s="2017" t="str">
        <f t="shared" si="0"/>
        <v>notas: dados sujeitos a atualizações; situação da base de dados - pensões de invalidez e de velhice:; pensões de sobrevivência:.</v>
      </c>
      <c r="F18" s="2017" t="str">
        <f t="shared" si="0"/>
        <v>notas: dados sujeitos a atualizações; situação da base de dados - pensões de invalidez e de velhice:; pensões de sobrevivência:.</v>
      </c>
      <c r="G18" s="2017" t="str">
        <f t="shared" si="0"/>
        <v>notas: dados sujeitos a atualizações; situação da base de dados - pensões de invalidez e de velhice:; pensões de sobrevivência:.</v>
      </c>
      <c r="H18" s="2017" t="str">
        <f t="shared" si="0"/>
        <v>notas: dados sujeitos a atualizações; situação da base de dados - pensões de invalidez e de velhice:; pensões de sobrevivência:.</v>
      </c>
      <c r="I18" s="2017" t="str">
        <f t="shared" si="0"/>
        <v>notas: dados sujeitos a atualizações; situação da base de dados - pensões de invalidez e de velhice:; pensões de sobrevivência:.</v>
      </c>
      <c r="J18" s="2017" t="str">
        <f t="shared" si="0"/>
        <v>notas: dados sujeitos a atualizações; situação da base de dados - pensões de invalidez e de velhice:; pensões de sobrevivência:.</v>
      </c>
      <c r="K18" s="2017" t="str">
        <f t="shared" si="0"/>
        <v>notas: dados sujeitos a atualizações; situação da base de dados - pensões de invalidez e de velhice:; pensões de sobrevivência:.</v>
      </c>
      <c r="L18" s="2017" t="str">
        <f t="shared" si="0"/>
        <v>notas: dados sujeitos a atualizações; situação da base de dados - pensões de invalidez e de velhice:; pensões de sobrevivência:.</v>
      </c>
      <c r="M18" s="2017" t="str">
        <f t="shared" si="0"/>
        <v>notas: dados sujeitos a atualizações; situação da base de dados - pensões de invalidez e de velhice:; pensões de sobrevivência:.</v>
      </c>
      <c r="N18" s="328"/>
      <c r="O18" s="53"/>
      <c r="P18" s="1669"/>
    </row>
    <row r="19" spans="1:32" ht="3.75" customHeight="1" thickBot="1" x14ac:dyDescent="0.3">
      <c r="A19" s="317"/>
      <c r="B19" s="327"/>
      <c r="C19" s="598"/>
      <c r="D19" s="598"/>
      <c r="E19" s="598"/>
      <c r="F19" s="598"/>
      <c r="G19" s="598"/>
      <c r="H19" s="598"/>
      <c r="I19" s="598"/>
      <c r="J19" s="598"/>
      <c r="K19" s="598"/>
      <c r="L19" s="598"/>
      <c r="M19" s="598"/>
      <c r="N19" s="328"/>
      <c r="O19" s="53"/>
      <c r="P19" s="1669"/>
    </row>
    <row r="20" spans="1:32" ht="15" customHeight="1" thickBot="1" x14ac:dyDescent="0.3">
      <c r="A20" s="317"/>
      <c r="B20" s="327"/>
      <c r="C20" s="2010" t="s">
        <v>562</v>
      </c>
      <c r="D20" s="2011"/>
      <c r="E20" s="2011"/>
      <c r="F20" s="2011"/>
      <c r="G20" s="2011"/>
      <c r="H20" s="2011"/>
      <c r="I20" s="2011"/>
      <c r="J20" s="2011"/>
      <c r="K20" s="2011"/>
      <c r="L20" s="2011"/>
      <c r="M20" s="2012"/>
      <c r="N20" s="328"/>
      <c r="O20" s="53"/>
      <c r="P20" s="1669"/>
    </row>
    <row r="21" spans="1:32" ht="8.25" customHeight="1" x14ac:dyDescent="0.25">
      <c r="A21" s="317"/>
      <c r="B21" s="327"/>
      <c r="C21" s="475" t="s">
        <v>76</v>
      </c>
      <c r="D21" s="325"/>
      <c r="E21" s="350"/>
      <c r="F21" s="350"/>
      <c r="G21" s="350"/>
      <c r="H21" s="350"/>
      <c r="I21" s="350"/>
      <c r="J21" s="350"/>
      <c r="K21" s="350"/>
      <c r="L21" s="350"/>
      <c r="M21" s="350"/>
      <c r="N21" s="328"/>
      <c r="O21" s="317"/>
      <c r="P21" s="1669"/>
    </row>
    <row r="22" spans="1:32" ht="10.5" customHeight="1" x14ac:dyDescent="0.25">
      <c r="A22" s="317"/>
      <c r="B22" s="327"/>
      <c r="C22" s="2013" t="s">
        <v>138</v>
      </c>
      <c r="D22" s="2013"/>
      <c r="E22" s="948">
        <v>161921</v>
      </c>
      <c r="F22" s="948">
        <v>161622</v>
      </c>
      <c r="G22" s="948">
        <v>161314</v>
      </c>
      <c r="H22" s="948">
        <v>160616</v>
      </c>
      <c r="I22" s="948">
        <v>159319</v>
      </c>
      <c r="J22" s="948">
        <v>158616</v>
      </c>
      <c r="K22" s="948">
        <v>158216</v>
      </c>
      <c r="L22" s="948">
        <v>157787</v>
      </c>
      <c r="M22" s="948">
        <v>157470</v>
      </c>
      <c r="N22" s="328"/>
      <c r="O22" s="317"/>
      <c r="P22" s="1665"/>
      <c r="Q22" s="1666"/>
      <c r="AE22" s="1259"/>
      <c r="AF22" s="1259"/>
    </row>
    <row r="23" spans="1:32" ht="10" customHeight="1" x14ac:dyDescent="0.25">
      <c r="A23" s="317"/>
      <c r="B23" s="327"/>
      <c r="C23" s="1651"/>
      <c r="D23" s="946" t="s">
        <v>70</v>
      </c>
      <c r="E23" s="949">
        <v>48201</v>
      </c>
      <c r="F23" s="949">
        <v>48069</v>
      </c>
      <c r="G23" s="949">
        <v>47958</v>
      </c>
      <c r="H23" s="949">
        <v>47691</v>
      </c>
      <c r="I23" s="949">
        <v>47203</v>
      </c>
      <c r="J23" s="949">
        <v>46960</v>
      </c>
      <c r="K23" s="949">
        <v>46857</v>
      </c>
      <c r="L23" s="949">
        <v>46749</v>
      </c>
      <c r="M23" s="949">
        <v>46652</v>
      </c>
      <c r="N23" s="328"/>
      <c r="O23" s="317"/>
      <c r="P23" s="1665"/>
      <c r="Q23" s="1666"/>
      <c r="AE23" s="1259"/>
      <c r="AF23" s="1259"/>
    </row>
    <row r="24" spans="1:32" ht="10" customHeight="1" x14ac:dyDescent="0.25">
      <c r="A24" s="317"/>
      <c r="B24" s="327"/>
      <c r="D24" s="946" t="s">
        <v>69</v>
      </c>
      <c r="E24" s="949">
        <v>113720</v>
      </c>
      <c r="F24" s="949">
        <v>113553</v>
      </c>
      <c r="G24" s="949">
        <v>113356</v>
      </c>
      <c r="H24" s="949">
        <v>112925</v>
      </c>
      <c r="I24" s="949">
        <v>112116</v>
      </c>
      <c r="J24" s="949">
        <v>111656</v>
      </c>
      <c r="K24" s="949">
        <v>111359</v>
      </c>
      <c r="L24" s="949">
        <v>111038</v>
      </c>
      <c r="M24" s="949">
        <v>110818</v>
      </c>
      <c r="N24" s="328"/>
      <c r="O24" s="317"/>
      <c r="P24" s="1665"/>
      <c r="Q24" s="1666"/>
      <c r="AE24" s="1259"/>
      <c r="AF24" s="1259"/>
    </row>
    <row r="25" spans="1:32" ht="3.75" customHeight="1" x14ac:dyDescent="0.25">
      <c r="A25" s="317"/>
      <c r="B25" s="327"/>
      <c r="C25" s="60"/>
      <c r="D25" s="325"/>
      <c r="E25" s="350"/>
      <c r="F25" s="350"/>
      <c r="G25" s="350"/>
      <c r="H25" s="350"/>
      <c r="I25" s="350"/>
      <c r="J25" s="350"/>
      <c r="K25" s="350"/>
      <c r="L25" s="350"/>
      <c r="M25" s="350"/>
      <c r="N25" s="328"/>
      <c r="O25" s="317"/>
      <c r="AE25" s="1259"/>
      <c r="AF25" s="1259"/>
    </row>
    <row r="26" spans="1:32" ht="11.25" customHeight="1" x14ac:dyDescent="0.25">
      <c r="A26" s="317"/>
      <c r="B26" s="327"/>
      <c r="C26" s="60"/>
      <c r="D26" s="325"/>
      <c r="E26" s="350"/>
      <c r="F26" s="350"/>
      <c r="G26" s="350"/>
      <c r="H26" s="350"/>
      <c r="I26" s="350"/>
      <c r="J26" s="350"/>
      <c r="K26" s="350"/>
      <c r="L26" s="350"/>
      <c r="M26" s="350"/>
      <c r="N26" s="328"/>
      <c r="O26" s="317"/>
      <c r="Q26" s="1258"/>
      <c r="R26" s="1258"/>
      <c r="S26" s="1258"/>
      <c r="T26" s="1258"/>
      <c r="U26" s="1258"/>
      <c r="AE26" s="1259"/>
      <c r="AF26" s="1259"/>
    </row>
    <row r="27" spans="1:32" ht="11.25" customHeight="1" x14ac:dyDescent="0.25">
      <c r="A27" s="317"/>
      <c r="B27" s="327"/>
      <c r="C27" s="60"/>
      <c r="D27" s="325"/>
      <c r="E27" s="350"/>
      <c r="F27" s="350"/>
      <c r="G27" s="350"/>
      <c r="H27" s="350"/>
      <c r="I27" s="350"/>
      <c r="J27" s="350"/>
      <c r="K27" s="350"/>
      <c r="L27" s="350"/>
      <c r="M27" s="350"/>
      <c r="N27" s="328"/>
      <c r="O27" s="317"/>
      <c r="AE27" s="1259"/>
      <c r="AF27" s="1259"/>
    </row>
    <row r="28" spans="1:32" ht="11.25" customHeight="1" x14ac:dyDescent="0.25">
      <c r="A28" s="317"/>
      <c r="B28" s="327"/>
      <c r="C28" s="60"/>
      <c r="D28" s="325"/>
      <c r="E28" s="350"/>
      <c r="F28" s="350"/>
      <c r="G28" s="350"/>
      <c r="H28" s="350"/>
      <c r="I28" s="350"/>
      <c r="J28" s="350"/>
      <c r="K28" s="350"/>
      <c r="L28" s="350"/>
      <c r="M28" s="350"/>
      <c r="N28" s="328"/>
      <c r="O28" s="317"/>
      <c r="AE28" s="1259"/>
      <c r="AF28" s="1259"/>
    </row>
    <row r="29" spans="1:32" ht="11.25" customHeight="1" x14ac:dyDescent="0.25">
      <c r="A29" s="317"/>
      <c r="B29" s="327"/>
      <c r="C29" s="60"/>
      <c r="D29" s="325"/>
      <c r="E29" s="350"/>
      <c r="F29" s="350"/>
      <c r="G29" s="350"/>
      <c r="H29" s="350"/>
      <c r="I29" s="350"/>
      <c r="J29" s="350"/>
      <c r="K29" s="350"/>
      <c r="L29" s="350"/>
      <c r="M29" s="350"/>
      <c r="N29" s="328"/>
      <c r="O29" s="317"/>
      <c r="AE29" s="1259"/>
      <c r="AF29" s="1259"/>
    </row>
    <row r="30" spans="1:32" ht="11.25" customHeight="1" x14ac:dyDescent="0.25">
      <c r="A30" s="317"/>
      <c r="B30" s="327"/>
      <c r="C30" s="60"/>
      <c r="D30" s="325"/>
      <c r="E30" s="350"/>
      <c r="F30" s="350"/>
      <c r="G30" s="350"/>
      <c r="H30" s="350"/>
      <c r="I30" s="350"/>
      <c r="J30" s="350"/>
      <c r="K30" s="350"/>
      <c r="L30" s="350"/>
      <c r="M30" s="350"/>
      <c r="N30" s="328"/>
      <c r="O30" s="317"/>
      <c r="AE30" s="1259"/>
      <c r="AF30" s="1259"/>
    </row>
    <row r="31" spans="1:32" ht="11.25" customHeight="1" x14ac:dyDescent="0.25">
      <c r="A31" s="317"/>
      <c r="B31" s="327"/>
      <c r="C31" s="60"/>
      <c r="D31" s="325"/>
      <c r="E31" s="350"/>
      <c r="F31" s="350"/>
      <c r="G31" s="350"/>
      <c r="H31" s="350"/>
      <c r="I31" s="350"/>
      <c r="J31" s="350"/>
      <c r="K31" s="350"/>
      <c r="L31" s="350"/>
      <c r="M31" s="350"/>
      <c r="N31" s="328"/>
      <c r="O31" s="317"/>
      <c r="R31" s="1670"/>
      <c r="AE31" s="1259"/>
      <c r="AF31" s="1259"/>
    </row>
    <row r="32" spans="1:32" ht="11.25" customHeight="1" x14ac:dyDescent="0.25">
      <c r="A32" s="317"/>
      <c r="B32" s="327"/>
      <c r="C32" s="60"/>
      <c r="D32" s="325"/>
      <c r="E32" s="350"/>
      <c r="F32" s="350"/>
      <c r="G32" s="350"/>
      <c r="H32" s="350"/>
      <c r="I32" s="350"/>
      <c r="J32" s="350"/>
      <c r="K32" s="350"/>
      <c r="L32" s="350"/>
      <c r="M32" s="350"/>
      <c r="N32" s="328"/>
      <c r="O32" s="317"/>
      <c r="AE32" s="1259"/>
      <c r="AF32" s="1259"/>
    </row>
    <row r="33" spans="1:35" ht="11.25" customHeight="1" x14ac:dyDescent="0.25">
      <c r="A33" s="317"/>
      <c r="B33" s="327"/>
      <c r="C33" s="60"/>
      <c r="D33" s="325"/>
      <c r="E33" s="350"/>
      <c r="F33" s="350"/>
      <c r="G33" s="350"/>
      <c r="H33" s="350"/>
      <c r="I33" s="350"/>
      <c r="J33" s="350"/>
      <c r="K33" s="350"/>
      <c r="L33" s="350"/>
      <c r="M33" s="350"/>
      <c r="N33" s="328"/>
      <c r="O33" s="317"/>
      <c r="AE33" s="1259"/>
      <c r="AF33" s="1259"/>
    </row>
    <row r="34" spans="1:35" ht="11.25" customHeight="1" x14ac:dyDescent="0.25">
      <c r="A34" s="317"/>
      <c r="B34" s="327"/>
      <c r="C34" s="60"/>
      <c r="D34" s="325"/>
      <c r="E34" s="350"/>
      <c r="F34" s="350"/>
      <c r="G34" s="350"/>
      <c r="H34" s="350"/>
      <c r="I34" s="350"/>
      <c r="J34" s="350"/>
      <c r="K34" s="350"/>
      <c r="L34" s="350"/>
      <c r="M34" s="350"/>
      <c r="N34" s="328"/>
      <c r="O34" s="317"/>
      <c r="AE34" s="1259"/>
      <c r="AF34" s="1259"/>
    </row>
    <row r="35" spans="1:35" ht="11.25" customHeight="1" x14ac:dyDescent="0.25">
      <c r="A35" s="317"/>
      <c r="B35" s="327"/>
      <c r="C35" s="60"/>
      <c r="D35" s="325"/>
      <c r="E35" s="350"/>
      <c r="F35" s="350"/>
      <c r="G35" s="350"/>
      <c r="H35" s="350"/>
      <c r="I35" s="350"/>
      <c r="J35" s="350"/>
      <c r="K35" s="350"/>
      <c r="L35" s="350"/>
      <c r="M35" s="350"/>
      <c r="N35" s="328"/>
      <c r="O35" s="317"/>
      <c r="AE35" s="1259"/>
      <c r="AF35" s="1259"/>
    </row>
    <row r="36" spans="1:35" ht="11.25" customHeight="1" x14ac:dyDescent="0.25">
      <c r="A36" s="317"/>
      <c r="B36" s="327"/>
      <c r="C36" s="60"/>
      <c r="D36" s="325"/>
      <c r="E36" s="350"/>
      <c r="F36" s="350"/>
      <c r="G36" s="350"/>
      <c r="H36" s="350"/>
      <c r="I36" s="350"/>
      <c r="J36" s="350"/>
      <c r="K36" s="350"/>
      <c r="L36" s="350"/>
      <c r="M36" s="350"/>
      <c r="N36" s="328"/>
      <c r="O36" s="317"/>
      <c r="AE36" s="1259"/>
      <c r="AF36" s="1259"/>
    </row>
    <row r="37" spans="1:35" ht="11.25" customHeight="1" x14ac:dyDescent="0.25">
      <c r="A37" s="317"/>
      <c r="B37" s="327"/>
      <c r="C37" s="60"/>
      <c r="D37" s="325"/>
      <c r="E37" s="350"/>
      <c r="F37" s="350"/>
      <c r="G37" s="350"/>
      <c r="H37" s="350"/>
      <c r="I37" s="350"/>
      <c r="J37" s="350"/>
      <c r="K37" s="350"/>
      <c r="L37" s="350"/>
      <c r="M37" s="350"/>
      <c r="N37" s="328"/>
      <c r="O37" s="317"/>
      <c r="AE37" s="1259"/>
      <c r="AF37" s="1259"/>
    </row>
    <row r="38" spans="1:35" ht="11.25" customHeight="1" x14ac:dyDescent="0.25">
      <c r="A38" s="317"/>
      <c r="B38" s="327"/>
      <c r="C38" s="60"/>
      <c r="D38" s="325"/>
      <c r="E38" s="350"/>
      <c r="F38" s="350"/>
      <c r="G38" s="350"/>
      <c r="H38" s="350"/>
      <c r="I38" s="350"/>
      <c r="J38" s="350"/>
      <c r="K38" s="350"/>
      <c r="L38" s="350"/>
      <c r="M38" s="350"/>
      <c r="N38" s="328"/>
      <c r="O38" s="317"/>
    </row>
    <row r="39" spans="1:35" ht="11.25" customHeight="1" x14ac:dyDescent="0.25">
      <c r="A39" s="317"/>
      <c r="B39" s="327"/>
      <c r="C39" s="60"/>
      <c r="D39" s="325"/>
      <c r="E39" s="350"/>
      <c r="F39" s="350"/>
      <c r="G39" s="350"/>
      <c r="H39" s="350"/>
      <c r="I39" s="350"/>
      <c r="J39" s="350"/>
      <c r="K39" s="350"/>
      <c r="L39" s="350"/>
      <c r="M39" s="350"/>
      <c r="N39" s="328"/>
      <c r="O39" s="317"/>
    </row>
    <row r="40" spans="1:35" ht="11.25" customHeight="1" thickBot="1" x14ac:dyDescent="0.3">
      <c r="A40" s="317"/>
      <c r="B40" s="327"/>
      <c r="C40" s="60"/>
      <c r="D40" s="325"/>
      <c r="E40" s="350"/>
      <c r="F40" s="350"/>
      <c r="G40" s="350"/>
      <c r="H40" s="350"/>
      <c r="I40" s="350"/>
      <c r="J40" s="350"/>
      <c r="K40" s="350"/>
      <c r="L40" s="350"/>
      <c r="M40" s="350"/>
      <c r="N40" s="328"/>
      <c r="O40" s="317"/>
    </row>
    <row r="41" spans="1:35" ht="15" customHeight="1" thickBot="1" x14ac:dyDescent="0.3">
      <c r="A41" s="317"/>
      <c r="B41" s="327"/>
      <c r="C41" s="2010" t="s">
        <v>560</v>
      </c>
      <c r="D41" s="2011"/>
      <c r="E41" s="2011"/>
      <c r="F41" s="2011"/>
      <c r="G41" s="2011"/>
      <c r="H41" s="2011"/>
      <c r="I41" s="2011"/>
      <c r="J41" s="2011"/>
      <c r="K41" s="2011"/>
      <c r="L41" s="2011"/>
      <c r="M41" s="2012"/>
      <c r="N41" s="328"/>
      <c r="O41" s="317"/>
    </row>
    <row r="42" spans="1:35" ht="8.25" customHeight="1" x14ac:dyDescent="0.25">
      <c r="A42" s="317"/>
      <c r="B42" s="327"/>
      <c r="C42" s="475" t="s">
        <v>76</v>
      </c>
      <c r="D42" s="325"/>
      <c r="E42" s="341"/>
      <c r="F42" s="341"/>
      <c r="G42" s="341"/>
      <c r="H42" s="341"/>
      <c r="I42" s="341"/>
      <c r="J42" s="341"/>
      <c r="K42" s="341"/>
      <c r="L42" s="341"/>
      <c r="M42" s="341"/>
      <c r="N42" s="328"/>
      <c r="O42" s="317"/>
    </row>
    <row r="43" spans="1:35" ht="10.5" customHeight="1" x14ac:dyDescent="0.25">
      <c r="A43" s="317"/>
      <c r="B43" s="327"/>
      <c r="C43" s="2014" t="s">
        <v>133</v>
      </c>
      <c r="D43" s="2014"/>
      <c r="E43" s="322"/>
      <c r="F43" s="339"/>
      <c r="G43" s="339"/>
      <c r="H43" s="339"/>
      <c r="I43" s="339"/>
      <c r="J43" s="339"/>
      <c r="K43" s="339"/>
      <c r="L43" s="339"/>
      <c r="M43" s="339"/>
      <c r="N43" s="328"/>
      <c r="O43" s="317"/>
    </row>
    <row r="44" spans="1:35" s="331" customFormat="1" ht="10.5" customHeight="1" x14ac:dyDescent="0.25">
      <c r="A44" s="329"/>
      <c r="B44" s="887"/>
      <c r="C44" s="875" t="s">
        <v>134</v>
      </c>
      <c r="D44" s="888"/>
      <c r="E44" s="878">
        <v>1097265</v>
      </c>
      <c r="F44" s="878">
        <v>1098891</v>
      </c>
      <c r="G44" s="878">
        <v>1100386</v>
      </c>
      <c r="H44" s="878">
        <v>1057845</v>
      </c>
      <c r="I44" s="878">
        <v>1064207</v>
      </c>
      <c r="J44" s="878">
        <v>1070146</v>
      </c>
      <c r="K44" s="878">
        <v>1074795</v>
      </c>
      <c r="L44" s="878">
        <v>1078055</v>
      </c>
      <c r="M44" s="878">
        <v>1079118</v>
      </c>
      <c r="N44" s="328"/>
      <c r="O44" s="329"/>
      <c r="P44" s="1671"/>
      <c r="Q44" s="1672"/>
      <c r="R44" s="620"/>
      <c r="S44" s="1661"/>
      <c r="T44" s="1671"/>
      <c r="U44" s="620"/>
      <c r="V44" s="620"/>
      <c r="W44" s="620"/>
      <c r="X44" s="620"/>
      <c r="Y44" s="620"/>
      <c r="Z44" s="620"/>
      <c r="AA44" s="620"/>
      <c r="AB44" s="620"/>
      <c r="AC44" s="620"/>
      <c r="AD44" s="620"/>
      <c r="AE44" s="620"/>
      <c r="AF44" s="620"/>
      <c r="AG44" s="620"/>
      <c r="AH44" s="620"/>
      <c r="AI44" s="620"/>
    </row>
    <row r="45" spans="1:35" ht="10.5" customHeight="1" x14ac:dyDescent="0.25">
      <c r="A45" s="317"/>
      <c r="B45" s="882"/>
      <c r="C45" s="2015" t="s">
        <v>319</v>
      </c>
      <c r="D45" s="2015"/>
      <c r="E45" s="878">
        <v>100811</v>
      </c>
      <c r="F45" s="878">
        <v>100607</v>
      </c>
      <c r="G45" s="878">
        <v>100457</v>
      </c>
      <c r="H45" s="878">
        <v>93241</v>
      </c>
      <c r="I45" s="878">
        <v>93170</v>
      </c>
      <c r="J45" s="878">
        <v>92946</v>
      </c>
      <c r="K45" s="878">
        <v>92625</v>
      </c>
      <c r="L45" s="878">
        <v>92354</v>
      </c>
      <c r="M45" s="878">
        <v>91670</v>
      </c>
      <c r="N45" s="342"/>
      <c r="O45" s="317"/>
      <c r="P45" s="1668"/>
      <c r="Q45" s="1672"/>
      <c r="S45" s="1661"/>
    </row>
    <row r="46" spans="1:35" ht="10.5" customHeight="1" x14ac:dyDescent="0.25">
      <c r="A46" s="317"/>
      <c r="B46" s="882"/>
      <c r="C46" s="2016" t="s">
        <v>135</v>
      </c>
      <c r="D46" s="2016"/>
      <c r="E46" s="878">
        <v>7315</v>
      </c>
      <c r="F46" s="878">
        <v>5474</v>
      </c>
      <c r="G46" s="878">
        <v>2905</v>
      </c>
      <c r="H46" s="878">
        <v>3645</v>
      </c>
      <c r="I46" s="878">
        <v>4261</v>
      </c>
      <c r="J46" s="878">
        <v>5443</v>
      </c>
      <c r="K46" s="878">
        <v>7283</v>
      </c>
      <c r="L46" s="878">
        <v>9386</v>
      </c>
      <c r="M46" s="878">
        <v>8458</v>
      </c>
      <c r="N46" s="328"/>
      <c r="O46" s="344"/>
      <c r="P46" s="1668"/>
      <c r="Q46" s="1672"/>
    </row>
    <row r="47" spans="1:35" ht="10.5" customHeight="1" x14ac:dyDescent="0.25">
      <c r="A47" s="317"/>
      <c r="B47" s="882"/>
      <c r="C47" s="2015" t="s">
        <v>320</v>
      </c>
      <c r="D47" s="2015"/>
      <c r="E47" s="878">
        <v>12704</v>
      </c>
      <c r="F47" s="878">
        <v>12700</v>
      </c>
      <c r="G47" s="878">
        <v>12697</v>
      </c>
      <c r="H47" s="878">
        <v>12616</v>
      </c>
      <c r="I47" s="878">
        <v>12608</v>
      </c>
      <c r="J47" s="878">
        <v>12611</v>
      </c>
      <c r="K47" s="878">
        <v>12605</v>
      </c>
      <c r="L47" s="878">
        <v>12608</v>
      </c>
      <c r="M47" s="1100">
        <v>12561</v>
      </c>
      <c r="N47" s="328"/>
      <c r="O47" s="317"/>
      <c r="P47" s="1668"/>
      <c r="Q47" s="1672"/>
    </row>
    <row r="48" spans="1:35" s="348" customFormat="1" ht="8.25" customHeight="1" x14ac:dyDescent="0.25">
      <c r="A48" s="345"/>
      <c r="B48" s="889"/>
      <c r="C48" s="2017" t="s">
        <v>719</v>
      </c>
      <c r="D48" s="2017"/>
      <c r="E48" s="2017"/>
      <c r="F48" s="2017"/>
      <c r="G48" s="2017"/>
      <c r="H48" s="2018"/>
      <c r="I48" s="2018"/>
      <c r="J48" s="2018"/>
      <c r="K48" s="2018"/>
      <c r="L48" s="2018"/>
      <c r="M48" s="2018"/>
      <c r="N48" s="346"/>
      <c r="O48" s="347"/>
      <c r="P48" s="493"/>
      <c r="Q48" s="493"/>
      <c r="R48" s="493"/>
      <c r="S48" s="493"/>
      <c r="T48" s="493"/>
      <c r="U48" s="493"/>
      <c r="V48" s="493"/>
      <c r="W48" s="493"/>
      <c r="X48" s="493"/>
      <c r="Y48" s="493"/>
      <c r="Z48" s="493"/>
      <c r="AA48" s="493"/>
      <c r="AB48" s="493"/>
      <c r="AC48" s="493"/>
      <c r="AD48" s="493"/>
      <c r="AE48" s="493"/>
      <c r="AF48" s="493"/>
      <c r="AG48" s="493"/>
      <c r="AH48" s="493"/>
      <c r="AI48" s="493"/>
    </row>
    <row r="49" spans="1:35" ht="9.75" customHeight="1" thickBot="1" x14ac:dyDescent="0.3">
      <c r="A49" s="317"/>
      <c r="B49" s="327"/>
      <c r="C49" s="1650" t="s">
        <v>741</v>
      </c>
      <c r="D49" s="1650"/>
      <c r="E49" s="324"/>
      <c r="F49" s="324"/>
      <c r="G49" s="324"/>
      <c r="H49" s="324"/>
      <c r="I49" s="324"/>
      <c r="J49" s="324"/>
      <c r="K49" s="325"/>
      <c r="L49" s="324"/>
      <c r="M49" s="325"/>
      <c r="N49" s="328"/>
      <c r="O49" s="349"/>
    </row>
    <row r="50" spans="1:35" ht="13.5" customHeight="1" thickBot="1" x14ac:dyDescent="0.3">
      <c r="A50" s="317"/>
      <c r="B50" s="327"/>
      <c r="C50" s="2010" t="s">
        <v>605</v>
      </c>
      <c r="D50" s="2011"/>
      <c r="E50" s="2011"/>
      <c r="F50" s="2011"/>
      <c r="G50" s="2011"/>
      <c r="H50" s="2011"/>
      <c r="I50" s="2011"/>
      <c r="J50" s="2011"/>
      <c r="K50" s="2011"/>
      <c r="L50" s="2011"/>
      <c r="M50" s="2012"/>
      <c r="N50" s="328"/>
      <c r="O50" s="317"/>
    </row>
    <row r="51" spans="1:35" ht="7.5" customHeight="1" x14ac:dyDescent="0.25">
      <c r="A51" s="317"/>
      <c r="B51" s="327"/>
      <c r="C51" s="475" t="s">
        <v>76</v>
      </c>
      <c r="D51" s="325"/>
      <c r="E51" s="350"/>
      <c r="F51" s="350"/>
      <c r="G51" s="350"/>
      <c r="H51" s="350"/>
      <c r="I51" s="350"/>
      <c r="J51" s="350"/>
      <c r="K51" s="350"/>
      <c r="L51" s="350"/>
      <c r="M51" s="350"/>
      <c r="N51" s="328"/>
      <c r="O51" s="317"/>
    </row>
    <row r="52" spans="1:35" s="355" customFormat="1" ht="21.75" customHeight="1" x14ac:dyDescent="0.25">
      <c r="A52" s="351"/>
      <c r="B52" s="352"/>
      <c r="C52" s="2009" t="s">
        <v>606</v>
      </c>
      <c r="D52" s="2009"/>
      <c r="E52" s="950">
        <v>19464</v>
      </c>
      <c r="F52" s="950">
        <v>24956</v>
      </c>
      <c r="G52" s="950">
        <v>40104</v>
      </c>
      <c r="H52" s="950">
        <v>18644</v>
      </c>
      <c r="I52" s="950">
        <v>30603</v>
      </c>
      <c r="J52" s="950">
        <v>20085</v>
      </c>
      <c r="K52" s="950">
        <v>16316</v>
      </c>
      <c r="L52" s="950">
        <v>19755</v>
      </c>
      <c r="M52" s="950">
        <v>19388</v>
      </c>
      <c r="N52" s="354"/>
      <c r="O52" s="351"/>
      <c r="P52" s="1673"/>
      <c r="Q52" s="1666"/>
      <c r="R52" s="344"/>
      <c r="S52" s="344"/>
      <c r="T52" s="1674"/>
      <c r="U52" s="1674"/>
      <c r="V52" s="1674"/>
      <c r="W52" s="1674"/>
      <c r="X52" s="1674"/>
      <c r="Y52" s="1674"/>
      <c r="Z52" s="1674"/>
      <c r="AA52" s="1674"/>
      <c r="AB52" s="1674"/>
      <c r="AC52" s="1674"/>
      <c r="AD52" s="1674"/>
      <c r="AE52" s="1674"/>
      <c r="AF52" s="1674"/>
      <c r="AG52" s="1674"/>
      <c r="AH52" s="1674"/>
      <c r="AI52" s="1674"/>
    </row>
    <row r="53" spans="1:35" s="331" customFormat="1" ht="3" customHeight="1" x14ac:dyDescent="0.25">
      <c r="A53" s="329"/>
      <c r="B53" s="887"/>
      <c r="D53" s="946"/>
      <c r="E53" s="951"/>
      <c r="F53" s="951"/>
      <c r="G53" s="951"/>
      <c r="H53" s="951"/>
      <c r="I53" s="951"/>
      <c r="J53" s="951"/>
      <c r="K53" s="951"/>
      <c r="L53" s="951"/>
      <c r="M53" s="951"/>
      <c r="N53" s="356"/>
      <c r="O53" s="329"/>
      <c r="P53" s="620"/>
      <c r="Q53" s="1666"/>
      <c r="R53" s="344"/>
      <c r="S53" s="344"/>
      <c r="T53" s="620"/>
      <c r="U53" s="620"/>
      <c r="V53" s="620"/>
      <c r="W53" s="620"/>
      <c r="X53" s="620"/>
      <c r="Y53" s="620"/>
      <c r="Z53" s="620"/>
      <c r="AA53" s="620"/>
      <c r="AB53" s="620"/>
      <c r="AC53" s="620"/>
      <c r="AD53" s="620"/>
      <c r="AE53" s="620"/>
      <c r="AF53" s="620"/>
      <c r="AG53" s="620"/>
      <c r="AH53" s="620"/>
      <c r="AI53" s="620"/>
    </row>
    <row r="54" spans="1:35" s="331" customFormat="1" ht="26" customHeight="1" x14ac:dyDescent="0.25">
      <c r="A54" s="329"/>
      <c r="B54" s="887"/>
      <c r="C54" s="2009" t="s">
        <v>607</v>
      </c>
      <c r="D54" s="2009"/>
      <c r="E54" s="950">
        <v>59492</v>
      </c>
      <c r="F54" s="950">
        <v>59054</v>
      </c>
      <c r="G54" s="950">
        <v>62191</v>
      </c>
      <c r="H54" s="950">
        <v>56027</v>
      </c>
      <c r="I54" s="950">
        <v>55859</v>
      </c>
      <c r="J54" s="950">
        <v>54693</v>
      </c>
      <c r="K54" s="950">
        <v>56408</v>
      </c>
      <c r="L54" s="950">
        <v>54318</v>
      </c>
      <c r="M54" s="950">
        <v>53336</v>
      </c>
      <c r="N54" s="356"/>
      <c r="O54" s="329"/>
      <c r="P54" s="1671"/>
      <c r="Q54" s="1666"/>
      <c r="R54" s="344"/>
      <c r="S54" s="344"/>
      <c r="T54" s="620"/>
      <c r="U54" s="620"/>
      <c r="V54" s="620"/>
      <c r="W54" s="620"/>
      <c r="X54" s="620"/>
      <c r="Y54" s="620"/>
      <c r="Z54" s="620"/>
      <c r="AA54" s="620"/>
      <c r="AB54" s="620"/>
      <c r="AC54" s="620"/>
      <c r="AD54" s="620"/>
      <c r="AE54" s="620"/>
      <c r="AF54" s="620"/>
      <c r="AG54" s="620"/>
      <c r="AH54" s="620"/>
      <c r="AI54" s="620"/>
    </row>
    <row r="55" spans="1:35" ht="10" customHeight="1" x14ac:dyDescent="0.25">
      <c r="A55" s="317"/>
      <c r="B55" s="327"/>
      <c r="C55" s="879" t="s">
        <v>60</v>
      </c>
      <c r="D55" s="876"/>
      <c r="E55" s="951">
        <v>3865</v>
      </c>
      <c r="F55" s="951">
        <v>3935</v>
      </c>
      <c r="G55" s="951">
        <v>4096</v>
      </c>
      <c r="H55" s="951">
        <v>3711</v>
      </c>
      <c r="I55" s="951">
        <v>3714</v>
      </c>
      <c r="J55" s="951">
        <v>3539</v>
      </c>
      <c r="K55" s="951">
        <v>3711</v>
      </c>
      <c r="L55" s="951">
        <v>3550</v>
      </c>
      <c r="M55" s="951">
        <v>3495</v>
      </c>
      <c r="N55" s="328"/>
      <c r="O55" s="317">
        <v>24716</v>
      </c>
      <c r="P55" s="1668"/>
      <c r="Q55" s="1668"/>
    </row>
    <row r="56" spans="1:35" ht="10" customHeight="1" x14ac:dyDescent="0.25">
      <c r="A56" s="317"/>
      <c r="B56" s="327"/>
      <c r="C56" s="879" t="s">
        <v>53</v>
      </c>
      <c r="D56" s="876"/>
      <c r="E56" s="951">
        <v>798</v>
      </c>
      <c r="F56" s="951">
        <v>807</v>
      </c>
      <c r="G56" s="951">
        <v>836</v>
      </c>
      <c r="H56" s="951">
        <v>725</v>
      </c>
      <c r="I56" s="951">
        <v>738</v>
      </c>
      <c r="J56" s="951">
        <v>832</v>
      </c>
      <c r="K56" s="951">
        <v>831</v>
      </c>
      <c r="L56" s="951">
        <v>785</v>
      </c>
      <c r="M56" s="951">
        <v>764</v>
      </c>
      <c r="N56" s="328"/>
      <c r="O56" s="317">
        <v>5505</v>
      </c>
      <c r="P56" s="1668"/>
    </row>
    <row r="57" spans="1:35" ht="10" customHeight="1" x14ac:dyDescent="0.25">
      <c r="A57" s="317"/>
      <c r="B57" s="327"/>
      <c r="C57" s="879" t="s">
        <v>62</v>
      </c>
      <c r="D57" s="876"/>
      <c r="E57" s="951">
        <v>5083</v>
      </c>
      <c r="F57" s="951">
        <v>4943</v>
      </c>
      <c r="G57" s="951">
        <v>5174</v>
      </c>
      <c r="H57" s="951">
        <v>4526</v>
      </c>
      <c r="I57" s="951">
        <v>4630</v>
      </c>
      <c r="J57" s="951">
        <v>4406</v>
      </c>
      <c r="K57" s="951">
        <v>4602</v>
      </c>
      <c r="L57" s="951">
        <v>4362</v>
      </c>
      <c r="M57" s="951">
        <v>4293</v>
      </c>
      <c r="N57" s="328"/>
      <c r="O57" s="317">
        <v>35834</v>
      </c>
      <c r="P57" s="1668"/>
    </row>
    <row r="58" spans="1:35" ht="10" customHeight="1" x14ac:dyDescent="0.25">
      <c r="A58" s="317"/>
      <c r="B58" s="327"/>
      <c r="C58" s="879" t="s">
        <v>64</v>
      </c>
      <c r="D58" s="876"/>
      <c r="E58" s="951">
        <v>455</v>
      </c>
      <c r="F58" s="951">
        <v>465</v>
      </c>
      <c r="G58" s="951">
        <v>454</v>
      </c>
      <c r="H58" s="951">
        <v>426</v>
      </c>
      <c r="I58" s="951">
        <v>405</v>
      </c>
      <c r="J58" s="951">
        <v>398</v>
      </c>
      <c r="K58" s="951">
        <v>427</v>
      </c>
      <c r="L58" s="951">
        <v>456</v>
      </c>
      <c r="M58" s="951">
        <v>407</v>
      </c>
      <c r="N58" s="328"/>
      <c r="O58" s="317">
        <v>3304</v>
      </c>
      <c r="P58" s="1668"/>
      <c r="S58" s="1675"/>
      <c r="T58" s="1675"/>
      <c r="U58" s="1675"/>
      <c r="V58" s="1675"/>
      <c r="W58" s="1675"/>
    </row>
    <row r="59" spans="1:35" ht="10" customHeight="1" x14ac:dyDescent="0.25">
      <c r="A59" s="317"/>
      <c r="B59" s="327"/>
      <c r="C59" s="879" t="s">
        <v>73</v>
      </c>
      <c r="D59" s="876"/>
      <c r="E59" s="951">
        <v>810</v>
      </c>
      <c r="F59" s="951">
        <v>821</v>
      </c>
      <c r="G59" s="951">
        <v>851</v>
      </c>
      <c r="H59" s="951">
        <v>799</v>
      </c>
      <c r="I59" s="951">
        <v>771</v>
      </c>
      <c r="J59" s="951">
        <v>751</v>
      </c>
      <c r="K59" s="951">
        <v>747</v>
      </c>
      <c r="L59" s="951">
        <v>707</v>
      </c>
      <c r="M59" s="951">
        <v>698</v>
      </c>
      <c r="N59" s="328"/>
      <c r="O59" s="317">
        <v>6334</v>
      </c>
      <c r="P59" s="1668"/>
    </row>
    <row r="60" spans="1:35" ht="10" customHeight="1" x14ac:dyDescent="0.25">
      <c r="A60" s="317"/>
      <c r="B60" s="327"/>
      <c r="C60" s="879" t="s">
        <v>59</v>
      </c>
      <c r="D60" s="876"/>
      <c r="E60" s="951">
        <v>2237</v>
      </c>
      <c r="F60" s="951">
        <v>2204</v>
      </c>
      <c r="G60" s="951">
        <v>2314</v>
      </c>
      <c r="H60" s="951">
        <v>2203</v>
      </c>
      <c r="I60" s="951">
        <v>2198</v>
      </c>
      <c r="J60" s="951">
        <v>2108</v>
      </c>
      <c r="K60" s="951">
        <v>2129</v>
      </c>
      <c r="L60" s="951">
        <v>2094</v>
      </c>
      <c r="M60" s="951">
        <v>2086</v>
      </c>
      <c r="N60" s="328"/>
      <c r="O60" s="317">
        <v>14052</v>
      </c>
      <c r="P60" s="1668"/>
    </row>
    <row r="61" spans="1:35" ht="10" customHeight="1" x14ac:dyDescent="0.25">
      <c r="A61" s="317"/>
      <c r="B61" s="327"/>
      <c r="C61" s="879" t="s">
        <v>54</v>
      </c>
      <c r="D61" s="876"/>
      <c r="E61" s="951">
        <v>928</v>
      </c>
      <c r="F61" s="951">
        <v>955</v>
      </c>
      <c r="G61" s="951">
        <v>963</v>
      </c>
      <c r="H61" s="951">
        <v>880</v>
      </c>
      <c r="I61" s="951">
        <v>867</v>
      </c>
      <c r="J61" s="951">
        <v>875</v>
      </c>
      <c r="K61" s="951">
        <v>890</v>
      </c>
      <c r="L61" s="951">
        <v>851</v>
      </c>
      <c r="M61" s="951">
        <v>861</v>
      </c>
      <c r="N61" s="328"/>
      <c r="O61" s="317">
        <v>5973</v>
      </c>
      <c r="P61" s="1668"/>
      <c r="S61" s="1676"/>
    </row>
    <row r="62" spans="1:35" ht="10" customHeight="1" x14ac:dyDescent="0.25">
      <c r="A62" s="317"/>
      <c r="B62" s="327"/>
      <c r="C62" s="879" t="s">
        <v>72</v>
      </c>
      <c r="D62" s="876"/>
      <c r="E62" s="951">
        <v>2818</v>
      </c>
      <c r="F62" s="951">
        <v>2708</v>
      </c>
      <c r="G62" s="951">
        <v>2811</v>
      </c>
      <c r="H62" s="951">
        <v>2382</v>
      </c>
      <c r="I62" s="951">
        <v>2549</v>
      </c>
      <c r="J62" s="951">
        <v>2480</v>
      </c>
      <c r="K62" s="951">
        <v>2581</v>
      </c>
      <c r="L62" s="951">
        <v>2487</v>
      </c>
      <c r="M62" s="951">
        <v>2501</v>
      </c>
      <c r="N62" s="328"/>
      <c r="O62" s="317">
        <v>26102</v>
      </c>
      <c r="P62" s="1668"/>
      <c r="S62" s="1676"/>
    </row>
    <row r="63" spans="1:35" ht="10" customHeight="1" x14ac:dyDescent="0.25">
      <c r="A63" s="317"/>
      <c r="B63" s="327"/>
      <c r="C63" s="879" t="s">
        <v>74</v>
      </c>
      <c r="D63" s="876"/>
      <c r="E63" s="951">
        <v>616</v>
      </c>
      <c r="F63" s="951">
        <v>596</v>
      </c>
      <c r="G63" s="951">
        <v>653</v>
      </c>
      <c r="H63" s="951">
        <v>590</v>
      </c>
      <c r="I63" s="951">
        <v>590</v>
      </c>
      <c r="J63" s="951">
        <v>553</v>
      </c>
      <c r="K63" s="951">
        <v>564</v>
      </c>
      <c r="L63" s="951">
        <v>546</v>
      </c>
      <c r="M63" s="951">
        <v>507</v>
      </c>
      <c r="N63" s="328"/>
      <c r="O63" s="317">
        <v>4393</v>
      </c>
      <c r="P63" s="1668"/>
    </row>
    <row r="64" spans="1:35" ht="10" customHeight="1" x14ac:dyDescent="0.25">
      <c r="A64" s="317"/>
      <c r="B64" s="327"/>
      <c r="C64" s="879" t="s">
        <v>58</v>
      </c>
      <c r="D64" s="876"/>
      <c r="E64" s="951">
        <v>2444</v>
      </c>
      <c r="F64" s="951">
        <v>2477</v>
      </c>
      <c r="G64" s="951">
        <v>2614</v>
      </c>
      <c r="H64" s="951">
        <v>2378</v>
      </c>
      <c r="I64" s="951">
        <v>2414</v>
      </c>
      <c r="J64" s="951">
        <v>2368</v>
      </c>
      <c r="K64" s="951">
        <v>2426</v>
      </c>
      <c r="L64" s="951">
        <v>2413</v>
      </c>
      <c r="M64" s="951">
        <v>2224</v>
      </c>
      <c r="N64" s="328"/>
      <c r="O64" s="317">
        <v>16923</v>
      </c>
      <c r="P64" s="1668"/>
    </row>
    <row r="65" spans="1:35" ht="10" customHeight="1" x14ac:dyDescent="0.25">
      <c r="A65" s="317"/>
      <c r="B65" s="327"/>
      <c r="C65" s="879" t="s">
        <v>57</v>
      </c>
      <c r="D65" s="876"/>
      <c r="E65" s="951">
        <v>14223</v>
      </c>
      <c r="F65" s="951">
        <v>14019</v>
      </c>
      <c r="G65" s="951">
        <v>15121</v>
      </c>
      <c r="H65" s="951">
        <v>13780</v>
      </c>
      <c r="I65" s="951">
        <v>13603</v>
      </c>
      <c r="J65" s="951">
        <v>13232</v>
      </c>
      <c r="K65" s="951">
        <v>13751</v>
      </c>
      <c r="L65" s="951">
        <v>13319</v>
      </c>
      <c r="M65" s="951">
        <v>13241</v>
      </c>
      <c r="N65" s="328"/>
      <c r="O65" s="317">
        <v>81201</v>
      </c>
      <c r="P65" s="1668"/>
    </row>
    <row r="66" spans="1:35" ht="10" customHeight="1" x14ac:dyDescent="0.25">
      <c r="A66" s="317"/>
      <c r="B66" s="327"/>
      <c r="C66" s="879" t="s">
        <v>55</v>
      </c>
      <c r="D66" s="876"/>
      <c r="E66" s="951">
        <v>569</v>
      </c>
      <c r="F66" s="951">
        <v>545</v>
      </c>
      <c r="G66" s="951">
        <v>556</v>
      </c>
      <c r="H66" s="951">
        <v>526</v>
      </c>
      <c r="I66" s="951">
        <v>514</v>
      </c>
      <c r="J66" s="951">
        <v>526</v>
      </c>
      <c r="K66" s="951">
        <v>543</v>
      </c>
      <c r="L66" s="951">
        <v>527</v>
      </c>
      <c r="M66" s="951">
        <v>509</v>
      </c>
      <c r="N66" s="328"/>
      <c r="O66" s="317">
        <v>4403</v>
      </c>
      <c r="P66" s="1668"/>
      <c r="S66" s="1676"/>
    </row>
    <row r="67" spans="1:35" ht="10" customHeight="1" x14ac:dyDescent="0.25">
      <c r="A67" s="317"/>
      <c r="B67" s="327"/>
      <c r="C67" s="879" t="s">
        <v>61</v>
      </c>
      <c r="D67" s="876"/>
      <c r="E67" s="951">
        <v>10436</v>
      </c>
      <c r="F67" s="951">
        <v>10380</v>
      </c>
      <c r="G67" s="951">
        <v>10852</v>
      </c>
      <c r="H67" s="951">
        <v>9913</v>
      </c>
      <c r="I67" s="951">
        <v>9702</v>
      </c>
      <c r="J67" s="951">
        <v>9405</v>
      </c>
      <c r="K67" s="951">
        <v>9705</v>
      </c>
      <c r="L67" s="951">
        <v>9290</v>
      </c>
      <c r="M67" s="951">
        <v>9025</v>
      </c>
      <c r="N67" s="328"/>
      <c r="O67" s="317">
        <v>88638</v>
      </c>
      <c r="P67" s="1668"/>
      <c r="S67" s="1677"/>
    </row>
    <row r="68" spans="1:35" ht="10" customHeight="1" x14ac:dyDescent="0.25">
      <c r="A68" s="317"/>
      <c r="B68" s="327"/>
      <c r="C68" s="879" t="s">
        <v>77</v>
      </c>
      <c r="D68" s="876"/>
      <c r="E68" s="951">
        <v>2263</v>
      </c>
      <c r="F68" s="951">
        <v>2243</v>
      </c>
      <c r="G68" s="951">
        <v>2477</v>
      </c>
      <c r="H68" s="951">
        <v>2195</v>
      </c>
      <c r="I68" s="951">
        <v>2197</v>
      </c>
      <c r="J68" s="951">
        <v>2164</v>
      </c>
      <c r="K68" s="951">
        <v>2205</v>
      </c>
      <c r="L68" s="951">
        <v>2123</v>
      </c>
      <c r="M68" s="951">
        <v>2082</v>
      </c>
      <c r="N68" s="328"/>
      <c r="O68" s="317">
        <v>18640</v>
      </c>
      <c r="P68" s="1668"/>
      <c r="S68" s="1677"/>
    </row>
    <row r="69" spans="1:35" ht="10" customHeight="1" x14ac:dyDescent="0.25">
      <c r="A69" s="317"/>
      <c r="B69" s="327"/>
      <c r="C69" s="879" t="s">
        <v>56</v>
      </c>
      <c r="D69" s="876"/>
      <c r="E69" s="951">
        <v>5295</v>
      </c>
      <c r="F69" s="951">
        <v>5171</v>
      </c>
      <c r="G69" s="951">
        <v>5358</v>
      </c>
      <c r="H69" s="951">
        <v>4830</v>
      </c>
      <c r="I69" s="951">
        <v>4753</v>
      </c>
      <c r="J69" s="951">
        <v>4774</v>
      </c>
      <c r="K69" s="951">
        <v>4910</v>
      </c>
      <c r="L69" s="951">
        <v>4689</v>
      </c>
      <c r="M69" s="951">
        <v>4677</v>
      </c>
      <c r="N69" s="328"/>
      <c r="O69" s="317">
        <v>35533</v>
      </c>
      <c r="P69" s="1668"/>
      <c r="S69" s="1677"/>
    </row>
    <row r="70" spans="1:35" ht="10" customHeight="1" x14ac:dyDescent="0.25">
      <c r="A70" s="317"/>
      <c r="B70" s="327"/>
      <c r="C70" s="879" t="s">
        <v>63</v>
      </c>
      <c r="D70" s="876"/>
      <c r="E70" s="951">
        <v>1121</v>
      </c>
      <c r="F70" s="951">
        <v>1181</v>
      </c>
      <c r="G70" s="951">
        <v>1225</v>
      </c>
      <c r="H70" s="951">
        <v>1115</v>
      </c>
      <c r="I70" s="951">
        <v>1044</v>
      </c>
      <c r="J70" s="951">
        <v>1060</v>
      </c>
      <c r="K70" s="951">
        <v>1052</v>
      </c>
      <c r="L70" s="951">
        <v>1026</v>
      </c>
      <c r="M70" s="951">
        <v>943</v>
      </c>
      <c r="N70" s="328"/>
      <c r="O70" s="317">
        <v>6979</v>
      </c>
      <c r="P70" s="1668"/>
      <c r="S70" s="1677"/>
    </row>
    <row r="71" spans="1:35" ht="10" customHeight="1" x14ac:dyDescent="0.25">
      <c r="A71" s="317"/>
      <c r="B71" s="327"/>
      <c r="C71" s="879" t="s">
        <v>65</v>
      </c>
      <c r="D71" s="876"/>
      <c r="E71" s="951">
        <v>802</v>
      </c>
      <c r="F71" s="951">
        <v>765</v>
      </c>
      <c r="G71" s="951">
        <v>778</v>
      </c>
      <c r="H71" s="951">
        <v>738</v>
      </c>
      <c r="I71" s="951">
        <v>714</v>
      </c>
      <c r="J71" s="951">
        <v>658</v>
      </c>
      <c r="K71" s="951">
        <v>696</v>
      </c>
      <c r="L71" s="951">
        <v>652</v>
      </c>
      <c r="M71" s="951">
        <v>643</v>
      </c>
      <c r="N71" s="328"/>
      <c r="O71" s="317">
        <v>5622</v>
      </c>
      <c r="P71" s="1668"/>
      <c r="S71" s="1677"/>
    </row>
    <row r="72" spans="1:35" ht="10" customHeight="1" x14ac:dyDescent="0.25">
      <c r="A72" s="317"/>
      <c r="B72" s="327"/>
      <c r="C72" s="879" t="s">
        <v>75</v>
      </c>
      <c r="D72" s="876"/>
      <c r="E72" s="951">
        <v>1833</v>
      </c>
      <c r="F72" s="951">
        <v>1807</v>
      </c>
      <c r="G72" s="951">
        <v>1894</v>
      </c>
      <c r="H72" s="951">
        <v>1680</v>
      </c>
      <c r="I72" s="951">
        <v>1668</v>
      </c>
      <c r="J72" s="951">
        <v>1654</v>
      </c>
      <c r="K72" s="951">
        <v>1676</v>
      </c>
      <c r="L72" s="951">
        <v>1536</v>
      </c>
      <c r="M72" s="951">
        <v>1547</v>
      </c>
      <c r="N72" s="328"/>
      <c r="O72" s="317">
        <v>12225</v>
      </c>
      <c r="P72" s="1668"/>
      <c r="S72" s="1676"/>
    </row>
    <row r="73" spans="1:35" ht="10" customHeight="1" x14ac:dyDescent="0.25">
      <c r="A73" s="317"/>
      <c r="B73" s="327"/>
      <c r="C73" s="879" t="s">
        <v>126</v>
      </c>
      <c r="D73" s="876"/>
      <c r="E73" s="951">
        <v>1590</v>
      </c>
      <c r="F73" s="951">
        <v>1616</v>
      </c>
      <c r="G73" s="951">
        <v>1732</v>
      </c>
      <c r="H73" s="951">
        <v>1530</v>
      </c>
      <c r="I73" s="951">
        <v>1531</v>
      </c>
      <c r="J73" s="951">
        <v>1480</v>
      </c>
      <c r="K73" s="951">
        <v>1623</v>
      </c>
      <c r="L73" s="951">
        <v>1557</v>
      </c>
      <c r="M73" s="951">
        <v>1525</v>
      </c>
      <c r="N73" s="328"/>
      <c r="O73" s="317">
        <v>8291</v>
      </c>
      <c r="P73" s="1668"/>
      <c r="S73" s="1676"/>
    </row>
    <row r="74" spans="1:35" ht="10" customHeight="1" x14ac:dyDescent="0.25">
      <c r="A74" s="317"/>
      <c r="B74" s="327"/>
      <c r="C74" s="879" t="s">
        <v>127</v>
      </c>
      <c r="D74" s="876"/>
      <c r="E74" s="951">
        <v>1255</v>
      </c>
      <c r="F74" s="951">
        <v>1365</v>
      </c>
      <c r="G74" s="951">
        <v>1385</v>
      </c>
      <c r="H74" s="951">
        <v>1066</v>
      </c>
      <c r="I74" s="951">
        <v>1229</v>
      </c>
      <c r="J74" s="951">
        <v>1405</v>
      </c>
      <c r="K74" s="951">
        <v>1310</v>
      </c>
      <c r="L74" s="951">
        <v>1317</v>
      </c>
      <c r="M74" s="951">
        <v>1278</v>
      </c>
      <c r="N74" s="328"/>
      <c r="O74" s="317">
        <v>12043</v>
      </c>
      <c r="P74" s="1668"/>
      <c r="S74" s="1258"/>
      <c r="T74" s="1258"/>
      <c r="U74" s="1258"/>
      <c r="V74" s="1258"/>
    </row>
    <row r="75" spans="1:35" ht="10" customHeight="1" x14ac:dyDescent="0.25">
      <c r="A75" s="317"/>
      <c r="B75" s="327"/>
      <c r="C75" s="879" t="s">
        <v>558</v>
      </c>
      <c r="D75" s="876"/>
      <c r="E75" s="951">
        <v>51</v>
      </c>
      <c r="F75" s="951">
        <v>51</v>
      </c>
      <c r="G75" s="951">
        <v>47</v>
      </c>
      <c r="H75" s="951">
        <v>34</v>
      </c>
      <c r="I75" s="951">
        <v>28</v>
      </c>
      <c r="J75" s="951">
        <v>25</v>
      </c>
      <c r="K75" s="951">
        <v>29</v>
      </c>
      <c r="L75" s="951">
        <v>31</v>
      </c>
      <c r="M75" s="951">
        <v>30</v>
      </c>
      <c r="N75" s="328"/>
      <c r="O75" s="317"/>
      <c r="P75" s="1668"/>
    </row>
    <row r="76" spans="1:35" s="355" customFormat="1" ht="8.25" customHeight="1" x14ac:dyDescent="0.25">
      <c r="A76" s="351"/>
      <c r="B76" s="352"/>
      <c r="C76" s="1902" t="s">
        <v>720</v>
      </c>
      <c r="D76" s="1902"/>
      <c r="E76" s="1902"/>
      <c r="F76" s="1902"/>
      <c r="G76" s="1902"/>
      <c r="H76" s="1902"/>
      <c r="I76" s="2003"/>
      <c r="J76" s="2003"/>
      <c r="K76" s="2003"/>
      <c r="L76" s="2003"/>
      <c r="M76" s="2003"/>
      <c r="N76" s="328"/>
      <c r="O76" s="351"/>
      <c r="P76" s="1674"/>
      <c r="Q76" s="1674"/>
      <c r="R76" s="1674"/>
      <c r="S76" s="1676"/>
      <c r="T76" s="1674"/>
      <c r="U76" s="1674"/>
      <c r="V76" s="1674"/>
      <c r="W76" s="1674"/>
      <c r="X76" s="1674"/>
      <c r="Y76" s="1674"/>
      <c r="Z76" s="1674"/>
      <c r="AA76" s="1674"/>
      <c r="AB76" s="1674"/>
      <c r="AC76" s="1674"/>
      <c r="AD76" s="1674"/>
      <c r="AE76" s="1674"/>
      <c r="AF76" s="1674"/>
      <c r="AG76" s="1674"/>
      <c r="AH76" s="1674"/>
      <c r="AI76" s="1674"/>
    </row>
    <row r="77" spans="1:35" ht="30" customHeight="1" x14ac:dyDescent="0.25">
      <c r="A77" s="317"/>
      <c r="B77" s="327"/>
      <c r="C77" s="2004" t="s">
        <v>750</v>
      </c>
      <c r="D77" s="2004"/>
      <c r="E77" s="2004"/>
      <c r="F77" s="2004"/>
      <c r="G77" s="2004"/>
      <c r="H77" s="2004"/>
      <c r="I77" s="2004"/>
      <c r="J77" s="2004"/>
      <c r="K77" s="2004"/>
      <c r="L77" s="2004"/>
      <c r="M77" s="2004"/>
      <c r="N77" s="2005"/>
      <c r="O77" s="317"/>
      <c r="S77" s="1678"/>
    </row>
    <row r="78" spans="1:35" ht="26.5" customHeight="1" x14ac:dyDescent="0.25">
      <c r="A78" s="317"/>
      <c r="B78" s="327"/>
      <c r="C78" s="2006" t="s">
        <v>608</v>
      </c>
      <c r="D78" s="2006"/>
      <c r="E78" s="2006"/>
      <c r="F78" s="2006"/>
      <c r="G78" s="2006"/>
      <c r="H78" s="2006"/>
      <c r="I78" s="2006"/>
      <c r="J78" s="2006"/>
      <c r="K78" s="2006"/>
      <c r="L78" s="2006"/>
      <c r="M78" s="2006"/>
      <c r="N78" s="2007"/>
      <c r="O78" s="317"/>
    </row>
    <row r="79" spans="1:35" ht="11.25" customHeight="1" x14ac:dyDescent="0.25">
      <c r="A79" s="317"/>
      <c r="B79" s="327"/>
      <c r="C79" s="881" t="s">
        <v>386</v>
      </c>
      <c r="D79" s="55"/>
      <c r="E79" s="55"/>
      <c r="F79" s="55"/>
      <c r="G79" s="1054" t="s">
        <v>129</v>
      </c>
      <c r="H79" s="55"/>
      <c r="I79" s="55"/>
      <c r="J79" s="55"/>
      <c r="K79" s="55"/>
      <c r="L79" s="55"/>
      <c r="M79" s="55"/>
      <c r="N79" s="328"/>
      <c r="O79" s="317"/>
    </row>
    <row r="80" spans="1:35" ht="13.5" customHeight="1" x14ac:dyDescent="0.25">
      <c r="A80" s="317"/>
      <c r="B80" s="327"/>
      <c r="C80" s="317"/>
      <c r="D80" s="317"/>
      <c r="E80" s="324"/>
      <c r="F80" s="324"/>
      <c r="G80" s="324"/>
      <c r="H80" s="324"/>
      <c r="I80" s="324"/>
      <c r="J80" s="324"/>
      <c r="K80" s="2008">
        <v>44378</v>
      </c>
      <c r="L80" s="2008"/>
      <c r="M80" s="2008"/>
      <c r="N80" s="360">
        <v>19</v>
      </c>
      <c r="O80" s="324"/>
    </row>
    <row r="81" spans="19:19" ht="13.5" customHeight="1" x14ac:dyDescent="0.25">
      <c r="S81" s="1676"/>
    </row>
    <row r="82" spans="19:19" x14ac:dyDescent="0.25">
      <c r="S82" s="1677"/>
    </row>
    <row r="83" spans="19:19" x14ac:dyDescent="0.25">
      <c r="S83" s="1677"/>
    </row>
    <row r="84" spans="19:19" x14ac:dyDescent="0.25">
      <c r="S84" s="1677"/>
    </row>
    <row r="85" spans="19:19" x14ac:dyDescent="0.25">
      <c r="S85" s="1677"/>
    </row>
    <row r="86" spans="19:19" x14ac:dyDescent="0.25">
      <c r="S86" s="1677"/>
    </row>
    <row r="87" spans="19:19" x14ac:dyDescent="0.25">
      <c r="S87" s="1677"/>
    </row>
    <row r="88" spans="19:19" x14ac:dyDescent="0.25">
      <c r="S88" s="1677"/>
    </row>
    <row r="89" spans="19:19" x14ac:dyDescent="0.25">
      <c r="S89" s="1677"/>
    </row>
    <row r="90" spans="19:19" x14ac:dyDescent="0.25">
      <c r="S90" s="1677"/>
    </row>
    <row r="91" spans="19:19" x14ac:dyDescent="0.25">
      <c r="S91" s="1677"/>
    </row>
    <row r="92" spans="19:19" x14ac:dyDescent="0.25">
      <c r="S92" s="1677"/>
    </row>
    <row r="93" spans="19:19" x14ac:dyDescent="0.25">
      <c r="S93" s="1677"/>
    </row>
    <row r="94" spans="19:19" x14ac:dyDescent="0.25">
      <c r="S94" s="1677"/>
    </row>
    <row r="95" spans="19:19" x14ac:dyDescent="0.25">
      <c r="S95" s="1677"/>
    </row>
    <row r="96" spans="19:19" x14ac:dyDescent="0.25">
      <c r="S96" s="1677"/>
    </row>
  </sheetData>
  <mergeCells count="23">
    <mergeCell ref="C18:M18"/>
    <mergeCell ref="B1:D1"/>
    <mergeCell ref="B2:D2"/>
    <mergeCell ref="C4:M4"/>
    <mergeCell ref="C5:D6"/>
    <mergeCell ref="C8:D8"/>
    <mergeCell ref="C54:D54"/>
    <mergeCell ref="C20:M20"/>
    <mergeCell ref="C22:D22"/>
    <mergeCell ref="C41:M41"/>
    <mergeCell ref="C43:D43"/>
    <mergeCell ref="C45:D45"/>
    <mergeCell ref="C46:D46"/>
    <mergeCell ref="C47:D47"/>
    <mergeCell ref="C48:G48"/>
    <mergeCell ref="H48:M48"/>
    <mergeCell ref="C50:M50"/>
    <mergeCell ref="C52:D52"/>
    <mergeCell ref="C76:H76"/>
    <mergeCell ref="I76:M76"/>
    <mergeCell ref="C77:N77"/>
    <mergeCell ref="C78:N78"/>
    <mergeCell ref="K80:M80"/>
  </mergeCells>
  <conditionalFormatting sqref="E7:M7">
    <cfRule type="cellIs" dxfId="8" priority="1" operator="equal">
      <formula>"jan."</formula>
    </cfRule>
  </conditionalFormatting>
  <printOptions horizontalCentered="1"/>
  <pageMargins left="0.15748031496062992" right="0.15748031496062992" top="0.19685039370078741" bottom="0.19685039370078741" header="0" footer="0"/>
  <pageSetup paperSize="9" scale="9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theme="9"/>
  </sheetPr>
  <dimension ref="A1:O51"/>
  <sheetViews>
    <sheetView showGridLines="0" showRuler="0" workbookViewId="0"/>
  </sheetViews>
  <sheetFormatPr defaultRowHeight="12.5" x14ac:dyDescent="0.25"/>
  <cols>
    <col min="1" max="1" width="1" customWidth="1"/>
    <col min="2" max="2" width="2.54296875" customWidth="1"/>
    <col min="3" max="3" width="3" customWidth="1"/>
    <col min="4" max="4" width="16.7265625" customWidth="1"/>
    <col min="5" max="5" width="0.54296875" customWidth="1"/>
    <col min="6" max="6" width="13" customWidth="1"/>
    <col min="7" max="7" width="5.26953125" customWidth="1"/>
    <col min="8" max="8" width="2.54296875" customWidth="1"/>
    <col min="9" max="9" width="15.26953125" customWidth="1"/>
    <col min="10" max="10" width="5.26953125" customWidth="1"/>
    <col min="11" max="11" width="10.26953125" customWidth="1"/>
    <col min="12" max="12" width="19.453125" customWidth="1"/>
    <col min="13" max="14" width="2.7265625" customWidth="1"/>
    <col min="15" max="15" width="0.54296875" customWidth="1"/>
  </cols>
  <sheetData>
    <row r="1" spans="1:15" ht="13.5" customHeight="1" x14ac:dyDescent="0.25">
      <c r="A1" s="2"/>
      <c r="B1" s="163"/>
      <c r="C1" s="163"/>
      <c r="D1" s="163"/>
      <c r="E1" s="162"/>
      <c r="F1" s="1716" t="s">
        <v>42</v>
      </c>
      <c r="G1" s="1716"/>
      <c r="H1" s="1716"/>
      <c r="I1" s="4"/>
      <c r="J1" s="4"/>
      <c r="K1" s="4"/>
      <c r="L1" s="4"/>
      <c r="M1" s="4"/>
      <c r="N1" s="4"/>
      <c r="O1" s="4"/>
    </row>
    <row r="2" spans="1:15" ht="13.5" customHeight="1" x14ac:dyDescent="0.25">
      <c r="A2" s="2"/>
      <c r="B2" s="168"/>
      <c r="C2" s="1721"/>
      <c r="D2" s="1721"/>
      <c r="E2" s="1721"/>
      <c r="F2" s="1721"/>
      <c r="G2" s="1721"/>
      <c r="H2" s="4"/>
      <c r="I2" s="4"/>
      <c r="J2" s="4"/>
      <c r="K2" s="4"/>
      <c r="L2" s="4"/>
      <c r="M2" s="4"/>
      <c r="N2" s="4"/>
      <c r="O2" s="4"/>
    </row>
    <row r="3" spans="1:15" x14ac:dyDescent="0.25">
      <c r="A3" s="2"/>
      <c r="B3" s="169"/>
      <c r="C3" s="1721"/>
      <c r="D3" s="1721"/>
      <c r="E3" s="1721"/>
      <c r="F3" s="1721"/>
      <c r="G3" s="1721"/>
      <c r="H3" s="1"/>
      <c r="I3" s="4"/>
      <c r="J3" s="4"/>
      <c r="K3" s="4"/>
      <c r="L3" s="4"/>
      <c r="M3" s="4"/>
      <c r="N3" s="4"/>
      <c r="O3" s="2"/>
    </row>
    <row r="4" spans="1:15" ht="12.75" customHeight="1" x14ac:dyDescent="0.25">
      <c r="A4" s="2"/>
      <c r="B4" s="171"/>
      <c r="C4" s="1714" t="s">
        <v>602</v>
      </c>
      <c r="D4" s="1715"/>
      <c r="E4" s="1715"/>
      <c r="F4" s="1715"/>
      <c r="G4" s="1715"/>
      <c r="H4" s="1715"/>
      <c r="I4" s="4"/>
      <c r="J4" s="4"/>
      <c r="K4" s="4"/>
      <c r="L4" s="4"/>
      <c r="M4" s="16"/>
      <c r="N4" s="4"/>
      <c r="O4" s="2"/>
    </row>
    <row r="5" spans="1:15" s="7" customFormat="1" ht="16.5" customHeight="1" x14ac:dyDescent="0.25">
      <c r="A5" s="6"/>
      <c r="B5" s="170"/>
      <c r="C5" s="1715"/>
      <c r="D5" s="1715"/>
      <c r="E5" s="1715"/>
      <c r="F5" s="1715"/>
      <c r="G5" s="1715"/>
      <c r="H5" s="1715"/>
      <c r="I5" s="4"/>
      <c r="J5" s="4"/>
      <c r="K5" s="4"/>
      <c r="L5" s="4"/>
      <c r="M5" s="16"/>
      <c r="N5" s="4"/>
      <c r="O5" s="6"/>
    </row>
    <row r="6" spans="1:15" ht="11.25" customHeight="1" x14ac:dyDescent="0.25">
      <c r="A6" s="2"/>
      <c r="B6" s="171"/>
      <c r="C6" s="1715"/>
      <c r="D6" s="1715"/>
      <c r="E6" s="1715"/>
      <c r="F6" s="1715"/>
      <c r="G6" s="1715"/>
      <c r="H6" s="1715"/>
      <c r="I6" s="4"/>
      <c r="J6" s="4"/>
      <c r="K6" s="4"/>
      <c r="L6" s="4"/>
      <c r="M6" s="16"/>
      <c r="N6" s="4"/>
      <c r="O6" s="2"/>
    </row>
    <row r="7" spans="1:15" ht="11.25" customHeight="1" x14ac:dyDescent="0.25">
      <c r="A7" s="2"/>
      <c r="B7" s="171"/>
      <c r="C7" s="1715"/>
      <c r="D7" s="1715"/>
      <c r="E7" s="1715"/>
      <c r="F7" s="1715"/>
      <c r="G7" s="1715"/>
      <c r="H7" s="1715"/>
      <c r="I7" s="4"/>
      <c r="J7" s="4"/>
      <c r="K7" s="4"/>
      <c r="L7" s="4"/>
      <c r="M7" s="16"/>
      <c r="N7" s="4"/>
      <c r="O7" s="2"/>
    </row>
    <row r="8" spans="1:15" ht="117" customHeight="1" x14ac:dyDescent="0.25">
      <c r="A8" s="2"/>
      <c r="B8" s="171"/>
      <c r="C8" s="1715"/>
      <c r="D8" s="1715"/>
      <c r="E8" s="1715"/>
      <c r="F8" s="1715"/>
      <c r="G8" s="1715"/>
      <c r="H8" s="1715"/>
      <c r="I8" s="4"/>
      <c r="J8" s="4"/>
      <c r="K8" s="4"/>
      <c r="L8" s="4"/>
      <c r="M8" s="16"/>
      <c r="N8" s="4"/>
      <c r="O8" s="2"/>
    </row>
    <row r="9" spans="1:15" ht="10.5" customHeight="1" x14ac:dyDescent="0.25">
      <c r="A9" s="2"/>
      <c r="B9" s="171"/>
      <c r="C9" s="1715"/>
      <c r="D9" s="1715"/>
      <c r="E9" s="1715"/>
      <c r="F9" s="1715"/>
      <c r="G9" s="1715"/>
      <c r="H9" s="1715"/>
      <c r="I9" s="4"/>
      <c r="J9" s="4"/>
      <c r="K9" s="4"/>
      <c r="L9" s="4"/>
      <c r="M9" s="16"/>
      <c r="N9" s="3"/>
      <c r="O9" s="2"/>
    </row>
    <row r="10" spans="1:15" ht="11.25" customHeight="1" x14ac:dyDescent="0.25">
      <c r="A10" s="2"/>
      <c r="B10" s="171"/>
      <c r="C10" s="1715"/>
      <c r="D10" s="1715"/>
      <c r="E10" s="1715"/>
      <c r="F10" s="1715"/>
      <c r="G10" s="1715"/>
      <c r="H10" s="1715"/>
      <c r="I10" s="4"/>
      <c r="J10" s="4"/>
      <c r="K10" s="4"/>
      <c r="L10" s="4"/>
      <c r="M10" s="16"/>
      <c r="N10" s="3"/>
      <c r="O10" s="2"/>
    </row>
    <row r="11" spans="1:15" ht="3.75" customHeight="1" x14ac:dyDescent="0.25">
      <c r="A11" s="2"/>
      <c r="B11" s="171"/>
      <c r="C11" s="1715"/>
      <c r="D11" s="1715"/>
      <c r="E11" s="1715"/>
      <c r="F11" s="1715"/>
      <c r="G11" s="1715"/>
      <c r="H11" s="1715"/>
      <c r="I11" s="4"/>
      <c r="J11" s="4"/>
      <c r="K11" s="4"/>
      <c r="L11" s="4"/>
      <c r="M11" s="16"/>
      <c r="N11" s="3"/>
      <c r="O11" s="2"/>
    </row>
    <row r="12" spans="1:15" ht="11.25" customHeight="1" x14ac:dyDescent="0.25">
      <c r="A12" s="2"/>
      <c r="B12" s="171"/>
      <c r="C12" s="1715"/>
      <c r="D12" s="1715"/>
      <c r="E12" s="1715"/>
      <c r="F12" s="1715"/>
      <c r="G12" s="1715"/>
      <c r="H12" s="1715"/>
      <c r="I12" s="4"/>
      <c r="J12" s="4"/>
      <c r="K12" s="4"/>
      <c r="L12" s="4"/>
      <c r="M12" s="16"/>
      <c r="N12" s="3"/>
      <c r="O12" s="2"/>
    </row>
    <row r="13" spans="1:15" ht="11.25" customHeight="1" x14ac:dyDescent="0.25">
      <c r="A13" s="2"/>
      <c r="B13" s="171"/>
      <c r="C13" s="1715"/>
      <c r="D13" s="1715"/>
      <c r="E13" s="1715"/>
      <c r="F13" s="1715"/>
      <c r="G13" s="1715"/>
      <c r="H13" s="1715"/>
      <c r="I13" s="4"/>
      <c r="J13" s="4"/>
      <c r="K13" s="4"/>
      <c r="L13" s="4"/>
      <c r="M13" s="16"/>
      <c r="N13" s="3"/>
      <c r="O13" s="2"/>
    </row>
    <row r="14" spans="1:15" ht="15.75" customHeight="1" x14ac:dyDescent="0.25">
      <c r="A14" s="2"/>
      <c r="B14" s="171"/>
      <c r="C14" s="1715"/>
      <c r="D14" s="1715"/>
      <c r="E14" s="1715"/>
      <c r="F14" s="1715"/>
      <c r="G14" s="1715"/>
      <c r="H14" s="1715"/>
      <c r="I14" s="4"/>
      <c r="J14" s="4"/>
      <c r="K14" s="4"/>
      <c r="L14" s="4"/>
      <c r="M14" s="16"/>
      <c r="N14" s="3"/>
      <c r="O14" s="2"/>
    </row>
    <row r="15" spans="1:15" ht="22.5" customHeight="1" x14ac:dyDescent="0.25">
      <c r="A15" s="2"/>
      <c r="B15" s="171"/>
      <c r="C15" s="1715"/>
      <c r="D15" s="1715"/>
      <c r="E15" s="1715"/>
      <c r="F15" s="1715"/>
      <c r="G15" s="1715"/>
      <c r="H15" s="1715"/>
      <c r="I15" s="4"/>
      <c r="J15" s="4"/>
      <c r="K15" s="4"/>
      <c r="L15" s="4"/>
      <c r="M15" s="16"/>
      <c r="N15" s="3"/>
      <c r="O15" s="2"/>
    </row>
    <row r="16" spans="1:15" ht="11.25" customHeight="1" x14ac:dyDescent="0.25">
      <c r="A16" s="2"/>
      <c r="B16" s="171"/>
      <c r="C16" s="1715"/>
      <c r="D16" s="1715"/>
      <c r="E16" s="1715"/>
      <c r="F16" s="1715"/>
      <c r="G16" s="1715"/>
      <c r="H16" s="1715"/>
      <c r="I16" s="4"/>
      <c r="J16" s="4"/>
      <c r="K16" s="4"/>
      <c r="L16" s="4"/>
      <c r="M16" s="16"/>
      <c r="N16" s="3"/>
      <c r="O16" s="2"/>
    </row>
    <row r="17" spans="1:15" ht="11.25" customHeight="1" x14ac:dyDescent="0.25">
      <c r="A17" s="2"/>
      <c r="B17" s="171"/>
      <c r="C17" s="1715"/>
      <c r="D17" s="1715"/>
      <c r="E17" s="1715"/>
      <c r="F17" s="1715"/>
      <c r="G17" s="1715"/>
      <c r="H17" s="1715"/>
      <c r="I17" s="4"/>
      <c r="J17" s="4"/>
      <c r="K17" s="4"/>
      <c r="L17" s="4"/>
      <c r="M17" s="16"/>
      <c r="N17" s="3"/>
      <c r="O17" s="2"/>
    </row>
    <row r="18" spans="1:15" ht="11.25" customHeight="1" x14ac:dyDescent="0.25">
      <c r="A18" s="2"/>
      <c r="B18" s="171"/>
      <c r="C18" s="1715"/>
      <c r="D18" s="1715"/>
      <c r="E18" s="1715"/>
      <c r="F18" s="1715"/>
      <c r="G18" s="1715"/>
      <c r="H18" s="1715"/>
      <c r="I18" s="5"/>
      <c r="J18" s="5"/>
      <c r="K18" s="5"/>
      <c r="L18" s="5"/>
      <c r="M18" s="5"/>
      <c r="N18" s="3"/>
      <c r="O18" s="2"/>
    </row>
    <row r="19" spans="1:15" ht="11.25" customHeight="1" x14ac:dyDescent="0.25">
      <c r="A19" s="2"/>
      <c r="B19" s="171"/>
      <c r="C19" s="1715"/>
      <c r="D19" s="1715"/>
      <c r="E19" s="1715"/>
      <c r="F19" s="1715"/>
      <c r="G19" s="1715"/>
      <c r="H19" s="1715"/>
      <c r="I19" s="17"/>
      <c r="J19" s="17"/>
      <c r="K19" s="17"/>
      <c r="L19" s="17"/>
      <c r="M19" s="17"/>
      <c r="N19" s="3"/>
      <c r="O19" s="2"/>
    </row>
    <row r="20" spans="1:15" ht="11.25" customHeight="1" x14ac:dyDescent="0.25">
      <c r="A20" s="2"/>
      <c r="B20" s="171"/>
      <c r="C20" s="1715"/>
      <c r="D20" s="1715"/>
      <c r="E20" s="1715"/>
      <c r="F20" s="1715"/>
      <c r="G20" s="1715"/>
      <c r="H20" s="1715"/>
      <c r="I20" s="11"/>
      <c r="J20" s="11"/>
      <c r="K20" s="11"/>
      <c r="L20" s="11"/>
      <c r="M20" s="11"/>
      <c r="N20" s="3"/>
      <c r="O20" s="2"/>
    </row>
    <row r="21" spans="1:15" ht="11.25" customHeight="1" x14ac:dyDescent="0.25">
      <c r="A21" s="2"/>
      <c r="B21" s="171"/>
      <c r="C21" s="1715"/>
      <c r="D21" s="1715"/>
      <c r="E21" s="1715"/>
      <c r="F21" s="1715"/>
      <c r="G21" s="1715"/>
      <c r="H21" s="1715"/>
      <c r="I21" s="11"/>
      <c r="J21" s="11"/>
      <c r="K21" s="11"/>
      <c r="L21" s="11"/>
      <c r="M21" s="11"/>
      <c r="N21" s="3"/>
      <c r="O21" s="2"/>
    </row>
    <row r="22" spans="1:15" ht="12" customHeight="1" x14ac:dyDescent="0.25">
      <c r="A22" s="2"/>
      <c r="B22" s="171"/>
      <c r="C22" s="21"/>
      <c r="D22" s="21"/>
      <c r="E22" s="21"/>
      <c r="F22" s="21"/>
      <c r="G22" s="21"/>
      <c r="H22" s="21"/>
      <c r="I22" s="13"/>
      <c r="J22" s="13"/>
      <c r="K22" s="13"/>
      <c r="L22" s="13"/>
      <c r="M22" s="13"/>
      <c r="N22" s="3"/>
      <c r="O22" s="2"/>
    </row>
    <row r="23" spans="1:15" ht="27.75" customHeight="1" x14ac:dyDescent="0.25">
      <c r="A23" s="2"/>
      <c r="B23" s="171"/>
      <c r="C23" s="21"/>
      <c r="D23" s="21"/>
      <c r="E23" s="21"/>
      <c r="F23" s="21"/>
      <c r="G23" s="21"/>
      <c r="H23" s="21"/>
      <c r="I23" s="11"/>
      <c r="J23" s="11"/>
      <c r="K23" s="11"/>
      <c r="L23" s="11"/>
      <c r="M23" s="11"/>
      <c r="N23" s="3"/>
      <c r="O23" s="2"/>
    </row>
    <row r="24" spans="1:15" ht="18" customHeight="1" x14ac:dyDescent="0.25">
      <c r="A24" s="2"/>
      <c r="B24" s="171"/>
      <c r="C24" s="9"/>
      <c r="D24" s="13"/>
      <c r="E24" s="15"/>
      <c r="F24" s="13"/>
      <c r="G24" s="10"/>
      <c r="H24" s="13"/>
      <c r="I24" s="13"/>
      <c r="J24" s="13"/>
      <c r="K24" s="13"/>
      <c r="L24" s="13"/>
      <c r="M24" s="13"/>
      <c r="N24" s="3"/>
      <c r="O24" s="2"/>
    </row>
    <row r="25" spans="1:15" ht="18" customHeight="1" x14ac:dyDescent="0.25">
      <c r="A25" s="2"/>
      <c r="B25" s="171"/>
      <c r="C25" s="12"/>
      <c r="D25" s="13"/>
      <c r="E25" s="8"/>
      <c r="F25" s="11"/>
      <c r="G25" s="10"/>
      <c r="H25" s="11"/>
      <c r="I25" s="11"/>
      <c r="J25" s="11"/>
      <c r="K25" s="11"/>
      <c r="L25" s="11"/>
      <c r="M25" s="11"/>
      <c r="N25" s="3"/>
      <c r="O25" s="2"/>
    </row>
    <row r="26" spans="1:15" x14ac:dyDescent="0.25">
      <c r="A26" s="2"/>
      <c r="B26" s="171"/>
      <c r="C26" s="12"/>
      <c r="D26" s="13"/>
      <c r="E26" s="8"/>
      <c r="F26" s="11"/>
      <c r="G26" s="10"/>
      <c r="H26" s="11"/>
      <c r="I26" s="11"/>
      <c r="J26" s="11"/>
      <c r="K26" s="11"/>
      <c r="L26" s="11"/>
      <c r="M26" s="11"/>
      <c r="N26" s="3"/>
      <c r="O26" s="2"/>
    </row>
    <row r="27" spans="1:15" ht="13.5" customHeight="1" x14ac:dyDescent="0.25">
      <c r="A27" s="2"/>
      <c r="B27" s="171"/>
      <c r="C27" s="12"/>
      <c r="D27" s="13"/>
      <c r="E27" s="8"/>
      <c r="F27" s="11"/>
      <c r="G27" s="10"/>
      <c r="H27" s="241"/>
      <c r="I27" s="242" t="s">
        <v>41</v>
      </c>
      <c r="J27" s="243"/>
      <c r="K27" s="243"/>
      <c r="L27" s="244"/>
      <c r="M27" s="244"/>
      <c r="N27" s="3"/>
      <c r="O27" s="2"/>
    </row>
    <row r="28" spans="1:15" ht="10.5" customHeight="1" x14ac:dyDescent="0.25">
      <c r="A28" s="2"/>
      <c r="B28" s="171"/>
      <c r="C28" s="9"/>
      <c r="D28" s="13"/>
      <c r="E28" s="15"/>
      <c r="F28" s="13"/>
      <c r="G28" s="10"/>
      <c r="H28" s="13"/>
      <c r="I28" s="245"/>
      <c r="J28" s="245"/>
      <c r="K28" s="245"/>
      <c r="L28" s="245"/>
      <c r="M28" s="384"/>
      <c r="N28" s="246"/>
      <c r="O28" s="2"/>
    </row>
    <row r="29" spans="1:15" ht="16.5" customHeight="1" x14ac:dyDescent="0.25">
      <c r="A29" s="2"/>
      <c r="B29" s="171"/>
      <c r="C29" s="9"/>
      <c r="D29" s="13"/>
      <c r="E29" s="15"/>
      <c r="F29" s="13"/>
      <c r="G29" s="10"/>
      <c r="H29" s="13"/>
      <c r="I29" s="601" t="s">
        <v>378</v>
      </c>
      <c r="J29" s="13"/>
      <c r="K29" s="13"/>
      <c r="L29" s="13"/>
      <c r="M29" s="384"/>
      <c r="N29" s="247"/>
      <c r="O29" s="2"/>
    </row>
    <row r="30" spans="1:15" ht="10.5" customHeight="1" x14ac:dyDescent="0.25">
      <c r="A30" s="2"/>
      <c r="B30" s="171"/>
      <c r="C30" s="9"/>
      <c r="D30" s="13"/>
      <c r="E30" s="15"/>
      <c r="F30" s="13"/>
      <c r="G30" s="10"/>
      <c r="H30" s="13"/>
      <c r="I30" s="13"/>
      <c r="J30" s="13"/>
      <c r="K30" s="13"/>
      <c r="L30" s="13"/>
      <c r="M30" s="384"/>
      <c r="N30" s="247"/>
      <c r="O30" s="2"/>
    </row>
    <row r="31" spans="1:15" ht="16.5" customHeight="1" x14ac:dyDescent="0.25">
      <c r="A31" s="2"/>
      <c r="B31" s="171"/>
      <c r="C31" s="12"/>
      <c r="D31" s="13"/>
      <c r="E31" s="8"/>
      <c r="F31" s="11"/>
      <c r="G31" s="10"/>
      <c r="H31" s="11"/>
      <c r="I31" s="1724" t="s">
        <v>45</v>
      </c>
      <c r="J31" s="1724"/>
      <c r="K31" s="1719">
        <f>+capa!H27</f>
        <v>44378</v>
      </c>
      <c r="L31" s="1720"/>
      <c r="M31" s="384"/>
      <c r="N31" s="248"/>
      <c r="O31" s="2"/>
    </row>
    <row r="32" spans="1:15" ht="10.5" customHeight="1" x14ac:dyDescent="0.25">
      <c r="A32" s="2"/>
      <c r="B32" s="171"/>
      <c r="C32" s="12"/>
      <c r="D32" s="13"/>
      <c r="E32" s="8"/>
      <c r="F32" s="11"/>
      <c r="G32" s="10"/>
      <c r="H32" s="11"/>
      <c r="I32" s="159"/>
      <c r="J32" s="159"/>
      <c r="K32" s="158"/>
      <c r="L32" s="158"/>
      <c r="M32" s="384"/>
      <c r="N32" s="248"/>
      <c r="O32" s="2"/>
    </row>
    <row r="33" spans="1:15" ht="16.5" customHeight="1" x14ac:dyDescent="0.25">
      <c r="A33" s="2"/>
      <c r="B33" s="171"/>
      <c r="C33" s="9"/>
      <c r="D33" s="13"/>
      <c r="E33" s="15"/>
      <c r="F33" s="13"/>
      <c r="G33" s="10"/>
      <c r="H33" s="13"/>
      <c r="I33" s="1717" t="s">
        <v>375</v>
      </c>
      <c r="J33" s="1718"/>
      <c r="K33" s="1718"/>
      <c r="L33" s="1718"/>
      <c r="M33" s="384"/>
      <c r="N33" s="247"/>
      <c r="O33" s="2"/>
    </row>
    <row r="34" spans="1:15" s="57" customFormat="1" ht="14.25" customHeight="1" x14ac:dyDescent="0.25">
      <c r="A34" s="2"/>
      <c r="B34" s="171"/>
      <c r="C34" s="9"/>
      <c r="D34" s="13"/>
      <c r="E34" s="15"/>
      <c r="F34" s="13"/>
      <c r="G34" s="829"/>
      <c r="H34" s="13"/>
      <c r="I34" s="137"/>
      <c r="J34" s="828"/>
      <c r="K34" s="828"/>
      <c r="L34" s="828"/>
      <c r="M34" s="384"/>
      <c r="N34" s="247"/>
      <c r="O34" s="2"/>
    </row>
    <row r="35" spans="1:15" s="57" customFormat="1" ht="20.25" customHeight="1" x14ac:dyDescent="0.25">
      <c r="A35" s="2"/>
      <c r="B35" s="171"/>
      <c r="C35" s="134"/>
      <c r="D35" s="13"/>
      <c r="E35" s="830"/>
      <c r="F35" s="11"/>
      <c r="G35" s="829"/>
      <c r="H35" s="11"/>
      <c r="I35" s="1727" t="s">
        <v>377</v>
      </c>
      <c r="J35" s="1727"/>
      <c r="K35" s="1727"/>
      <c r="L35" s="1727"/>
      <c r="M35" s="384"/>
      <c r="N35" s="248"/>
      <c r="O35" s="2"/>
    </row>
    <row r="36" spans="1:15" s="57" customFormat="1" ht="12.75" customHeight="1" x14ac:dyDescent="0.25">
      <c r="A36" s="2"/>
      <c r="B36" s="171"/>
      <c r="C36" s="134"/>
      <c r="D36" s="13"/>
      <c r="E36" s="830"/>
      <c r="F36" s="11"/>
      <c r="G36" s="829"/>
      <c r="H36" s="11"/>
      <c r="I36" s="825" t="s">
        <v>376</v>
      </c>
      <c r="J36" s="825"/>
      <c r="K36" s="825"/>
      <c r="L36" s="825"/>
      <c r="M36" s="384"/>
      <c r="N36" s="248"/>
      <c r="O36" s="2"/>
    </row>
    <row r="37" spans="1:15" s="57" customFormat="1" ht="12.75" customHeight="1" x14ac:dyDescent="0.25">
      <c r="A37" s="2"/>
      <c r="B37" s="171"/>
      <c r="C37" s="134"/>
      <c r="D37" s="13"/>
      <c r="E37" s="830"/>
      <c r="F37" s="11"/>
      <c r="G37" s="829"/>
      <c r="H37" s="11"/>
      <c r="I37" s="1728" t="s">
        <v>446</v>
      </c>
      <c r="J37" s="1728"/>
      <c r="K37" s="1728"/>
      <c r="L37" s="1728"/>
      <c r="M37" s="384"/>
      <c r="N37" s="248"/>
      <c r="O37" s="2"/>
    </row>
    <row r="38" spans="1:15" s="57" customFormat="1" ht="20.25" customHeight="1" x14ac:dyDescent="0.25">
      <c r="A38" s="2"/>
      <c r="B38" s="171"/>
      <c r="C38" s="9"/>
      <c r="D38" s="13"/>
      <c r="E38" s="15"/>
      <c r="F38" s="13"/>
      <c r="G38" s="283"/>
      <c r="H38" s="13"/>
      <c r="I38" s="1725" t="s">
        <v>424</v>
      </c>
      <c r="J38" s="1725"/>
      <c r="K38" s="1725"/>
      <c r="L38" s="825"/>
      <c r="M38" s="384"/>
      <c r="N38" s="247"/>
      <c r="O38" s="2"/>
    </row>
    <row r="39" spans="1:15" ht="19.5" customHeight="1" x14ac:dyDescent="0.25">
      <c r="A39" s="2"/>
      <c r="B39" s="171"/>
      <c r="C39" s="12"/>
      <c r="D39" s="13"/>
      <c r="E39" s="8"/>
      <c r="F39" s="11"/>
      <c r="G39" s="10"/>
      <c r="H39" s="11"/>
      <c r="I39" s="1725" t="s">
        <v>444</v>
      </c>
      <c r="J39" s="1725"/>
      <c r="K39" s="1725"/>
      <c r="L39" s="1725"/>
      <c r="M39" s="384"/>
      <c r="N39" s="248"/>
      <c r="O39" s="2"/>
    </row>
    <row r="40" spans="1:15" ht="14.25" customHeight="1" x14ac:dyDescent="0.25">
      <c r="A40" s="2"/>
      <c r="B40" s="171"/>
      <c r="C40" s="12"/>
      <c r="D40" s="13"/>
      <c r="E40" s="8"/>
      <c r="F40" s="11"/>
      <c r="G40" s="10"/>
      <c r="H40" s="11"/>
      <c r="I40" s="825"/>
      <c r="J40" s="825"/>
      <c r="K40" s="825"/>
      <c r="L40" s="825"/>
      <c r="M40" s="384"/>
      <c r="N40" s="248"/>
      <c r="O40" s="2"/>
    </row>
    <row r="41" spans="1:15" ht="12.75" customHeight="1" x14ac:dyDescent="0.25">
      <c r="A41" s="2"/>
      <c r="B41" s="171"/>
      <c r="C41" s="12"/>
      <c r="D41" s="13"/>
      <c r="E41" s="8"/>
      <c r="F41" s="11"/>
      <c r="G41" s="10"/>
      <c r="H41" s="11"/>
      <c r="I41" s="1726" t="s">
        <v>49</v>
      </c>
      <c r="J41" s="1726"/>
      <c r="K41" s="1726"/>
      <c r="L41" s="1726"/>
      <c r="M41" s="384"/>
      <c r="N41" s="248"/>
      <c r="O41" s="2"/>
    </row>
    <row r="42" spans="1:15" ht="14.25" customHeight="1" x14ac:dyDescent="0.25">
      <c r="A42" s="2"/>
      <c r="B42" s="171"/>
      <c r="C42" s="9"/>
      <c r="D42" s="13"/>
      <c r="E42" s="15"/>
      <c r="F42" s="13"/>
      <c r="G42" s="10"/>
      <c r="H42" s="13"/>
      <c r="I42" s="826"/>
      <c r="J42" s="826"/>
      <c r="K42" s="826"/>
      <c r="L42" s="826"/>
      <c r="M42" s="384"/>
      <c r="N42" s="247"/>
      <c r="O42" s="2"/>
    </row>
    <row r="43" spans="1:15" ht="15" customHeight="1" x14ac:dyDescent="0.25">
      <c r="A43" s="2"/>
      <c r="B43" s="171"/>
      <c r="C43" s="12"/>
      <c r="D43" s="13"/>
      <c r="E43" s="8"/>
      <c r="F43" s="11"/>
      <c r="G43" s="10"/>
      <c r="H43" s="11"/>
      <c r="I43" s="824" t="s">
        <v>23</v>
      </c>
      <c r="J43" s="824"/>
      <c r="K43" s="824"/>
      <c r="L43" s="824"/>
      <c r="M43" s="384"/>
      <c r="N43" s="248"/>
      <c r="O43" s="2"/>
    </row>
    <row r="44" spans="1:15" ht="14.25" customHeight="1" x14ac:dyDescent="0.25">
      <c r="A44" s="2"/>
      <c r="B44" s="171"/>
      <c r="C44" s="12"/>
      <c r="D44" s="13"/>
      <c r="E44" s="8"/>
      <c r="F44" s="11"/>
      <c r="G44" s="10"/>
      <c r="H44" s="11"/>
      <c r="I44" s="157"/>
      <c r="J44" s="157"/>
      <c r="K44" s="157"/>
      <c r="L44" s="157"/>
      <c r="M44" s="384"/>
      <c r="N44" s="248"/>
      <c r="O44" s="2"/>
    </row>
    <row r="45" spans="1:15" ht="16.5" customHeight="1" x14ac:dyDescent="0.25">
      <c r="A45" s="2"/>
      <c r="B45" s="171"/>
      <c r="C45" s="12"/>
      <c r="D45" s="13"/>
      <c r="E45" s="8"/>
      <c r="F45" s="11"/>
      <c r="G45" s="10"/>
      <c r="H45" s="11"/>
      <c r="I45" s="1724" t="s">
        <v>19</v>
      </c>
      <c r="J45" s="1724"/>
      <c r="K45" s="1724"/>
      <c r="L45" s="1724"/>
      <c r="M45" s="384"/>
      <c r="N45" s="248"/>
      <c r="O45" s="2"/>
    </row>
    <row r="46" spans="1:15" ht="14.25" customHeight="1" x14ac:dyDescent="0.25">
      <c r="A46" s="2"/>
      <c r="B46" s="171"/>
      <c r="C46" s="9"/>
      <c r="D46" s="13"/>
      <c r="E46" s="15"/>
      <c r="F46" s="13"/>
      <c r="G46" s="10"/>
      <c r="H46" s="13"/>
      <c r="I46" s="159"/>
      <c r="J46" s="159"/>
      <c r="K46" s="159"/>
      <c r="L46" s="159"/>
      <c r="M46" s="384"/>
      <c r="N46" s="247"/>
      <c r="O46" s="2"/>
    </row>
    <row r="47" spans="1:15" ht="16.5" customHeight="1" x14ac:dyDescent="0.25">
      <c r="A47" s="2"/>
      <c r="B47" s="171"/>
      <c r="C47" s="12"/>
      <c r="D47" s="13"/>
      <c r="E47" s="8"/>
      <c r="F47" s="468"/>
      <c r="G47" s="744"/>
      <c r="H47" s="468"/>
      <c r="I47" s="1723" t="s">
        <v>10</v>
      </c>
      <c r="J47" s="1723"/>
      <c r="K47" s="1723"/>
      <c r="L47" s="1723"/>
      <c r="M47" s="384"/>
      <c r="N47" s="248"/>
      <c r="O47" s="2"/>
    </row>
    <row r="48" spans="1:15" ht="12.75" customHeight="1" x14ac:dyDescent="0.25">
      <c r="A48" s="2"/>
      <c r="B48" s="171"/>
      <c r="C48" s="9"/>
      <c r="D48" s="13"/>
      <c r="E48" s="15"/>
      <c r="F48" s="827"/>
      <c r="G48" s="744"/>
      <c r="H48" s="827"/>
      <c r="I48" s="384"/>
      <c r="J48" s="384"/>
      <c r="K48" s="384"/>
      <c r="L48" s="384"/>
      <c r="M48" s="384"/>
      <c r="N48" s="247"/>
      <c r="O48" s="2"/>
    </row>
    <row r="49" spans="1:15" ht="16.5" customHeight="1" x14ac:dyDescent="0.25">
      <c r="A49" s="2"/>
      <c r="B49" s="171"/>
      <c r="C49" s="9"/>
      <c r="D49" s="13"/>
      <c r="E49" s="15"/>
      <c r="F49" s="827"/>
      <c r="G49" s="744"/>
      <c r="H49" s="827"/>
      <c r="I49" s="384"/>
      <c r="J49" s="384"/>
      <c r="K49" s="384"/>
      <c r="L49" s="384"/>
      <c r="M49" s="384"/>
      <c r="N49" s="247"/>
      <c r="O49" s="2"/>
    </row>
    <row r="50" spans="1:15" ht="14.65" customHeight="1" x14ac:dyDescent="0.25">
      <c r="A50" s="2"/>
      <c r="B50" s="171"/>
      <c r="C50" s="656"/>
      <c r="D50" s="13"/>
      <c r="E50" s="8"/>
      <c r="F50" s="468"/>
      <c r="G50" s="744"/>
      <c r="H50" s="468"/>
      <c r="I50" s="384"/>
      <c r="J50" s="384"/>
      <c r="K50" s="384"/>
      <c r="L50" s="384"/>
      <c r="M50" s="384"/>
      <c r="N50" s="248"/>
      <c r="O50" s="2"/>
    </row>
    <row r="51" spans="1:15" x14ac:dyDescent="0.25">
      <c r="A51" s="2"/>
      <c r="B51" s="279">
        <v>2</v>
      </c>
      <c r="C51" s="1722">
        <v>44378</v>
      </c>
      <c r="D51" s="1722"/>
      <c r="E51" s="1722"/>
      <c r="F51" s="1722"/>
      <c r="G51" s="1722"/>
      <c r="H51" s="1722"/>
      <c r="I51" s="4"/>
      <c r="J51" s="4"/>
      <c r="K51" s="4"/>
      <c r="L51" s="4"/>
      <c r="M51" s="4"/>
      <c r="O51" s="2"/>
    </row>
  </sheetData>
  <customSheetViews>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51:E51"/>
    <mergeCell ref="F51:H51"/>
    <mergeCell ref="I47:L47"/>
    <mergeCell ref="I45:L45"/>
    <mergeCell ref="I31:J31"/>
    <mergeCell ref="I38:K38"/>
    <mergeCell ref="I39:L39"/>
    <mergeCell ref="I41:L41"/>
    <mergeCell ref="I35:L35"/>
    <mergeCell ref="I37:L37"/>
    <mergeCell ref="C4:H21"/>
    <mergeCell ref="F1:H1"/>
    <mergeCell ref="I33:L33"/>
    <mergeCell ref="K31:L31"/>
    <mergeCell ref="C2:G2"/>
    <mergeCell ref="C3:G3"/>
  </mergeCells>
  <phoneticPr fontId="14"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7">
    <tabColor theme="3"/>
    <pageSetUpPr fitToPage="1"/>
  </sheetPr>
  <dimension ref="A1:O78"/>
  <sheetViews>
    <sheetView showGridLines="0" workbookViewId="0"/>
  </sheetViews>
  <sheetFormatPr defaultColWidth="9.26953125" defaultRowHeight="12.5" x14ac:dyDescent="0.25"/>
  <cols>
    <col min="1" max="1" width="1" style="322" customWidth="1"/>
    <col min="2" max="2" width="2.54296875" style="322" customWidth="1"/>
    <col min="3" max="3" width="1.26953125" style="322" customWidth="1"/>
    <col min="4" max="4" width="24.453125" style="322" customWidth="1"/>
    <col min="5" max="10" width="7.54296875" style="333" customWidth="1"/>
    <col min="11" max="11" width="7.54296875" style="361" customWidth="1"/>
    <col min="12" max="12" width="7.54296875" style="333" customWidth="1"/>
    <col min="13" max="13" width="7.7265625" style="361" customWidth="1"/>
    <col min="14" max="14" width="2.54296875" style="322" customWidth="1"/>
    <col min="15" max="15" width="1" style="322" customWidth="1"/>
    <col min="16" max="16384" width="9.26953125" style="322"/>
  </cols>
  <sheetData>
    <row r="1" spans="1:15" ht="13.5" customHeight="1" x14ac:dyDescent="0.25">
      <c r="A1" s="317"/>
      <c r="B1" s="321"/>
      <c r="C1" s="321"/>
      <c r="D1" s="321"/>
      <c r="E1" s="321"/>
      <c r="F1" s="318"/>
      <c r="G1" s="318"/>
      <c r="H1" s="318"/>
      <c r="I1" s="318"/>
      <c r="J1" s="318"/>
      <c r="K1" s="1866" t="s">
        <v>306</v>
      </c>
      <c r="L1" s="1866"/>
      <c r="M1" s="1866"/>
      <c r="N1" s="317"/>
    </row>
    <row r="2" spans="1:15" ht="6" customHeight="1" x14ac:dyDescent="0.25">
      <c r="A2" s="317"/>
      <c r="B2" s="964"/>
      <c r="C2" s="963"/>
      <c r="D2" s="963"/>
      <c r="E2" s="955"/>
      <c r="F2" s="956"/>
      <c r="G2" s="956"/>
      <c r="H2" s="956"/>
      <c r="I2" s="956"/>
      <c r="J2" s="956"/>
      <c r="K2" s="957"/>
      <c r="L2" s="956"/>
      <c r="M2" s="957"/>
      <c r="N2" s="367"/>
      <c r="O2" s="317"/>
    </row>
    <row r="3" spans="1:15" ht="11.25" customHeight="1" thickBot="1" x14ac:dyDescent="0.3">
      <c r="A3" s="317"/>
      <c r="B3" s="378"/>
      <c r="C3" s="327"/>
      <c r="D3" s="327"/>
      <c r="E3" s="324"/>
      <c r="F3" s="324"/>
      <c r="G3" s="324"/>
      <c r="H3" s="324"/>
      <c r="I3" s="324" t="s">
        <v>33</v>
      </c>
      <c r="J3" s="324"/>
      <c r="K3" s="629"/>
      <c r="L3" s="324"/>
      <c r="M3" s="890" t="s">
        <v>71</v>
      </c>
      <c r="N3" s="431"/>
      <c r="O3" s="317"/>
    </row>
    <row r="4" spans="1:15" ht="15.5" thickBot="1" x14ac:dyDescent="0.3">
      <c r="A4" s="317"/>
      <c r="B4" s="378"/>
      <c r="C4" s="2010" t="s">
        <v>564</v>
      </c>
      <c r="D4" s="2011"/>
      <c r="E4" s="2011"/>
      <c r="F4" s="2011"/>
      <c r="G4" s="2011"/>
      <c r="H4" s="2011"/>
      <c r="I4" s="2011"/>
      <c r="J4" s="2011"/>
      <c r="K4" s="2011"/>
      <c r="L4" s="2011"/>
      <c r="M4" s="2012"/>
      <c r="N4" s="431"/>
      <c r="O4" s="317"/>
    </row>
    <row r="5" spans="1:15" ht="7.5" customHeight="1" x14ac:dyDescent="0.25">
      <c r="A5" s="317"/>
      <c r="B5" s="378"/>
      <c r="C5" s="1002" t="s">
        <v>76</v>
      </c>
      <c r="D5" s="343"/>
      <c r="E5" s="358"/>
      <c r="F5" s="358"/>
      <c r="G5" s="358"/>
      <c r="H5" s="358"/>
      <c r="I5" s="358"/>
      <c r="J5" s="358"/>
      <c r="K5" s="358"/>
      <c r="L5" s="358"/>
      <c r="M5" s="358"/>
      <c r="N5" s="431"/>
      <c r="O5" s="317"/>
    </row>
    <row r="6" spans="1:15" ht="12" customHeight="1" x14ac:dyDescent="0.25">
      <c r="A6" s="317"/>
      <c r="B6" s="378"/>
      <c r="C6" s="54"/>
      <c r="D6" s="325"/>
      <c r="E6" s="1025" t="s">
        <v>33</v>
      </c>
      <c r="F6" s="1025" t="s">
        <v>705</v>
      </c>
      <c r="G6" s="1219" t="s">
        <v>33</v>
      </c>
      <c r="H6" s="1091" t="s">
        <v>33</v>
      </c>
      <c r="I6" s="1025" t="s">
        <v>33</v>
      </c>
      <c r="J6" s="1025" t="s">
        <v>33</v>
      </c>
      <c r="K6" s="1220" t="s">
        <v>706</v>
      </c>
      <c r="L6" s="1220" t="s">
        <v>33</v>
      </c>
      <c r="M6" s="1220" t="s">
        <v>33</v>
      </c>
      <c r="N6" s="431"/>
      <c r="O6" s="317"/>
    </row>
    <row r="7" spans="1:15" s="331" customFormat="1" ht="12.75" customHeight="1" x14ac:dyDescent="0.25">
      <c r="A7" s="329"/>
      <c r="B7" s="476"/>
      <c r="C7" s="336"/>
      <c r="D7" s="336"/>
      <c r="E7" s="698" t="s">
        <v>93</v>
      </c>
      <c r="F7" s="698" t="s">
        <v>92</v>
      </c>
      <c r="G7" s="699" t="s">
        <v>470</v>
      </c>
      <c r="H7" s="699" t="s">
        <v>91</v>
      </c>
      <c r="I7" s="698" t="s">
        <v>471</v>
      </c>
      <c r="J7" s="699" t="s">
        <v>100</v>
      </c>
      <c r="K7" s="699" t="s">
        <v>99</v>
      </c>
      <c r="L7" s="699" t="s">
        <v>98</v>
      </c>
      <c r="M7" s="699" t="s">
        <v>97</v>
      </c>
      <c r="N7" s="431"/>
      <c r="O7" s="317"/>
    </row>
    <row r="8" spans="1:15" ht="12.75" customHeight="1" x14ac:dyDescent="0.25">
      <c r="A8" s="317"/>
      <c r="B8" s="378"/>
      <c r="C8" s="1946" t="s">
        <v>451</v>
      </c>
      <c r="D8" s="1946"/>
      <c r="E8" s="353">
        <v>111248</v>
      </c>
      <c r="F8" s="353">
        <v>111704</v>
      </c>
      <c r="G8" s="353">
        <v>112027</v>
      </c>
      <c r="H8" s="353">
        <v>112384</v>
      </c>
      <c r="I8" s="353">
        <v>112649</v>
      </c>
      <c r="J8" s="353">
        <v>113290</v>
      </c>
      <c r="K8" s="353">
        <v>113947</v>
      </c>
      <c r="L8" s="353">
        <v>114513</v>
      </c>
      <c r="M8" s="353">
        <v>114688</v>
      </c>
      <c r="N8" s="431"/>
      <c r="O8" s="317"/>
    </row>
    <row r="9" spans="1:15" ht="12.75" customHeight="1" x14ac:dyDescent="0.25">
      <c r="A9" s="317"/>
      <c r="B9" s="378"/>
      <c r="C9" s="2026" t="s">
        <v>563</v>
      </c>
      <c r="D9" s="2026"/>
      <c r="E9" s="947"/>
      <c r="F9" s="947"/>
      <c r="G9" s="947"/>
      <c r="H9" s="947"/>
      <c r="I9" s="947"/>
      <c r="J9" s="947"/>
      <c r="K9" s="947"/>
      <c r="L9" s="947"/>
      <c r="M9" s="947"/>
      <c r="N9" s="431"/>
      <c r="O9" s="317"/>
    </row>
    <row r="10" spans="1:15" ht="10.5" customHeight="1" x14ac:dyDescent="0.25">
      <c r="A10" s="317"/>
      <c r="B10" s="378"/>
      <c r="C10" s="879" t="s">
        <v>60</v>
      </c>
      <c r="D10" s="876"/>
      <c r="E10" s="952">
        <v>8187</v>
      </c>
      <c r="F10" s="952">
        <v>8219</v>
      </c>
      <c r="G10" s="952">
        <v>8247</v>
      </c>
      <c r="H10" s="952">
        <v>8272</v>
      </c>
      <c r="I10" s="952">
        <v>8289</v>
      </c>
      <c r="J10" s="952">
        <v>8331</v>
      </c>
      <c r="K10" s="952">
        <v>8377</v>
      </c>
      <c r="L10" s="952">
        <v>8412</v>
      </c>
      <c r="M10" s="952">
        <v>8421</v>
      </c>
      <c r="N10" s="431"/>
      <c r="O10" s="317">
        <v>24716</v>
      </c>
    </row>
    <row r="11" spans="1:15" ht="10.5" customHeight="1" x14ac:dyDescent="0.25">
      <c r="A11" s="317"/>
      <c r="B11" s="378"/>
      <c r="C11" s="879" t="s">
        <v>53</v>
      </c>
      <c r="D11" s="876"/>
      <c r="E11" s="952">
        <v>1598</v>
      </c>
      <c r="F11" s="952">
        <v>1626</v>
      </c>
      <c r="G11" s="952">
        <v>1636</v>
      </c>
      <c r="H11" s="952">
        <v>1649</v>
      </c>
      <c r="I11" s="952">
        <v>1663</v>
      </c>
      <c r="J11" s="952">
        <v>1681</v>
      </c>
      <c r="K11" s="952">
        <v>1694</v>
      </c>
      <c r="L11" s="952">
        <v>1701</v>
      </c>
      <c r="M11" s="952">
        <v>1704</v>
      </c>
      <c r="N11" s="431"/>
      <c r="O11" s="317">
        <v>5505</v>
      </c>
    </row>
    <row r="12" spans="1:15" ht="10.5" customHeight="1" x14ac:dyDescent="0.25">
      <c r="A12" s="317"/>
      <c r="B12" s="378"/>
      <c r="C12" s="879" t="s">
        <v>62</v>
      </c>
      <c r="D12" s="876"/>
      <c r="E12" s="952">
        <v>9818</v>
      </c>
      <c r="F12" s="952">
        <v>9850</v>
      </c>
      <c r="G12" s="952">
        <v>9876</v>
      </c>
      <c r="H12" s="952">
        <v>9928</v>
      </c>
      <c r="I12" s="952">
        <v>9973</v>
      </c>
      <c r="J12" s="952">
        <v>10047</v>
      </c>
      <c r="K12" s="952">
        <v>10095</v>
      </c>
      <c r="L12" s="952">
        <v>10114</v>
      </c>
      <c r="M12" s="952">
        <v>10102</v>
      </c>
      <c r="N12" s="431"/>
      <c r="O12" s="317">
        <v>35834</v>
      </c>
    </row>
    <row r="13" spans="1:15" ht="10.5" customHeight="1" x14ac:dyDescent="0.25">
      <c r="A13" s="317"/>
      <c r="B13" s="378"/>
      <c r="C13" s="879" t="s">
        <v>64</v>
      </c>
      <c r="D13" s="876"/>
      <c r="E13" s="952">
        <v>1771</v>
      </c>
      <c r="F13" s="952">
        <v>1783</v>
      </c>
      <c r="G13" s="952">
        <v>1804</v>
      </c>
      <c r="H13" s="952">
        <v>1818</v>
      </c>
      <c r="I13" s="952">
        <v>1835</v>
      </c>
      <c r="J13" s="952">
        <v>1855</v>
      </c>
      <c r="K13" s="952">
        <v>1869</v>
      </c>
      <c r="L13" s="952">
        <v>1882</v>
      </c>
      <c r="M13" s="952">
        <v>1887</v>
      </c>
      <c r="N13" s="431"/>
      <c r="O13" s="317">
        <v>3304</v>
      </c>
    </row>
    <row r="14" spans="1:15" ht="10.5" customHeight="1" x14ac:dyDescent="0.25">
      <c r="A14" s="317"/>
      <c r="B14" s="378"/>
      <c r="C14" s="879" t="s">
        <v>73</v>
      </c>
      <c r="D14" s="876"/>
      <c r="E14" s="952">
        <v>2088</v>
      </c>
      <c r="F14" s="952">
        <v>2091</v>
      </c>
      <c r="G14" s="952">
        <v>2089</v>
      </c>
      <c r="H14" s="952">
        <v>2089</v>
      </c>
      <c r="I14" s="952">
        <v>2081</v>
      </c>
      <c r="J14" s="952">
        <v>2081</v>
      </c>
      <c r="K14" s="952">
        <v>2084</v>
      </c>
      <c r="L14" s="952">
        <v>2087</v>
      </c>
      <c r="M14" s="952">
        <v>2086</v>
      </c>
      <c r="N14" s="431"/>
      <c r="O14" s="317">
        <v>6334</v>
      </c>
    </row>
    <row r="15" spans="1:15" ht="10.5" customHeight="1" x14ac:dyDescent="0.25">
      <c r="A15" s="317"/>
      <c r="B15" s="378"/>
      <c r="C15" s="879" t="s">
        <v>59</v>
      </c>
      <c r="D15" s="876"/>
      <c r="E15" s="952">
        <v>4241</v>
      </c>
      <c r="F15" s="952">
        <v>4241</v>
      </c>
      <c r="G15" s="952">
        <v>4251</v>
      </c>
      <c r="H15" s="952">
        <v>4250</v>
      </c>
      <c r="I15" s="952">
        <v>4239</v>
      </c>
      <c r="J15" s="952">
        <v>4244</v>
      </c>
      <c r="K15" s="952">
        <v>4266</v>
      </c>
      <c r="L15" s="952">
        <v>4276</v>
      </c>
      <c r="M15" s="952">
        <v>4273</v>
      </c>
      <c r="N15" s="431"/>
      <c r="O15" s="317">
        <v>14052</v>
      </c>
    </row>
    <row r="16" spans="1:15" ht="10.5" customHeight="1" x14ac:dyDescent="0.25">
      <c r="A16" s="317"/>
      <c r="B16" s="378"/>
      <c r="C16" s="879" t="s">
        <v>54</v>
      </c>
      <c r="D16" s="876"/>
      <c r="E16" s="952">
        <v>1804</v>
      </c>
      <c r="F16" s="952">
        <v>1808</v>
      </c>
      <c r="G16" s="952">
        <v>1826</v>
      </c>
      <c r="H16" s="952">
        <v>1824</v>
      </c>
      <c r="I16" s="952">
        <v>1823</v>
      </c>
      <c r="J16" s="952">
        <v>1843</v>
      </c>
      <c r="K16" s="952">
        <v>1849</v>
      </c>
      <c r="L16" s="952">
        <v>1853</v>
      </c>
      <c r="M16" s="952">
        <v>1853</v>
      </c>
      <c r="N16" s="431"/>
      <c r="O16" s="317">
        <v>5973</v>
      </c>
    </row>
    <row r="17" spans="1:15" ht="10.5" customHeight="1" x14ac:dyDescent="0.25">
      <c r="A17" s="317"/>
      <c r="B17" s="378"/>
      <c r="C17" s="879" t="s">
        <v>72</v>
      </c>
      <c r="D17" s="876"/>
      <c r="E17" s="952">
        <v>4144</v>
      </c>
      <c r="F17" s="952">
        <v>4173</v>
      </c>
      <c r="G17" s="952">
        <v>4205</v>
      </c>
      <c r="H17" s="952">
        <v>4229</v>
      </c>
      <c r="I17" s="952">
        <v>4264</v>
      </c>
      <c r="J17" s="952">
        <v>4306</v>
      </c>
      <c r="K17" s="952">
        <v>4334</v>
      </c>
      <c r="L17" s="952">
        <v>4349</v>
      </c>
      <c r="M17" s="952">
        <v>4363</v>
      </c>
      <c r="N17" s="431"/>
      <c r="O17" s="317">
        <v>26102</v>
      </c>
    </row>
    <row r="18" spans="1:15" ht="10.5" customHeight="1" x14ac:dyDescent="0.25">
      <c r="A18" s="317"/>
      <c r="B18" s="378"/>
      <c r="C18" s="879" t="s">
        <v>74</v>
      </c>
      <c r="D18" s="876"/>
      <c r="E18" s="952">
        <v>2043</v>
      </c>
      <c r="F18" s="952">
        <v>2046</v>
      </c>
      <c r="G18" s="952">
        <v>2043</v>
      </c>
      <c r="H18" s="952">
        <v>2037</v>
      </c>
      <c r="I18" s="952">
        <v>2025</v>
      </c>
      <c r="J18" s="952">
        <v>2022</v>
      </c>
      <c r="K18" s="952">
        <v>2023</v>
      </c>
      <c r="L18" s="952">
        <v>2022</v>
      </c>
      <c r="M18" s="952">
        <v>2020</v>
      </c>
      <c r="N18" s="431"/>
      <c r="O18" s="317">
        <v>4393</v>
      </c>
    </row>
    <row r="19" spans="1:15" ht="10.5" customHeight="1" x14ac:dyDescent="0.25">
      <c r="A19" s="317"/>
      <c r="B19" s="378"/>
      <c r="C19" s="879" t="s">
        <v>58</v>
      </c>
      <c r="D19" s="876"/>
      <c r="E19" s="952">
        <v>4399</v>
      </c>
      <c r="F19" s="952">
        <v>4408</v>
      </c>
      <c r="G19" s="952">
        <v>4408</v>
      </c>
      <c r="H19" s="952">
        <v>4408</v>
      </c>
      <c r="I19" s="952">
        <v>4408</v>
      </c>
      <c r="J19" s="952">
        <v>4422</v>
      </c>
      <c r="K19" s="952">
        <v>4442</v>
      </c>
      <c r="L19" s="952">
        <v>4446</v>
      </c>
      <c r="M19" s="952">
        <v>4459</v>
      </c>
      <c r="N19" s="431"/>
      <c r="O19" s="317">
        <v>16923</v>
      </c>
    </row>
    <row r="20" spans="1:15" ht="10.5" customHeight="1" x14ac:dyDescent="0.25">
      <c r="A20" s="317"/>
      <c r="B20" s="378"/>
      <c r="C20" s="879" t="s">
        <v>57</v>
      </c>
      <c r="D20" s="876"/>
      <c r="E20" s="952">
        <v>19923</v>
      </c>
      <c r="F20" s="952">
        <v>19998</v>
      </c>
      <c r="G20" s="952">
        <v>20041</v>
      </c>
      <c r="H20" s="952">
        <v>20077</v>
      </c>
      <c r="I20" s="952">
        <v>20131</v>
      </c>
      <c r="J20" s="952">
        <v>20214</v>
      </c>
      <c r="K20" s="952">
        <v>20328</v>
      </c>
      <c r="L20" s="952">
        <v>20440</v>
      </c>
      <c r="M20" s="952">
        <v>20487</v>
      </c>
      <c r="N20" s="431"/>
      <c r="O20" s="317">
        <v>81201</v>
      </c>
    </row>
    <row r="21" spans="1:15" ht="10.5" customHeight="1" x14ac:dyDescent="0.25">
      <c r="A21" s="317"/>
      <c r="B21" s="378"/>
      <c r="C21" s="879" t="s">
        <v>55</v>
      </c>
      <c r="D21" s="876"/>
      <c r="E21" s="952">
        <v>1430</v>
      </c>
      <c r="F21" s="952">
        <v>1432</v>
      </c>
      <c r="G21" s="952">
        <v>1427</v>
      </c>
      <c r="H21" s="952">
        <v>1429</v>
      </c>
      <c r="I21" s="952">
        <v>1432</v>
      </c>
      <c r="J21" s="952">
        <v>1441</v>
      </c>
      <c r="K21" s="952">
        <v>1455</v>
      </c>
      <c r="L21" s="952">
        <v>1465</v>
      </c>
      <c r="M21" s="952">
        <v>1468</v>
      </c>
      <c r="N21" s="431"/>
      <c r="O21" s="317">
        <v>4403</v>
      </c>
    </row>
    <row r="22" spans="1:15" ht="10.5" customHeight="1" x14ac:dyDescent="0.25">
      <c r="A22" s="317"/>
      <c r="B22" s="378"/>
      <c r="C22" s="879" t="s">
        <v>61</v>
      </c>
      <c r="D22" s="876"/>
      <c r="E22" s="952">
        <v>19182</v>
      </c>
      <c r="F22" s="952">
        <v>19286</v>
      </c>
      <c r="G22" s="952">
        <v>19359</v>
      </c>
      <c r="H22" s="952">
        <v>19451</v>
      </c>
      <c r="I22" s="952">
        <v>19517</v>
      </c>
      <c r="J22" s="952">
        <v>19677</v>
      </c>
      <c r="K22" s="952">
        <v>19852</v>
      </c>
      <c r="L22" s="952">
        <v>20016</v>
      </c>
      <c r="M22" s="952">
        <v>20061</v>
      </c>
      <c r="N22" s="431"/>
      <c r="O22" s="317">
        <v>88638</v>
      </c>
    </row>
    <row r="23" spans="1:15" ht="10.5" customHeight="1" x14ac:dyDescent="0.25">
      <c r="A23" s="317"/>
      <c r="B23" s="378"/>
      <c r="C23" s="879" t="s">
        <v>77</v>
      </c>
      <c r="D23" s="876"/>
      <c r="E23" s="952">
        <v>5045</v>
      </c>
      <c r="F23" s="952">
        <v>5062</v>
      </c>
      <c r="G23" s="952">
        <v>5066</v>
      </c>
      <c r="H23" s="952">
        <v>5087</v>
      </c>
      <c r="I23" s="952">
        <v>5097</v>
      </c>
      <c r="J23" s="952">
        <v>5139</v>
      </c>
      <c r="K23" s="952">
        <v>5183</v>
      </c>
      <c r="L23" s="952">
        <v>5230</v>
      </c>
      <c r="M23" s="952">
        <v>5242</v>
      </c>
      <c r="N23" s="431"/>
      <c r="O23" s="317">
        <v>18640</v>
      </c>
    </row>
    <row r="24" spans="1:15" ht="10.5" customHeight="1" x14ac:dyDescent="0.25">
      <c r="A24" s="317"/>
      <c r="B24" s="378"/>
      <c r="C24" s="879" t="s">
        <v>56</v>
      </c>
      <c r="D24" s="876"/>
      <c r="E24" s="952">
        <v>8838</v>
      </c>
      <c r="F24" s="952">
        <v>8871</v>
      </c>
      <c r="G24" s="952">
        <v>8895</v>
      </c>
      <c r="H24" s="952">
        <v>8934</v>
      </c>
      <c r="I24" s="952">
        <v>8938</v>
      </c>
      <c r="J24" s="952">
        <v>8993</v>
      </c>
      <c r="K24" s="952">
        <v>9034</v>
      </c>
      <c r="L24" s="952">
        <v>9075</v>
      </c>
      <c r="M24" s="952">
        <v>9069</v>
      </c>
      <c r="N24" s="431"/>
      <c r="O24" s="317">
        <v>35533</v>
      </c>
    </row>
    <row r="25" spans="1:15" ht="10.5" customHeight="1" x14ac:dyDescent="0.25">
      <c r="A25" s="317"/>
      <c r="B25" s="378"/>
      <c r="C25" s="879" t="s">
        <v>63</v>
      </c>
      <c r="D25" s="876"/>
      <c r="E25" s="952">
        <v>2867</v>
      </c>
      <c r="F25" s="952">
        <v>2872</v>
      </c>
      <c r="G25" s="952">
        <v>2866</v>
      </c>
      <c r="H25" s="952">
        <v>2869</v>
      </c>
      <c r="I25" s="952">
        <v>2872</v>
      </c>
      <c r="J25" s="952">
        <v>2877</v>
      </c>
      <c r="K25" s="952">
        <v>2883</v>
      </c>
      <c r="L25" s="952">
        <v>2879</v>
      </c>
      <c r="M25" s="952">
        <v>2886</v>
      </c>
      <c r="N25" s="431"/>
      <c r="O25" s="317">
        <v>6979</v>
      </c>
    </row>
    <row r="26" spans="1:15" ht="10.5" customHeight="1" x14ac:dyDescent="0.25">
      <c r="A26" s="317"/>
      <c r="B26" s="378"/>
      <c r="C26" s="879" t="s">
        <v>65</v>
      </c>
      <c r="D26" s="876"/>
      <c r="E26" s="952">
        <v>2786</v>
      </c>
      <c r="F26" s="952">
        <v>2799</v>
      </c>
      <c r="G26" s="952">
        <v>2806</v>
      </c>
      <c r="H26" s="952">
        <v>2817</v>
      </c>
      <c r="I26" s="952">
        <v>2832</v>
      </c>
      <c r="J26" s="952">
        <v>2847</v>
      </c>
      <c r="K26" s="952">
        <v>2858</v>
      </c>
      <c r="L26" s="952">
        <v>2879</v>
      </c>
      <c r="M26" s="952">
        <v>2897</v>
      </c>
      <c r="N26" s="431"/>
      <c r="O26" s="317">
        <v>5622</v>
      </c>
    </row>
    <row r="27" spans="1:15" ht="10.5" customHeight="1" x14ac:dyDescent="0.25">
      <c r="A27" s="317"/>
      <c r="B27" s="378"/>
      <c r="C27" s="879" t="s">
        <v>75</v>
      </c>
      <c r="D27" s="876"/>
      <c r="E27" s="952">
        <v>4173</v>
      </c>
      <c r="F27" s="952">
        <v>4181</v>
      </c>
      <c r="G27" s="952">
        <v>4202</v>
      </c>
      <c r="H27" s="952">
        <v>4205</v>
      </c>
      <c r="I27" s="952">
        <v>4205</v>
      </c>
      <c r="J27" s="952">
        <v>4213</v>
      </c>
      <c r="K27" s="952">
        <v>4227</v>
      </c>
      <c r="L27" s="952">
        <v>4249</v>
      </c>
      <c r="M27" s="952">
        <v>4265</v>
      </c>
      <c r="N27" s="431"/>
      <c r="O27" s="317">
        <v>12225</v>
      </c>
    </row>
    <row r="28" spans="1:15" ht="10.5" customHeight="1" x14ac:dyDescent="0.25">
      <c r="A28" s="317"/>
      <c r="B28" s="378"/>
      <c r="C28" s="879" t="s">
        <v>126</v>
      </c>
      <c r="D28" s="876"/>
      <c r="E28" s="952">
        <v>3210</v>
      </c>
      <c r="F28" s="952">
        <v>3232</v>
      </c>
      <c r="G28" s="952">
        <v>3243</v>
      </c>
      <c r="H28" s="952">
        <v>3249</v>
      </c>
      <c r="I28" s="952">
        <v>3256</v>
      </c>
      <c r="J28" s="952">
        <v>3268</v>
      </c>
      <c r="K28" s="952">
        <v>3290</v>
      </c>
      <c r="L28" s="952">
        <v>3298</v>
      </c>
      <c r="M28" s="952">
        <v>3306</v>
      </c>
      <c r="N28" s="431"/>
      <c r="O28" s="317">
        <v>8291</v>
      </c>
    </row>
    <row r="29" spans="1:15" ht="10.5" customHeight="1" x14ac:dyDescent="0.25">
      <c r="A29" s="317"/>
      <c r="B29" s="378"/>
      <c r="C29" s="879" t="s">
        <v>127</v>
      </c>
      <c r="D29" s="876"/>
      <c r="E29" s="952">
        <v>3412</v>
      </c>
      <c r="F29" s="952">
        <v>3438</v>
      </c>
      <c r="G29" s="952">
        <v>3454</v>
      </c>
      <c r="H29" s="952">
        <v>3480</v>
      </c>
      <c r="I29" s="952">
        <v>3491</v>
      </c>
      <c r="J29" s="952">
        <v>3521</v>
      </c>
      <c r="K29" s="952">
        <v>3537</v>
      </c>
      <c r="L29" s="952">
        <v>3573</v>
      </c>
      <c r="M29" s="952">
        <v>3573</v>
      </c>
      <c r="N29" s="431"/>
      <c r="O29" s="317">
        <v>12043</v>
      </c>
    </row>
    <row r="30" spans="1:15" ht="10.5" customHeight="1" x14ac:dyDescent="0.25">
      <c r="A30" s="317"/>
      <c r="B30" s="378"/>
      <c r="C30" s="879" t="s">
        <v>558</v>
      </c>
      <c r="D30" s="876"/>
      <c r="E30" s="952">
        <v>289</v>
      </c>
      <c r="F30" s="952">
        <v>288</v>
      </c>
      <c r="G30" s="952">
        <v>283</v>
      </c>
      <c r="H30" s="952">
        <v>282</v>
      </c>
      <c r="I30" s="952">
        <v>278</v>
      </c>
      <c r="J30" s="952">
        <v>268</v>
      </c>
      <c r="K30" s="952">
        <v>267</v>
      </c>
      <c r="L30" s="952">
        <v>267</v>
      </c>
      <c r="M30" s="952">
        <v>266</v>
      </c>
      <c r="N30" s="431"/>
      <c r="O30" s="317"/>
    </row>
    <row r="31" spans="1:15" ht="9.75" customHeight="1" thickBot="1" x14ac:dyDescent="0.3">
      <c r="A31" s="317"/>
      <c r="B31" s="378"/>
      <c r="C31" s="879"/>
      <c r="D31" s="2024" t="s">
        <v>748</v>
      </c>
      <c r="E31" s="2024"/>
      <c r="F31" s="2024"/>
      <c r="G31" s="2024"/>
      <c r="H31" s="2024"/>
      <c r="I31" s="2024"/>
      <c r="J31" s="2024"/>
      <c r="K31" s="2024"/>
      <c r="L31" s="2024"/>
      <c r="M31" s="2024"/>
      <c r="N31" s="2024"/>
      <c r="O31" s="317"/>
    </row>
    <row r="32" spans="1:15" ht="13.5" customHeight="1" thickBot="1" x14ac:dyDescent="0.3">
      <c r="A32" s="317"/>
      <c r="B32" s="378"/>
      <c r="C32" s="1990" t="s">
        <v>565</v>
      </c>
      <c r="D32" s="1991"/>
      <c r="E32" s="1991"/>
      <c r="F32" s="1991"/>
      <c r="G32" s="1991"/>
      <c r="H32" s="1991"/>
      <c r="I32" s="1991"/>
      <c r="J32" s="1991"/>
      <c r="K32" s="1991"/>
      <c r="L32" s="1991"/>
      <c r="M32" s="1992"/>
      <c r="N32" s="431"/>
      <c r="O32" s="317"/>
    </row>
    <row r="33" spans="1:15" s="348" customFormat="1" ht="8.25" customHeight="1" x14ac:dyDescent="0.25">
      <c r="A33" s="345"/>
      <c r="B33" s="1003"/>
      <c r="C33" s="475" t="s">
        <v>76</v>
      </c>
      <c r="D33" s="1004"/>
      <c r="E33" s="1005"/>
      <c r="F33" s="1005"/>
      <c r="G33" s="1005"/>
      <c r="H33" s="1005"/>
      <c r="I33" s="1005"/>
      <c r="J33" s="1005"/>
      <c r="K33" s="1005"/>
      <c r="L33" s="1005"/>
      <c r="M33" s="1005"/>
      <c r="N33" s="491"/>
      <c r="O33" s="345"/>
    </row>
    <row r="34" spans="1:15" s="355" customFormat="1" ht="13.5" customHeight="1" x14ac:dyDescent="0.25">
      <c r="A34" s="351"/>
      <c r="B34" s="630"/>
      <c r="C34" s="2026" t="s">
        <v>451</v>
      </c>
      <c r="D34" s="2026"/>
      <c r="E34" s="353">
        <v>228963</v>
      </c>
      <c r="F34" s="353">
        <v>234200</v>
      </c>
      <c r="G34" s="353">
        <v>247519</v>
      </c>
      <c r="H34" s="353">
        <v>250982</v>
      </c>
      <c r="I34" s="353">
        <v>254773</v>
      </c>
      <c r="J34" s="353">
        <v>268466</v>
      </c>
      <c r="K34" s="353">
        <v>269212</v>
      </c>
      <c r="L34" s="353">
        <v>276665</v>
      </c>
      <c r="M34" s="353">
        <v>241687</v>
      </c>
      <c r="N34" s="650"/>
      <c r="O34" s="351"/>
    </row>
    <row r="35" spans="1:15" s="355" customFormat="1" ht="12.75" customHeight="1" x14ac:dyDescent="0.25">
      <c r="A35" s="351"/>
      <c r="B35" s="630"/>
      <c r="C35" s="1647" t="s">
        <v>302</v>
      </c>
      <c r="D35" s="1647"/>
      <c r="E35" s="51"/>
      <c r="F35" s="51"/>
      <c r="G35" s="51"/>
      <c r="H35" s="51"/>
      <c r="I35" s="51"/>
      <c r="J35" s="51"/>
      <c r="K35" s="51"/>
      <c r="L35" s="51"/>
      <c r="M35" s="51"/>
      <c r="N35" s="650"/>
      <c r="O35" s="351"/>
    </row>
    <row r="36" spans="1:15" s="331" customFormat="1" ht="12.75" customHeight="1" x14ac:dyDescent="0.2">
      <c r="A36" s="329"/>
      <c r="B36" s="961"/>
      <c r="C36" s="2027" t="s">
        <v>136</v>
      </c>
      <c r="D36" s="2027"/>
      <c r="E36" s="878">
        <v>190058</v>
      </c>
      <c r="F36" s="878">
        <v>194012</v>
      </c>
      <c r="G36" s="878">
        <v>205303</v>
      </c>
      <c r="H36" s="878">
        <v>208719</v>
      </c>
      <c r="I36" s="878">
        <v>207622</v>
      </c>
      <c r="J36" s="878">
        <v>208975</v>
      </c>
      <c r="K36" s="878">
        <v>209025</v>
      </c>
      <c r="L36" s="878">
        <v>195743</v>
      </c>
      <c r="M36" s="878">
        <v>173578</v>
      </c>
      <c r="N36" s="536"/>
      <c r="O36" s="329"/>
    </row>
    <row r="37" spans="1:15" s="331" customFormat="1" ht="23.25" customHeight="1" x14ac:dyDescent="0.2">
      <c r="A37" s="329"/>
      <c r="B37" s="961"/>
      <c r="C37" s="2027" t="s">
        <v>137</v>
      </c>
      <c r="D37" s="2027"/>
      <c r="E37" s="878">
        <v>9782</v>
      </c>
      <c r="F37" s="878">
        <v>9717</v>
      </c>
      <c r="G37" s="878">
        <v>10285</v>
      </c>
      <c r="H37" s="878">
        <v>10189</v>
      </c>
      <c r="I37" s="878">
        <v>10288</v>
      </c>
      <c r="J37" s="878">
        <v>10578</v>
      </c>
      <c r="K37" s="878">
        <v>10669</v>
      </c>
      <c r="L37" s="878">
        <v>9471</v>
      </c>
      <c r="M37" s="878">
        <v>7725</v>
      </c>
      <c r="N37" s="536"/>
      <c r="O37" s="329"/>
    </row>
    <row r="38" spans="1:15" s="331" customFormat="1" ht="21.75" customHeight="1" x14ac:dyDescent="0.2">
      <c r="A38" s="329"/>
      <c r="B38" s="961"/>
      <c r="C38" s="2027" t="s">
        <v>139</v>
      </c>
      <c r="D38" s="2027"/>
      <c r="E38" s="878">
        <v>22695</v>
      </c>
      <c r="F38" s="878">
        <v>24044</v>
      </c>
      <c r="G38" s="878">
        <v>25865</v>
      </c>
      <c r="H38" s="878">
        <v>25462</v>
      </c>
      <c r="I38" s="878">
        <v>23168</v>
      </c>
      <c r="J38" s="878">
        <v>21396</v>
      </c>
      <c r="K38" s="878">
        <v>19131</v>
      </c>
      <c r="L38" s="878">
        <v>16591</v>
      </c>
      <c r="M38" s="878">
        <v>14067</v>
      </c>
      <c r="N38" s="536"/>
      <c r="O38" s="329"/>
    </row>
    <row r="39" spans="1:15" s="331" customFormat="1" ht="20.25" customHeight="1" x14ac:dyDescent="0.2">
      <c r="A39" s="329"/>
      <c r="B39" s="961"/>
      <c r="C39" s="2027" t="s">
        <v>140</v>
      </c>
      <c r="D39" s="2027"/>
      <c r="E39" s="878">
        <v>10</v>
      </c>
      <c r="F39" s="878">
        <v>10</v>
      </c>
      <c r="G39" s="878">
        <v>8</v>
      </c>
      <c r="H39" s="878">
        <v>6</v>
      </c>
      <c r="I39" s="878">
        <v>9</v>
      </c>
      <c r="J39" s="878">
        <v>11</v>
      </c>
      <c r="K39" s="878">
        <v>12</v>
      </c>
      <c r="L39" s="878">
        <v>11</v>
      </c>
      <c r="M39" s="878">
        <v>9</v>
      </c>
      <c r="N39" s="536"/>
      <c r="O39" s="329"/>
    </row>
    <row r="40" spans="1:15" s="331" customFormat="1" ht="20.25" customHeight="1" x14ac:dyDescent="0.2">
      <c r="A40" s="329"/>
      <c r="B40" s="961"/>
      <c r="C40" s="2027" t="s">
        <v>435</v>
      </c>
      <c r="D40" s="2027"/>
      <c r="E40" s="878">
        <v>1469</v>
      </c>
      <c r="F40" s="878">
        <v>1487</v>
      </c>
      <c r="G40" s="878">
        <v>1176</v>
      </c>
      <c r="H40" s="878">
        <v>905</v>
      </c>
      <c r="I40" s="878">
        <v>635</v>
      </c>
      <c r="J40" s="878">
        <v>340</v>
      </c>
      <c r="K40" s="878">
        <v>133</v>
      </c>
      <c r="L40" s="878">
        <v>52</v>
      </c>
      <c r="M40" s="878">
        <v>30</v>
      </c>
      <c r="N40" s="536"/>
      <c r="O40" s="329"/>
    </row>
    <row r="41" spans="1:15" s="331" customFormat="1" ht="20.25" customHeight="1" x14ac:dyDescent="0.2">
      <c r="A41" s="329"/>
      <c r="B41" s="961"/>
      <c r="C41" s="2027" t="s">
        <v>561</v>
      </c>
      <c r="D41" s="2027"/>
      <c r="E41" s="878" t="s">
        <v>9</v>
      </c>
      <c r="F41" s="878" t="s">
        <v>9</v>
      </c>
      <c r="G41" s="878" t="s">
        <v>9</v>
      </c>
      <c r="H41" s="878">
        <v>2</v>
      </c>
      <c r="I41" s="878">
        <v>13220</v>
      </c>
      <c r="J41" s="878">
        <v>21285</v>
      </c>
      <c r="K41" s="878">
        <v>29478</v>
      </c>
      <c r="L41" s="878">
        <v>35743</v>
      </c>
      <c r="M41" s="878">
        <v>39096</v>
      </c>
      <c r="N41" s="536"/>
      <c r="O41" s="329"/>
    </row>
    <row r="42" spans="1:15" ht="12.75" customHeight="1" x14ac:dyDescent="0.25">
      <c r="A42" s="317"/>
      <c r="B42" s="378"/>
      <c r="C42" s="2026" t="s">
        <v>563</v>
      </c>
      <c r="D42" s="2026"/>
      <c r="E42" s="353"/>
      <c r="F42" s="353"/>
      <c r="G42" s="353"/>
      <c r="H42" s="353"/>
      <c r="I42" s="353"/>
      <c r="J42" s="353"/>
      <c r="K42" s="353"/>
      <c r="L42" s="353"/>
      <c r="M42" s="353"/>
      <c r="N42" s="431"/>
      <c r="O42" s="317"/>
    </row>
    <row r="43" spans="1:15" ht="10.5" customHeight="1" x14ac:dyDescent="0.25">
      <c r="A43" s="317"/>
      <c r="B43" s="378"/>
      <c r="C43" s="879" t="s">
        <v>60</v>
      </c>
      <c r="D43" s="876"/>
      <c r="E43" s="877">
        <v>14444</v>
      </c>
      <c r="F43" s="877">
        <v>14314</v>
      </c>
      <c r="G43" s="877">
        <v>14667</v>
      </c>
      <c r="H43" s="877">
        <v>14816</v>
      </c>
      <c r="I43" s="877">
        <v>14758</v>
      </c>
      <c r="J43" s="877">
        <v>15500</v>
      </c>
      <c r="K43" s="877">
        <v>15345</v>
      </c>
      <c r="L43" s="877">
        <v>15961</v>
      </c>
      <c r="M43" s="877">
        <v>14261</v>
      </c>
      <c r="N43" s="431"/>
      <c r="O43" s="317">
        <v>24716</v>
      </c>
    </row>
    <row r="44" spans="1:15" ht="10.5" customHeight="1" x14ac:dyDescent="0.25">
      <c r="A44" s="317"/>
      <c r="B44" s="378"/>
      <c r="C44" s="879" t="s">
        <v>53</v>
      </c>
      <c r="D44" s="876"/>
      <c r="E44" s="877">
        <v>3110</v>
      </c>
      <c r="F44" s="877">
        <v>3419</v>
      </c>
      <c r="G44" s="877">
        <v>3911</v>
      </c>
      <c r="H44" s="877">
        <v>4078</v>
      </c>
      <c r="I44" s="877">
        <v>4043</v>
      </c>
      <c r="J44" s="877">
        <v>4238</v>
      </c>
      <c r="K44" s="877">
        <v>4109</v>
      </c>
      <c r="L44" s="877">
        <v>4057</v>
      </c>
      <c r="M44" s="877">
        <v>3049</v>
      </c>
      <c r="N44" s="431"/>
      <c r="O44" s="317">
        <v>5505</v>
      </c>
    </row>
    <row r="45" spans="1:15" ht="10.5" customHeight="1" x14ac:dyDescent="0.25">
      <c r="A45" s="317"/>
      <c r="B45" s="378"/>
      <c r="C45" s="879" t="s">
        <v>62</v>
      </c>
      <c r="D45" s="876"/>
      <c r="E45" s="877">
        <v>19718</v>
      </c>
      <c r="F45" s="877">
        <v>19439</v>
      </c>
      <c r="G45" s="877">
        <v>19824</v>
      </c>
      <c r="H45" s="877">
        <v>19702</v>
      </c>
      <c r="I45" s="877">
        <v>20130</v>
      </c>
      <c r="J45" s="877">
        <v>21234</v>
      </c>
      <c r="K45" s="877">
        <v>21028</v>
      </c>
      <c r="L45" s="877">
        <v>21423</v>
      </c>
      <c r="M45" s="877">
        <v>19476</v>
      </c>
      <c r="N45" s="431"/>
      <c r="O45" s="317">
        <v>35834</v>
      </c>
    </row>
    <row r="46" spans="1:15" ht="10.5" customHeight="1" x14ac:dyDescent="0.25">
      <c r="A46" s="317"/>
      <c r="B46" s="378"/>
      <c r="C46" s="879" t="s">
        <v>64</v>
      </c>
      <c r="D46" s="876"/>
      <c r="E46" s="877">
        <v>1534</v>
      </c>
      <c r="F46" s="877">
        <v>1454</v>
      </c>
      <c r="G46" s="877">
        <v>1511</v>
      </c>
      <c r="H46" s="877">
        <v>1495</v>
      </c>
      <c r="I46" s="877">
        <v>1567</v>
      </c>
      <c r="J46" s="877">
        <v>1652</v>
      </c>
      <c r="K46" s="877">
        <v>1694</v>
      </c>
      <c r="L46" s="877">
        <v>1809</v>
      </c>
      <c r="M46" s="877">
        <v>1593</v>
      </c>
      <c r="N46" s="431"/>
      <c r="O46" s="317">
        <v>3304</v>
      </c>
    </row>
    <row r="47" spans="1:15" ht="10.5" customHeight="1" x14ac:dyDescent="0.25">
      <c r="A47" s="317"/>
      <c r="B47" s="378"/>
      <c r="C47" s="879" t="s">
        <v>73</v>
      </c>
      <c r="D47" s="876"/>
      <c r="E47" s="877">
        <v>3021</v>
      </c>
      <c r="F47" s="877">
        <v>2978</v>
      </c>
      <c r="G47" s="877">
        <v>3132</v>
      </c>
      <c r="H47" s="877">
        <v>3166</v>
      </c>
      <c r="I47" s="877">
        <v>3211</v>
      </c>
      <c r="J47" s="877">
        <v>3400</v>
      </c>
      <c r="K47" s="877">
        <v>3381</v>
      </c>
      <c r="L47" s="877">
        <v>3457</v>
      </c>
      <c r="M47" s="877">
        <v>3026</v>
      </c>
      <c r="N47" s="431"/>
      <c r="O47" s="317">
        <v>6334</v>
      </c>
    </row>
    <row r="48" spans="1:15" ht="10.5" customHeight="1" x14ac:dyDescent="0.25">
      <c r="A48" s="317"/>
      <c r="B48" s="378"/>
      <c r="C48" s="879" t="s">
        <v>59</v>
      </c>
      <c r="D48" s="876"/>
      <c r="E48" s="877">
        <v>6561</v>
      </c>
      <c r="F48" s="877">
        <v>6507</v>
      </c>
      <c r="G48" s="877">
        <v>7124</v>
      </c>
      <c r="H48" s="877">
        <v>7374</v>
      </c>
      <c r="I48" s="877">
        <v>7214</v>
      </c>
      <c r="J48" s="877">
        <v>7647</v>
      </c>
      <c r="K48" s="877">
        <v>7586</v>
      </c>
      <c r="L48" s="877">
        <v>7727</v>
      </c>
      <c r="M48" s="877">
        <v>6755</v>
      </c>
      <c r="N48" s="431"/>
      <c r="O48" s="317">
        <v>14052</v>
      </c>
    </row>
    <row r="49" spans="1:15" ht="10.5" customHeight="1" x14ac:dyDescent="0.25">
      <c r="A49" s="317"/>
      <c r="B49" s="378"/>
      <c r="C49" s="879" t="s">
        <v>54</v>
      </c>
      <c r="D49" s="876"/>
      <c r="E49" s="877">
        <v>2933</v>
      </c>
      <c r="F49" s="877">
        <v>2946</v>
      </c>
      <c r="G49" s="877">
        <v>2874</v>
      </c>
      <c r="H49" s="877">
        <v>2903</v>
      </c>
      <c r="I49" s="877">
        <v>2860</v>
      </c>
      <c r="J49" s="877">
        <v>3054</v>
      </c>
      <c r="K49" s="877">
        <v>3087</v>
      </c>
      <c r="L49" s="877">
        <v>3150</v>
      </c>
      <c r="M49" s="877">
        <v>2689</v>
      </c>
      <c r="N49" s="431"/>
      <c r="O49" s="317">
        <v>5973</v>
      </c>
    </row>
    <row r="50" spans="1:15" ht="10.5" customHeight="1" x14ac:dyDescent="0.25">
      <c r="A50" s="317"/>
      <c r="B50" s="378"/>
      <c r="C50" s="879" t="s">
        <v>72</v>
      </c>
      <c r="D50" s="876"/>
      <c r="E50" s="877">
        <v>16095</v>
      </c>
      <c r="F50" s="877">
        <v>19158</v>
      </c>
      <c r="G50" s="877">
        <v>22703</v>
      </c>
      <c r="H50" s="877">
        <v>23385</v>
      </c>
      <c r="I50" s="877">
        <v>24322</v>
      </c>
      <c r="J50" s="877">
        <v>24981</v>
      </c>
      <c r="K50" s="877">
        <v>24704</v>
      </c>
      <c r="L50" s="877">
        <v>24427</v>
      </c>
      <c r="M50" s="877">
        <v>16994</v>
      </c>
      <c r="N50" s="431"/>
      <c r="O50" s="317">
        <v>26102</v>
      </c>
    </row>
    <row r="51" spans="1:15" ht="10.5" customHeight="1" x14ac:dyDescent="0.25">
      <c r="A51" s="317"/>
      <c r="B51" s="378"/>
      <c r="C51" s="879" t="s">
        <v>74</v>
      </c>
      <c r="D51" s="876"/>
      <c r="E51" s="877">
        <v>1840</v>
      </c>
      <c r="F51" s="877">
        <v>1800</v>
      </c>
      <c r="G51" s="877">
        <v>1897</v>
      </c>
      <c r="H51" s="877">
        <v>1859</v>
      </c>
      <c r="I51" s="877">
        <v>1946</v>
      </c>
      <c r="J51" s="877">
        <v>2020</v>
      </c>
      <c r="K51" s="877">
        <v>2069</v>
      </c>
      <c r="L51" s="877">
        <v>2151</v>
      </c>
      <c r="M51" s="877">
        <v>1943</v>
      </c>
      <c r="N51" s="431"/>
      <c r="O51" s="317">
        <v>4393</v>
      </c>
    </row>
    <row r="52" spans="1:15" ht="10.5" customHeight="1" x14ac:dyDescent="0.25">
      <c r="A52" s="317"/>
      <c r="B52" s="378"/>
      <c r="C52" s="879" t="s">
        <v>58</v>
      </c>
      <c r="D52" s="876"/>
      <c r="E52" s="877">
        <v>8018</v>
      </c>
      <c r="F52" s="877">
        <v>8052</v>
      </c>
      <c r="G52" s="877">
        <v>8731</v>
      </c>
      <c r="H52" s="877">
        <v>9226</v>
      </c>
      <c r="I52" s="877">
        <v>8768</v>
      </c>
      <c r="J52" s="877">
        <v>9460</v>
      </c>
      <c r="K52" s="877">
        <v>9281</v>
      </c>
      <c r="L52" s="877">
        <v>9631</v>
      </c>
      <c r="M52" s="877">
        <v>8320</v>
      </c>
      <c r="N52" s="431"/>
      <c r="O52" s="317">
        <v>16923</v>
      </c>
    </row>
    <row r="53" spans="1:15" ht="10.5" customHeight="1" x14ac:dyDescent="0.25">
      <c r="A53" s="317"/>
      <c r="B53" s="378"/>
      <c r="C53" s="879" t="s">
        <v>57</v>
      </c>
      <c r="D53" s="876"/>
      <c r="E53" s="877">
        <v>50536</v>
      </c>
      <c r="F53" s="877">
        <v>52139</v>
      </c>
      <c r="G53" s="877">
        <v>54412</v>
      </c>
      <c r="H53" s="877">
        <v>55153</v>
      </c>
      <c r="I53" s="877">
        <v>56980</v>
      </c>
      <c r="J53" s="877">
        <v>60231</v>
      </c>
      <c r="K53" s="877">
        <v>61402</v>
      </c>
      <c r="L53" s="877">
        <v>63569</v>
      </c>
      <c r="M53" s="877">
        <v>58190</v>
      </c>
      <c r="N53" s="431"/>
      <c r="O53" s="317">
        <v>81201</v>
      </c>
    </row>
    <row r="54" spans="1:15" ht="10.5" customHeight="1" x14ac:dyDescent="0.25">
      <c r="A54" s="317"/>
      <c r="B54" s="378"/>
      <c r="C54" s="879" t="s">
        <v>55</v>
      </c>
      <c r="D54" s="876"/>
      <c r="E54" s="877">
        <v>2270</v>
      </c>
      <c r="F54" s="877">
        <v>2219</v>
      </c>
      <c r="G54" s="877">
        <v>2266</v>
      </c>
      <c r="H54" s="877">
        <v>2257</v>
      </c>
      <c r="I54" s="877">
        <v>2293</v>
      </c>
      <c r="J54" s="877">
        <v>2439</v>
      </c>
      <c r="K54" s="877">
        <v>2409</v>
      </c>
      <c r="L54" s="877">
        <v>2461</v>
      </c>
      <c r="M54" s="877">
        <v>2051</v>
      </c>
      <c r="N54" s="431"/>
      <c r="O54" s="317">
        <v>4403</v>
      </c>
    </row>
    <row r="55" spans="1:15" ht="10.5" customHeight="1" x14ac:dyDescent="0.25">
      <c r="A55" s="317"/>
      <c r="B55" s="378"/>
      <c r="C55" s="879" t="s">
        <v>61</v>
      </c>
      <c r="D55" s="876"/>
      <c r="E55" s="877">
        <v>46611</v>
      </c>
      <c r="F55" s="877">
        <v>46689</v>
      </c>
      <c r="G55" s="877">
        <v>48901</v>
      </c>
      <c r="H55" s="877">
        <v>49456</v>
      </c>
      <c r="I55" s="877">
        <v>49859</v>
      </c>
      <c r="J55" s="877">
        <v>52666</v>
      </c>
      <c r="K55" s="877">
        <v>52870</v>
      </c>
      <c r="L55" s="877">
        <v>54472</v>
      </c>
      <c r="M55" s="877">
        <v>48648</v>
      </c>
      <c r="N55" s="431"/>
      <c r="O55" s="317">
        <v>88638</v>
      </c>
    </row>
    <row r="56" spans="1:15" ht="10.5" customHeight="1" x14ac:dyDescent="0.25">
      <c r="A56" s="317"/>
      <c r="B56" s="378"/>
      <c r="C56" s="879" t="s">
        <v>77</v>
      </c>
      <c r="D56" s="876"/>
      <c r="E56" s="877">
        <v>7632</v>
      </c>
      <c r="F56" s="877">
        <v>7855</v>
      </c>
      <c r="G56" s="877">
        <v>8231</v>
      </c>
      <c r="H56" s="877">
        <v>8546</v>
      </c>
      <c r="I56" s="877">
        <v>8486</v>
      </c>
      <c r="J56" s="877">
        <v>9085</v>
      </c>
      <c r="K56" s="877">
        <v>8879</v>
      </c>
      <c r="L56" s="877">
        <v>9156</v>
      </c>
      <c r="M56" s="877">
        <v>7574</v>
      </c>
      <c r="N56" s="431"/>
      <c r="O56" s="317">
        <v>18640</v>
      </c>
    </row>
    <row r="57" spans="1:15" ht="10.5" customHeight="1" x14ac:dyDescent="0.25">
      <c r="A57" s="317"/>
      <c r="B57" s="378"/>
      <c r="C57" s="879" t="s">
        <v>56</v>
      </c>
      <c r="D57" s="876"/>
      <c r="E57" s="877">
        <v>21255</v>
      </c>
      <c r="F57" s="877">
        <v>21445</v>
      </c>
      <c r="G57" s="877">
        <v>22546</v>
      </c>
      <c r="H57" s="877">
        <v>22925</v>
      </c>
      <c r="I57" s="877">
        <v>22989</v>
      </c>
      <c r="J57" s="877">
        <v>24367</v>
      </c>
      <c r="K57" s="877">
        <v>24923</v>
      </c>
      <c r="L57" s="877">
        <v>25823</v>
      </c>
      <c r="M57" s="877">
        <v>23101</v>
      </c>
      <c r="N57" s="431"/>
      <c r="O57" s="317">
        <v>35533</v>
      </c>
    </row>
    <row r="58" spans="1:15" ht="10.5" customHeight="1" x14ac:dyDescent="0.25">
      <c r="A58" s="317"/>
      <c r="B58" s="378"/>
      <c r="C58" s="879" t="s">
        <v>63</v>
      </c>
      <c r="D58" s="876"/>
      <c r="E58" s="877">
        <v>3573</v>
      </c>
      <c r="F58" s="877">
        <v>3568</v>
      </c>
      <c r="G58" s="877">
        <v>3596</v>
      </c>
      <c r="H58" s="877">
        <v>3563</v>
      </c>
      <c r="I58" s="877">
        <v>3669</v>
      </c>
      <c r="J58" s="877">
        <v>4032</v>
      </c>
      <c r="K58" s="877">
        <v>4049</v>
      </c>
      <c r="L58" s="877">
        <v>4266</v>
      </c>
      <c r="M58" s="877">
        <v>3787</v>
      </c>
      <c r="N58" s="431"/>
      <c r="O58" s="317">
        <v>6979</v>
      </c>
    </row>
    <row r="59" spans="1:15" ht="10.5" customHeight="1" x14ac:dyDescent="0.25">
      <c r="A59" s="317"/>
      <c r="B59" s="378"/>
      <c r="C59" s="879" t="s">
        <v>65</v>
      </c>
      <c r="D59" s="876"/>
      <c r="E59" s="877">
        <v>2621</v>
      </c>
      <c r="F59" s="877">
        <v>2644</v>
      </c>
      <c r="G59" s="877">
        <v>2765</v>
      </c>
      <c r="H59" s="877">
        <v>2777</v>
      </c>
      <c r="I59" s="877">
        <v>2875</v>
      </c>
      <c r="J59" s="877">
        <v>2981</v>
      </c>
      <c r="K59" s="877">
        <v>2960</v>
      </c>
      <c r="L59" s="877">
        <v>3052</v>
      </c>
      <c r="M59" s="877">
        <v>2707</v>
      </c>
      <c r="N59" s="431"/>
      <c r="O59" s="317">
        <v>5622</v>
      </c>
    </row>
    <row r="60" spans="1:15" ht="10.5" customHeight="1" x14ac:dyDescent="0.25">
      <c r="A60" s="317"/>
      <c r="B60" s="378"/>
      <c r="C60" s="879" t="s">
        <v>75</v>
      </c>
      <c r="D60" s="876"/>
      <c r="E60" s="877">
        <v>6124</v>
      </c>
      <c r="F60" s="877">
        <v>6139</v>
      </c>
      <c r="G60" s="877">
        <v>6590</v>
      </c>
      <c r="H60" s="877">
        <v>6711</v>
      </c>
      <c r="I60" s="877">
        <v>6706</v>
      </c>
      <c r="J60" s="877">
        <v>7078</v>
      </c>
      <c r="K60" s="877">
        <v>7109</v>
      </c>
      <c r="L60" s="877">
        <v>7297</v>
      </c>
      <c r="M60" s="877">
        <v>6502</v>
      </c>
      <c r="N60" s="431"/>
      <c r="O60" s="317">
        <v>12225</v>
      </c>
    </row>
    <row r="61" spans="1:15" ht="10.5" customHeight="1" x14ac:dyDescent="0.25">
      <c r="A61" s="317"/>
      <c r="B61" s="378"/>
      <c r="C61" s="879" t="s">
        <v>126</v>
      </c>
      <c r="D61" s="876"/>
      <c r="E61" s="877">
        <v>4936</v>
      </c>
      <c r="F61" s="877">
        <v>4688</v>
      </c>
      <c r="G61" s="877">
        <v>4809</v>
      </c>
      <c r="H61" s="877">
        <v>4674</v>
      </c>
      <c r="I61" s="877">
        <v>4738</v>
      </c>
      <c r="J61" s="877">
        <v>4859</v>
      </c>
      <c r="K61" s="877">
        <v>4750</v>
      </c>
      <c r="L61" s="877">
        <v>4906</v>
      </c>
      <c r="M61" s="877">
        <v>4041</v>
      </c>
      <c r="N61" s="431"/>
      <c r="O61" s="317">
        <v>8291</v>
      </c>
    </row>
    <row r="62" spans="1:15" ht="10.5" customHeight="1" x14ac:dyDescent="0.25">
      <c r="A62" s="317"/>
      <c r="B62" s="378"/>
      <c r="C62" s="879" t="s">
        <v>127</v>
      </c>
      <c r="D62" s="876"/>
      <c r="E62" s="877">
        <v>5952</v>
      </c>
      <c r="F62" s="877">
        <v>6583</v>
      </c>
      <c r="G62" s="877">
        <v>6854</v>
      </c>
      <c r="H62" s="877">
        <v>6762</v>
      </c>
      <c r="I62" s="877">
        <v>7208</v>
      </c>
      <c r="J62" s="877">
        <v>7381</v>
      </c>
      <c r="K62" s="877">
        <v>7449</v>
      </c>
      <c r="L62" s="877">
        <v>7769</v>
      </c>
      <c r="M62" s="877">
        <v>6900</v>
      </c>
      <c r="N62" s="431"/>
      <c r="O62" s="317">
        <v>12043</v>
      </c>
    </row>
    <row r="63" spans="1:15" ht="10.5" customHeight="1" x14ac:dyDescent="0.25">
      <c r="A63" s="317"/>
      <c r="B63" s="378"/>
      <c r="C63" s="879" t="s">
        <v>558</v>
      </c>
      <c r="D63" s="876"/>
      <c r="E63" s="877">
        <v>179</v>
      </c>
      <c r="F63" s="877">
        <v>164</v>
      </c>
      <c r="G63" s="877">
        <v>175</v>
      </c>
      <c r="H63" s="877">
        <v>154</v>
      </c>
      <c r="I63" s="877">
        <v>151</v>
      </c>
      <c r="J63" s="877">
        <v>161</v>
      </c>
      <c r="K63" s="877">
        <v>128</v>
      </c>
      <c r="L63" s="877">
        <v>101</v>
      </c>
      <c r="M63" s="877">
        <v>80</v>
      </c>
      <c r="N63" s="431"/>
      <c r="O63" s="317"/>
    </row>
    <row r="64" spans="1:15" s="355" customFormat="1" ht="11.25" customHeight="1" x14ac:dyDescent="0.25">
      <c r="A64" s="351"/>
      <c r="B64" s="630"/>
      <c r="C64" s="1647" t="s">
        <v>141</v>
      </c>
      <c r="D64" s="1647"/>
      <c r="E64" s="353"/>
      <c r="F64" s="353"/>
      <c r="G64" s="353"/>
      <c r="H64" s="353"/>
      <c r="I64" s="353"/>
      <c r="J64" s="353"/>
      <c r="K64" s="353"/>
      <c r="L64" s="353"/>
      <c r="M64" s="353"/>
      <c r="N64" s="650"/>
      <c r="O64" s="351"/>
    </row>
    <row r="65" spans="1:15" s="331" customFormat="1" x14ac:dyDescent="0.25">
      <c r="A65" s="329"/>
      <c r="B65" s="961"/>
      <c r="C65" s="2027" t="s">
        <v>142</v>
      </c>
      <c r="D65" s="2027"/>
      <c r="E65" s="1001">
        <v>526.35068954372503</v>
      </c>
      <c r="F65" s="1001">
        <v>524.771928693424</v>
      </c>
      <c r="G65" s="1001">
        <v>524.47740120383298</v>
      </c>
      <c r="H65" s="1001">
        <v>526.33460056896502</v>
      </c>
      <c r="I65" s="1001">
        <v>526.34059156582498</v>
      </c>
      <c r="J65" s="1001">
        <v>524.59619521209197</v>
      </c>
      <c r="K65" s="1001">
        <v>527.39554609909101</v>
      </c>
      <c r="L65" s="1001">
        <v>522.88263061825705</v>
      </c>
      <c r="M65" s="1001">
        <v>532.082759891926</v>
      </c>
      <c r="N65" s="536"/>
      <c r="O65" s="329">
        <v>491.25</v>
      </c>
    </row>
    <row r="66" spans="1:15" s="331" customFormat="1" ht="28.5" customHeight="1" x14ac:dyDescent="0.25">
      <c r="A66" s="329"/>
      <c r="B66" s="961"/>
      <c r="C66" s="2024" t="s">
        <v>721</v>
      </c>
      <c r="D66" s="2024"/>
      <c r="E66" s="2024"/>
      <c r="F66" s="2024"/>
      <c r="G66" s="2024"/>
      <c r="H66" s="2024"/>
      <c r="I66" s="2024"/>
      <c r="J66" s="2024"/>
      <c r="K66" s="2024"/>
      <c r="L66" s="2024"/>
      <c r="M66" s="2024"/>
      <c r="N66" s="536"/>
      <c r="O66" s="329"/>
    </row>
    <row r="67" spans="1:15" ht="5.25" customHeight="1" thickBot="1" x14ac:dyDescent="0.3">
      <c r="A67" s="317"/>
      <c r="B67" s="378"/>
      <c r="C67" s="277"/>
      <c r="D67" s="277"/>
      <c r="E67" s="277"/>
      <c r="F67" s="277"/>
      <c r="G67" s="277"/>
      <c r="H67" s="277"/>
      <c r="I67" s="277"/>
      <c r="J67" s="277"/>
      <c r="K67" s="277"/>
      <c r="L67" s="277"/>
      <c r="M67" s="277"/>
      <c r="N67" s="431"/>
      <c r="O67" s="317"/>
    </row>
    <row r="68" spans="1:15" ht="15.5" thickBot="1" x14ac:dyDescent="0.3">
      <c r="A68" s="317"/>
      <c r="B68" s="378"/>
      <c r="C68" s="2010" t="s">
        <v>610</v>
      </c>
      <c r="D68" s="2011"/>
      <c r="E68" s="2011"/>
      <c r="F68" s="2011"/>
      <c r="G68" s="2011"/>
      <c r="H68" s="2011"/>
      <c r="I68" s="2011"/>
      <c r="J68" s="2011"/>
      <c r="K68" s="2011"/>
      <c r="L68" s="2011"/>
      <c r="M68" s="2012"/>
      <c r="N68" s="431"/>
      <c r="O68" s="317"/>
    </row>
    <row r="69" spans="1:15" ht="8.25" customHeight="1" x14ac:dyDescent="0.25">
      <c r="A69" s="317"/>
      <c r="B69" s="378"/>
      <c r="C69" s="1006" t="s">
        <v>76</v>
      </c>
      <c r="D69" s="343"/>
      <c r="E69" s="358"/>
      <c r="F69" s="358"/>
      <c r="G69" s="358"/>
      <c r="H69" s="358"/>
      <c r="I69" s="358"/>
      <c r="J69" s="358"/>
      <c r="K69" s="358"/>
      <c r="L69" s="358"/>
      <c r="M69" s="358"/>
      <c r="N69" s="431"/>
      <c r="O69" s="317"/>
    </row>
    <row r="70" spans="1:15" ht="20.5" customHeight="1" x14ac:dyDescent="0.25">
      <c r="A70" s="317"/>
      <c r="B70" s="378"/>
      <c r="C70" s="2028" t="s">
        <v>138</v>
      </c>
      <c r="D70" s="2028"/>
      <c r="E70" s="1339">
        <v>169990</v>
      </c>
      <c r="F70" s="1339">
        <v>218888</v>
      </c>
      <c r="G70" s="1339">
        <v>289226</v>
      </c>
      <c r="H70" s="1339">
        <v>183878</v>
      </c>
      <c r="I70" s="1339">
        <v>302424</v>
      </c>
      <c r="J70" s="1339">
        <v>231444</v>
      </c>
      <c r="K70" s="1339">
        <v>207435</v>
      </c>
      <c r="L70" s="1339">
        <v>179043</v>
      </c>
      <c r="M70" s="1339">
        <v>173354</v>
      </c>
      <c r="N70" s="431"/>
      <c r="O70" s="317"/>
    </row>
    <row r="71" spans="1:15" ht="12.5" customHeight="1" x14ac:dyDescent="0.25">
      <c r="A71" s="317"/>
      <c r="B71" s="378"/>
      <c r="C71" s="2028" t="s">
        <v>609</v>
      </c>
      <c r="D71" s="2028"/>
      <c r="E71" s="1339">
        <v>131915</v>
      </c>
      <c r="F71" s="1339">
        <v>140379</v>
      </c>
      <c r="G71" s="1339">
        <v>155446</v>
      </c>
      <c r="H71" s="1339">
        <v>96712</v>
      </c>
      <c r="I71" s="1339">
        <v>130962</v>
      </c>
      <c r="J71" s="1339">
        <v>123120</v>
      </c>
      <c r="K71" s="1339">
        <v>144619</v>
      </c>
      <c r="L71" s="1339">
        <v>142357</v>
      </c>
      <c r="M71" s="1339">
        <v>142706</v>
      </c>
      <c r="N71" s="431"/>
      <c r="O71" s="317"/>
    </row>
    <row r="72" spans="1:15" ht="12" customHeight="1" x14ac:dyDescent="0.25">
      <c r="A72" s="317"/>
      <c r="B72" s="378"/>
      <c r="C72" s="879" t="s">
        <v>70</v>
      </c>
      <c r="D72" s="1648"/>
      <c r="E72" s="877">
        <v>54269</v>
      </c>
      <c r="F72" s="877">
        <v>57426</v>
      </c>
      <c r="G72" s="877">
        <v>64289</v>
      </c>
      <c r="H72" s="877">
        <v>39875</v>
      </c>
      <c r="I72" s="877">
        <v>54330</v>
      </c>
      <c r="J72" s="877">
        <v>51720</v>
      </c>
      <c r="K72" s="877">
        <v>59634</v>
      </c>
      <c r="L72" s="877">
        <v>57746</v>
      </c>
      <c r="M72" s="877">
        <v>57549</v>
      </c>
      <c r="N72" s="431"/>
      <c r="O72" s="317"/>
    </row>
    <row r="73" spans="1:15" ht="15" customHeight="1" x14ac:dyDescent="0.25">
      <c r="A73" s="317"/>
      <c r="B73" s="378"/>
      <c r="C73" s="879" t="s">
        <v>69</v>
      </c>
      <c r="D73" s="1648"/>
      <c r="E73" s="877">
        <v>77646</v>
      </c>
      <c r="F73" s="877">
        <v>82953</v>
      </c>
      <c r="G73" s="877">
        <v>91157</v>
      </c>
      <c r="H73" s="877">
        <v>56837</v>
      </c>
      <c r="I73" s="877">
        <v>76632</v>
      </c>
      <c r="J73" s="877">
        <v>71400</v>
      </c>
      <c r="K73" s="877">
        <v>84985</v>
      </c>
      <c r="L73" s="877">
        <v>84611</v>
      </c>
      <c r="M73" s="877">
        <v>85157</v>
      </c>
      <c r="N73" s="431"/>
      <c r="O73" s="317">
        <v>58328</v>
      </c>
    </row>
    <row r="74" spans="1:15" s="355" customFormat="1" ht="16.5" customHeight="1" x14ac:dyDescent="0.25">
      <c r="A74" s="351"/>
      <c r="B74" s="630"/>
      <c r="C74" s="2025" t="s">
        <v>722</v>
      </c>
      <c r="D74" s="2025"/>
      <c r="E74" s="2025"/>
      <c r="F74" s="2025"/>
      <c r="G74" s="2025"/>
      <c r="H74" s="2025"/>
      <c r="I74" s="2025"/>
      <c r="J74" s="2025"/>
      <c r="K74" s="2025"/>
      <c r="L74" s="2025"/>
      <c r="M74" s="2025"/>
      <c r="N74" s="431"/>
      <c r="O74" s="351"/>
    </row>
    <row r="75" spans="1:15" ht="20.25" customHeight="1" x14ac:dyDescent="0.25">
      <c r="A75" s="317"/>
      <c r="B75" s="378"/>
      <c r="C75" s="2030" t="s">
        <v>615</v>
      </c>
      <c r="D75" s="2030"/>
      <c r="E75" s="2030"/>
      <c r="F75" s="2030"/>
      <c r="G75" s="2030"/>
      <c r="H75" s="2030"/>
      <c r="I75" s="2030"/>
      <c r="J75" s="2030"/>
      <c r="K75" s="2030"/>
      <c r="L75" s="2030"/>
      <c r="M75" s="2030"/>
      <c r="N75" s="958"/>
      <c r="O75" s="317"/>
    </row>
    <row r="76" spans="1:15" ht="3.75" customHeight="1" x14ac:dyDescent="0.25">
      <c r="A76" s="317"/>
      <c r="B76" s="378"/>
      <c r="C76" s="880"/>
      <c r="D76" s="880"/>
      <c r="E76" s="880"/>
      <c r="F76" s="880"/>
      <c r="G76" s="880"/>
      <c r="H76" s="880"/>
      <c r="I76" s="880"/>
      <c r="J76" s="959"/>
      <c r="K76" s="2031"/>
      <c r="L76" s="2031"/>
      <c r="M76" s="2031"/>
      <c r="N76" s="2031"/>
      <c r="O76" s="317"/>
    </row>
    <row r="77" spans="1:15" ht="10.5" customHeight="1" x14ac:dyDescent="0.25">
      <c r="A77" s="317"/>
      <c r="B77" s="378"/>
      <c r="C77" s="881" t="s">
        <v>386</v>
      </c>
      <c r="D77" s="55"/>
      <c r="E77" s="55"/>
      <c r="F77" s="55"/>
      <c r="G77" s="1054" t="s">
        <v>129</v>
      </c>
      <c r="H77" s="55"/>
      <c r="I77" s="55"/>
      <c r="J77" s="55"/>
      <c r="K77" s="55"/>
      <c r="L77" s="55"/>
      <c r="M77" s="55"/>
      <c r="N77" s="431"/>
      <c r="O77" s="317"/>
    </row>
    <row r="78" spans="1:15" x14ac:dyDescent="0.25">
      <c r="A78" s="317"/>
      <c r="B78" s="962">
        <v>20</v>
      </c>
      <c r="C78" s="2029">
        <v>44378</v>
      </c>
      <c r="D78" s="1989"/>
      <c r="E78" s="960"/>
      <c r="F78" s="960"/>
      <c r="G78" s="324"/>
      <c r="H78" s="324"/>
      <c r="I78" s="324"/>
      <c r="J78" s="324"/>
      <c r="K78" s="2008"/>
      <c r="L78" s="2008"/>
      <c r="M78" s="2008"/>
      <c r="O78" s="324"/>
    </row>
  </sheetData>
  <mergeCells count="24">
    <mergeCell ref="K1:M1"/>
    <mergeCell ref="C78:D78"/>
    <mergeCell ref="C4:M4"/>
    <mergeCell ref="C8:D8"/>
    <mergeCell ref="C36:D36"/>
    <mergeCell ref="C32:M32"/>
    <mergeCell ref="C34:D34"/>
    <mergeCell ref="C9:D9"/>
    <mergeCell ref="C75:M75"/>
    <mergeCell ref="K76:N76"/>
    <mergeCell ref="K78:M78"/>
    <mergeCell ref="C37:D37"/>
    <mergeCell ref="C38:D38"/>
    <mergeCell ref="C39:D39"/>
    <mergeCell ref="C41:D41"/>
    <mergeCell ref="C40:D40"/>
    <mergeCell ref="D31:N31"/>
    <mergeCell ref="C74:M74"/>
    <mergeCell ref="C42:D42"/>
    <mergeCell ref="C65:D65"/>
    <mergeCell ref="C66:M66"/>
    <mergeCell ref="C68:M68"/>
    <mergeCell ref="C71:D71"/>
    <mergeCell ref="C70:D70"/>
  </mergeCells>
  <conditionalFormatting sqref="E7:M7">
    <cfRule type="cellIs" dxfId="7" priority="1" operator="equal">
      <formula>"jan."</formula>
    </cfRule>
  </conditionalFormatting>
  <printOptions horizontalCentered="1"/>
  <pageMargins left="0.15748031496062992" right="0.15748031496062992" top="0.19685039370078741" bottom="0.19685039370078741" header="0" footer="0"/>
  <pageSetup paperSize="9" scale="86"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tabColor theme="3"/>
  </sheetPr>
  <dimension ref="A1:AX91"/>
  <sheetViews>
    <sheetView showGridLines="0" zoomScaleNormal="100" workbookViewId="0"/>
  </sheetViews>
  <sheetFormatPr defaultColWidth="9.26953125" defaultRowHeight="12.5" x14ac:dyDescent="0.25"/>
  <cols>
    <col min="1" max="1" width="1" style="322" customWidth="1"/>
    <col min="2" max="2" width="2.54296875" style="322" customWidth="1"/>
    <col min="3" max="3" width="1.26953125" style="322" customWidth="1"/>
    <col min="4" max="4" width="23.7265625" style="322" customWidth="1"/>
    <col min="5" max="14" width="6" style="333" customWidth="1"/>
    <col min="15" max="15" width="6" style="361" customWidth="1"/>
    <col min="16" max="16" width="6" style="333" customWidth="1"/>
    <col min="17" max="17" width="5.54296875" style="361" customWidth="1"/>
    <col min="18" max="18" width="2.54296875" style="322" customWidth="1"/>
    <col min="19" max="19" width="0.81640625" style="322" customWidth="1"/>
    <col min="20" max="20" width="9.26953125" style="344"/>
    <col min="21" max="21" width="10.1796875" style="344" bestFit="1" customWidth="1"/>
    <col min="22" max="30" width="9.26953125" style="344"/>
    <col min="31" max="31" width="9.26953125" style="863"/>
    <col min="32" max="32" width="9.26953125" style="1642"/>
    <col min="33" max="33" width="18" style="1642" bestFit="1" customWidth="1"/>
    <col min="34" max="36" width="9.26953125" style="1642"/>
    <col min="37" max="41" width="9.26953125" style="1659"/>
    <col min="42" max="16384" width="9.26953125" style="322"/>
  </cols>
  <sheetData>
    <row r="1" spans="1:41" ht="13.5" customHeight="1" x14ac:dyDescent="0.25">
      <c r="A1" s="317"/>
      <c r="B1" s="1228" t="s">
        <v>307</v>
      </c>
      <c r="C1" s="1228"/>
      <c r="D1" s="1228"/>
      <c r="E1" s="319"/>
      <c r="F1" s="319"/>
      <c r="G1" s="319"/>
      <c r="H1" s="319"/>
      <c r="I1" s="319"/>
      <c r="J1" s="319"/>
      <c r="K1" s="319"/>
      <c r="L1" s="319"/>
      <c r="M1" s="319"/>
      <c r="N1" s="320"/>
      <c r="O1" s="1227"/>
      <c r="P1" s="1227"/>
      <c r="Q1" s="1227"/>
      <c r="R1" s="321"/>
      <c r="S1" s="317"/>
    </row>
    <row r="2" spans="1:41" ht="6" customHeight="1" x14ac:dyDescent="0.25">
      <c r="A2" s="317"/>
      <c r="B2" s="2020"/>
      <c r="C2" s="2020"/>
      <c r="D2" s="2020"/>
      <c r="E2" s="323"/>
      <c r="F2" s="323"/>
      <c r="G2" s="323"/>
      <c r="H2" s="323"/>
      <c r="I2" s="323"/>
      <c r="J2" s="324"/>
      <c r="K2" s="324"/>
      <c r="L2" s="324"/>
      <c r="M2" s="324"/>
      <c r="N2" s="324"/>
      <c r="O2" s="325"/>
      <c r="P2" s="324"/>
      <c r="Q2" s="325"/>
      <c r="R2" s="326"/>
      <c r="S2" s="317"/>
    </row>
    <row r="3" spans="1:41" ht="13.5" customHeight="1" thickBot="1" x14ac:dyDescent="0.3">
      <c r="A3" s="317"/>
      <c r="B3" s="327"/>
      <c r="C3" s="327"/>
      <c r="D3" s="327"/>
      <c r="E3" s="324"/>
      <c r="F3" s="324"/>
      <c r="G3" s="324"/>
      <c r="H3" s="324"/>
      <c r="I3" s="324"/>
      <c r="J3" s="324"/>
      <c r="K3" s="324"/>
      <c r="L3" s="324"/>
      <c r="M3" s="324" t="s">
        <v>33</v>
      </c>
      <c r="N3" s="324"/>
      <c r="O3" s="629"/>
      <c r="P3" s="324"/>
      <c r="Q3" s="890" t="s">
        <v>71</v>
      </c>
      <c r="R3" s="328"/>
      <c r="S3" s="317"/>
    </row>
    <row r="4" spans="1:41" s="331" customFormat="1" ht="13.5" customHeight="1" thickBot="1" x14ac:dyDescent="0.3">
      <c r="A4" s="329"/>
      <c r="B4" s="330"/>
      <c r="C4" s="2021" t="s">
        <v>570</v>
      </c>
      <c r="D4" s="2022"/>
      <c r="E4" s="2022"/>
      <c r="F4" s="2022"/>
      <c r="G4" s="2022"/>
      <c r="H4" s="2022"/>
      <c r="I4" s="2022"/>
      <c r="J4" s="2022"/>
      <c r="K4" s="2022"/>
      <c r="L4" s="2022"/>
      <c r="M4" s="2022"/>
      <c r="N4" s="2022"/>
      <c r="O4" s="2022"/>
      <c r="P4" s="2022"/>
      <c r="Q4" s="2023"/>
      <c r="R4" s="328"/>
      <c r="S4" s="317"/>
      <c r="T4" s="620"/>
      <c r="U4" s="620"/>
      <c r="V4" s="620"/>
      <c r="W4" s="620"/>
      <c r="X4" s="620"/>
      <c r="Y4" s="620"/>
      <c r="Z4" s="620"/>
      <c r="AA4" s="620"/>
      <c r="AB4" s="620"/>
      <c r="AC4" s="620"/>
      <c r="AD4" s="620"/>
      <c r="AE4" s="622"/>
      <c r="AF4" s="1640"/>
      <c r="AG4" s="1640"/>
      <c r="AH4" s="1640"/>
      <c r="AI4" s="1640"/>
      <c r="AJ4" s="1640"/>
      <c r="AK4" s="1684"/>
      <c r="AL4" s="1684"/>
      <c r="AM4" s="1684"/>
      <c r="AN4" s="1684"/>
      <c r="AO4" s="1684"/>
    </row>
    <row r="5" spans="1:41" ht="11.15" customHeight="1" x14ac:dyDescent="0.25">
      <c r="A5" s="317"/>
      <c r="B5" s="327"/>
      <c r="C5" s="1232" t="s">
        <v>571</v>
      </c>
      <c r="D5" s="1232"/>
      <c r="E5" s="1233"/>
      <c r="F5" s="1233"/>
      <c r="G5" s="1233"/>
      <c r="H5" s="1233"/>
      <c r="I5" s="1233"/>
      <c r="J5" s="712"/>
      <c r="K5" s="712"/>
      <c r="L5" s="712"/>
      <c r="M5" s="1234"/>
      <c r="N5" s="1234"/>
      <c r="O5" s="1234"/>
      <c r="P5" s="1234"/>
      <c r="Q5" s="334"/>
      <c r="R5" s="328"/>
      <c r="S5" s="317"/>
    </row>
    <row r="6" spans="1:41" ht="12" customHeight="1" x14ac:dyDescent="0.25">
      <c r="A6" s="317"/>
      <c r="B6" s="327"/>
      <c r="C6" s="1235"/>
      <c r="D6" s="1235"/>
      <c r="E6" s="1025" t="s">
        <v>33</v>
      </c>
      <c r="F6" s="1025" t="s">
        <v>33</v>
      </c>
      <c r="G6" s="1025" t="s">
        <v>33</v>
      </c>
      <c r="H6" s="1025" t="s">
        <v>705</v>
      </c>
      <c r="I6" s="1025" t="s">
        <v>33</v>
      </c>
      <c r="J6" s="1025" t="s">
        <v>33</v>
      </c>
      <c r="K6" s="1025" t="s">
        <v>33</v>
      </c>
      <c r="L6" s="1025" t="s">
        <v>33</v>
      </c>
      <c r="M6" s="1091" t="s">
        <v>33</v>
      </c>
      <c r="N6" s="1210" t="s">
        <v>33</v>
      </c>
      <c r="O6" s="1210" t="s">
        <v>706</v>
      </c>
      <c r="P6" s="1210" t="s">
        <v>33</v>
      </c>
      <c r="Q6" s="1210" t="s">
        <v>33</v>
      </c>
      <c r="R6" s="328"/>
      <c r="S6" s="317"/>
      <c r="T6" s="1662"/>
      <c r="U6" s="1258"/>
    </row>
    <row r="7" spans="1:41" s="331" customFormat="1" ht="12.75" customHeight="1" x14ac:dyDescent="0.25">
      <c r="A7" s="329"/>
      <c r="B7" s="330"/>
      <c r="C7" s="336"/>
      <c r="D7" s="336"/>
      <c r="E7" s="699" t="s">
        <v>98</v>
      </c>
      <c r="F7" s="699" t="s">
        <v>97</v>
      </c>
      <c r="G7" s="699" t="s">
        <v>96</v>
      </c>
      <c r="H7" s="699" t="s">
        <v>95</v>
      </c>
      <c r="I7" s="699" t="s">
        <v>94</v>
      </c>
      <c r="J7" s="699" t="s">
        <v>93</v>
      </c>
      <c r="K7" s="699" t="s">
        <v>92</v>
      </c>
      <c r="L7" s="699" t="s">
        <v>470</v>
      </c>
      <c r="M7" s="699" t="s">
        <v>91</v>
      </c>
      <c r="N7" s="699" t="s">
        <v>471</v>
      </c>
      <c r="O7" s="699" t="s">
        <v>100</v>
      </c>
      <c r="P7" s="699" t="s">
        <v>99</v>
      </c>
      <c r="Q7" s="699" t="s">
        <v>98</v>
      </c>
      <c r="R7" s="328"/>
      <c r="S7" s="317"/>
      <c r="T7" s="620"/>
      <c r="U7" s="1663"/>
      <c r="V7" s="620"/>
      <c r="W7" s="620"/>
      <c r="X7" s="620"/>
      <c r="Y7" s="620"/>
      <c r="Z7" s="620"/>
      <c r="AA7" s="620"/>
      <c r="AB7" s="620"/>
      <c r="AC7" s="620"/>
      <c r="AD7" s="620"/>
      <c r="AE7" s="622"/>
      <c r="AF7" s="1640"/>
      <c r="AG7" s="1640"/>
      <c r="AH7" s="1640"/>
      <c r="AI7" s="1640"/>
      <c r="AJ7" s="1640"/>
      <c r="AK7" s="1684"/>
      <c r="AL7" s="1684"/>
      <c r="AM7" s="1684"/>
      <c r="AN7" s="1684"/>
      <c r="AO7" s="1684"/>
    </row>
    <row r="8" spans="1:41" s="340" customFormat="1" ht="11.25" customHeight="1" x14ac:dyDescent="0.25">
      <c r="A8" s="337"/>
      <c r="B8" s="338"/>
      <c r="C8" s="2014" t="s">
        <v>572</v>
      </c>
      <c r="D8" s="2014"/>
      <c r="E8" s="1236"/>
      <c r="F8" s="1236"/>
      <c r="G8" s="1236"/>
      <c r="H8" s="1236"/>
      <c r="I8" s="339"/>
      <c r="J8" s="339"/>
      <c r="K8" s="339"/>
      <c r="L8" s="339"/>
      <c r="M8" s="339" t="s">
        <v>33</v>
      </c>
      <c r="N8" s="339"/>
      <c r="O8" s="339"/>
      <c r="P8" s="339"/>
      <c r="Q8" s="339"/>
      <c r="R8" s="328"/>
      <c r="S8" s="317"/>
      <c r="T8" s="624"/>
      <c r="U8" s="1664"/>
      <c r="V8" s="624"/>
      <c r="W8" s="624"/>
      <c r="X8" s="624"/>
      <c r="Y8" s="624"/>
      <c r="Z8" s="624"/>
      <c r="AA8" s="624"/>
      <c r="AB8" s="624"/>
      <c r="AC8" s="624"/>
      <c r="AD8" s="624"/>
      <c r="AE8" s="1689"/>
      <c r="AF8" s="1642"/>
      <c r="AG8" s="1642"/>
      <c r="AH8" s="1642"/>
      <c r="AI8" s="1642"/>
      <c r="AJ8" s="1642"/>
      <c r="AK8" s="1659"/>
      <c r="AL8" s="1659"/>
      <c r="AM8" s="1659"/>
      <c r="AN8" s="1659"/>
      <c r="AO8" s="1659"/>
    </row>
    <row r="9" spans="1:41" ht="10" customHeight="1" x14ac:dyDescent="0.25">
      <c r="A9" s="317"/>
      <c r="B9" s="882"/>
      <c r="C9" s="1231" t="s">
        <v>573</v>
      </c>
      <c r="D9" s="480"/>
      <c r="E9" s="1330">
        <v>3541.366</v>
      </c>
      <c r="F9" s="1330">
        <v>3586.6379999999999</v>
      </c>
      <c r="G9" s="1330">
        <v>3606.0940000000001</v>
      </c>
      <c r="H9" s="1330">
        <v>3607.92</v>
      </c>
      <c r="I9" s="1330">
        <v>3629.346</v>
      </c>
      <c r="J9" s="1330">
        <v>3628.3879999999999</v>
      </c>
      <c r="K9" s="1330">
        <v>3652.3150000000001</v>
      </c>
      <c r="L9" s="1330">
        <v>3629.413</v>
      </c>
      <c r="M9" s="1330">
        <v>3595.0650000000001</v>
      </c>
      <c r="N9" s="1330">
        <v>3582.0189999999998</v>
      </c>
      <c r="O9" s="1330">
        <v>3598.4070000000002</v>
      </c>
      <c r="P9" s="1330">
        <v>3618.672</v>
      </c>
      <c r="Q9" s="1330">
        <v>3649.4920000000002</v>
      </c>
      <c r="R9" s="328"/>
      <c r="S9" s="317"/>
      <c r="T9" s="1690"/>
      <c r="U9" s="1666"/>
    </row>
    <row r="10" spans="1:41" ht="12" customHeight="1" x14ac:dyDescent="0.25">
      <c r="A10" s="317"/>
      <c r="B10" s="882"/>
      <c r="C10" s="1231" t="s">
        <v>574</v>
      </c>
      <c r="D10" s="480"/>
      <c r="E10" s="1331">
        <v>1139.072932760974</v>
      </c>
      <c r="F10" s="1331">
        <v>1415.5334157893828</v>
      </c>
      <c r="G10" s="1331">
        <v>1314.3972622316555</v>
      </c>
      <c r="H10" s="1331">
        <v>1207.8614702321561</v>
      </c>
      <c r="I10" s="1331">
        <v>1138.8652930472874</v>
      </c>
      <c r="J10" s="1331">
        <v>1150.009104274405</v>
      </c>
      <c r="K10" s="1331">
        <v>1641.8471036479602</v>
      </c>
      <c r="L10" s="1331">
        <v>1397.0927785126685</v>
      </c>
      <c r="M10" s="1331">
        <v>1172.9889838069687</v>
      </c>
      <c r="N10" s="1331">
        <v>1174.7106612164816</v>
      </c>
      <c r="O10" s="1331">
        <v>1193.1081713686085</v>
      </c>
      <c r="P10" s="1331">
        <v>1196.153362250019</v>
      </c>
      <c r="Q10" s="1331">
        <v>1208.2087364296183</v>
      </c>
      <c r="R10" s="328"/>
      <c r="S10" s="317"/>
      <c r="T10" s="1691"/>
      <c r="U10" s="1666"/>
    </row>
    <row r="11" spans="1:41" ht="12" customHeight="1" x14ac:dyDescent="0.25">
      <c r="A11" s="317"/>
      <c r="B11" s="882"/>
      <c r="C11" s="1231" t="s">
        <v>575</v>
      </c>
      <c r="D11" s="480"/>
      <c r="E11" s="1331">
        <v>345.08206078394323</v>
      </c>
      <c r="F11" s="1331">
        <v>446.66158431439413</v>
      </c>
      <c r="G11" s="1331">
        <v>424.91687731429909</v>
      </c>
      <c r="H11" s="1331">
        <v>409.48716752056032</v>
      </c>
      <c r="I11" s="1331">
        <v>386.29908085700839</v>
      </c>
      <c r="J11" s="1331">
        <v>390.45713091593564</v>
      </c>
      <c r="K11" s="1331">
        <v>556.47014056460625</v>
      </c>
      <c r="L11" s="1331">
        <v>474.40558310576944</v>
      </c>
      <c r="M11" s="1331">
        <v>390.97125455344201</v>
      </c>
      <c r="N11" s="1331">
        <v>382.69520461841773</v>
      </c>
      <c r="O11" s="1331">
        <v>392.41905172722267</v>
      </c>
      <c r="P11" s="1331">
        <v>400.23810610601902</v>
      </c>
      <c r="Q11" s="1331">
        <v>409.53290509476665</v>
      </c>
      <c r="R11" s="328"/>
      <c r="S11" s="317"/>
      <c r="T11" s="1691"/>
      <c r="U11" s="1666"/>
    </row>
    <row r="12" spans="1:41" s="340" customFormat="1" ht="11.25" customHeight="1" x14ac:dyDescent="0.25">
      <c r="A12" s="337"/>
      <c r="B12" s="338"/>
      <c r="C12" s="2034" t="s">
        <v>576</v>
      </c>
      <c r="D12" s="2034"/>
      <c r="E12" s="1332"/>
      <c r="F12" s="1332"/>
      <c r="G12" s="1332"/>
      <c r="H12" s="1332"/>
      <c r="I12" s="1333"/>
      <c r="J12" s="1333"/>
      <c r="K12" s="1333"/>
      <c r="L12" s="1333"/>
      <c r="M12" s="1333" t="s">
        <v>33</v>
      </c>
      <c r="N12" s="1333"/>
      <c r="O12" s="1333"/>
      <c r="P12" s="1333"/>
      <c r="Q12" s="1333"/>
      <c r="R12" s="328"/>
      <c r="S12" s="317"/>
      <c r="T12" s="624"/>
      <c r="U12" s="1664"/>
      <c r="V12" s="624"/>
      <c r="W12" s="624"/>
      <c r="X12" s="624"/>
      <c r="Y12" s="624"/>
      <c r="Z12" s="624"/>
      <c r="AA12" s="624"/>
      <c r="AB12" s="624"/>
      <c r="AC12" s="624"/>
      <c r="AD12" s="624"/>
      <c r="AE12" s="1689"/>
      <c r="AF12" s="1642"/>
      <c r="AG12" s="1642"/>
      <c r="AH12" s="1642"/>
      <c r="AI12" s="1642"/>
      <c r="AJ12" s="1642"/>
      <c r="AK12" s="1659"/>
      <c r="AL12" s="1659"/>
      <c r="AM12" s="1659"/>
      <c r="AN12" s="1659"/>
      <c r="AO12" s="1659"/>
    </row>
    <row r="13" spans="1:41" ht="10" customHeight="1" x14ac:dyDescent="0.25">
      <c r="A13" s="317"/>
      <c r="B13" s="882"/>
      <c r="C13" s="1226" t="s">
        <v>577</v>
      </c>
      <c r="E13" s="1330">
        <v>401.69099999999997</v>
      </c>
      <c r="F13" s="1330">
        <v>405.76299999999998</v>
      </c>
      <c r="G13" s="1330">
        <v>409.68200000000002</v>
      </c>
      <c r="H13" s="1330">
        <v>409.08300000000003</v>
      </c>
      <c r="I13" s="1330">
        <v>412.15300000000002</v>
      </c>
      <c r="J13" s="1330">
        <v>416.904</v>
      </c>
      <c r="K13" s="1330">
        <v>385.90499999999997</v>
      </c>
      <c r="L13" s="1330">
        <v>371.87</v>
      </c>
      <c r="M13" s="1330">
        <v>403.01400000000001</v>
      </c>
      <c r="N13" s="1330">
        <v>399.12200000000001</v>
      </c>
      <c r="O13" s="1330">
        <v>394.10399999999998</v>
      </c>
      <c r="P13" s="1330">
        <v>388.01400000000001</v>
      </c>
      <c r="Q13" s="1330">
        <v>364.57299999999998</v>
      </c>
      <c r="R13" s="328"/>
      <c r="S13" s="317"/>
      <c r="T13" s="1690"/>
      <c r="U13" s="1666"/>
    </row>
    <row r="14" spans="1:41" ht="12" customHeight="1" x14ac:dyDescent="0.25">
      <c r="A14" s="317"/>
      <c r="B14" s="882"/>
      <c r="C14" s="1226" t="s">
        <v>578</v>
      </c>
      <c r="D14" s="883"/>
      <c r="E14" s="1331">
        <v>94.637937759621209</v>
      </c>
      <c r="F14" s="1331">
        <v>94.449327744816557</v>
      </c>
      <c r="G14" s="1331">
        <v>84.490804977494747</v>
      </c>
      <c r="H14" s="1331">
        <v>83.714427403069791</v>
      </c>
      <c r="I14" s="1331">
        <v>82.456274569443863</v>
      </c>
      <c r="J14" s="1331">
        <v>97.195611559495703</v>
      </c>
      <c r="K14" s="1331">
        <v>98.678947204856129</v>
      </c>
      <c r="L14" s="1331">
        <v>99.65681150999005</v>
      </c>
      <c r="M14" s="1331">
        <v>106.97179980591245</v>
      </c>
      <c r="N14" s="1331">
        <v>106.70520482556712</v>
      </c>
      <c r="O14" s="1331">
        <v>106.41953187217081</v>
      </c>
      <c r="P14" s="1331">
        <v>90.15831857427824</v>
      </c>
      <c r="Q14" s="1331">
        <v>91.819417362009801</v>
      </c>
      <c r="R14" s="328"/>
      <c r="S14" s="317"/>
      <c r="T14" s="1692"/>
      <c r="U14" s="1666"/>
    </row>
    <row r="15" spans="1:41" s="1240" customFormat="1" ht="10" customHeight="1" x14ac:dyDescent="0.15">
      <c r="A15" s="1237"/>
      <c r="B15" s="1238"/>
      <c r="C15" s="1389" t="s">
        <v>740</v>
      </c>
      <c r="D15" s="1239"/>
      <c r="E15" s="1239"/>
      <c r="G15" s="1239"/>
      <c r="I15" s="1241"/>
      <c r="J15" s="1242" t="s">
        <v>579</v>
      </c>
      <c r="L15" s="1239"/>
      <c r="M15" s="1243"/>
      <c r="N15" s="1239"/>
      <c r="O15" s="1239"/>
      <c r="P15" s="1239"/>
      <c r="Q15" s="1239"/>
      <c r="R15" s="1244"/>
      <c r="S15" s="1245"/>
      <c r="T15" s="1693"/>
      <c r="U15" s="1693"/>
      <c r="V15" s="1693"/>
      <c r="W15" s="1693"/>
      <c r="X15" s="1693"/>
      <c r="Y15" s="1693"/>
      <c r="Z15" s="1693"/>
      <c r="AA15" s="1693"/>
      <c r="AB15" s="1693"/>
      <c r="AC15" s="1693"/>
      <c r="AD15" s="1693"/>
      <c r="AE15" s="1255"/>
      <c r="AF15" s="1683"/>
      <c r="AG15" s="1683"/>
      <c r="AH15" s="1683"/>
      <c r="AI15" s="1683"/>
      <c r="AJ15" s="1683"/>
      <c r="AK15" s="1685"/>
      <c r="AL15" s="1685"/>
      <c r="AM15" s="1685"/>
      <c r="AN15" s="1685"/>
      <c r="AO15" s="1685"/>
    </row>
    <row r="16" spans="1:41" s="1240" customFormat="1" ht="10" customHeight="1" x14ac:dyDescent="0.25">
      <c r="A16" s="1237"/>
      <c r="B16" s="1238"/>
      <c r="C16" s="2032" t="s">
        <v>580</v>
      </c>
      <c r="D16" s="2032"/>
      <c r="E16" s="2032"/>
      <c r="F16" s="2032"/>
      <c r="G16" s="2032"/>
      <c r="H16" s="2032"/>
      <c r="I16" s="2032"/>
      <c r="J16" s="2032"/>
      <c r="K16" s="2032"/>
      <c r="L16" s="2032"/>
      <c r="M16" s="2032"/>
      <c r="N16" s="2032"/>
      <c r="O16" s="2032"/>
      <c r="P16" s="2032"/>
      <c r="Q16" s="2032"/>
      <c r="R16" s="2033"/>
      <c r="S16" s="1245"/>
      <c r="T16" s="1693"/>
      <c r="U16" s="1693"/>
      <c r="V16" s="1693"/>
      <c r="W16" s="1693"/>
      <c r="X16" s="1693"/>
      <c r="Y16" s="1693"/>
      <c r="Z16" s="1693"/>
      <c r="AA16" s="1693"/>
      <c r="AB16" s="1693"/>
      <c r="AC16" s="1693"/>
      <c r="AD16" s="1693"/>
      <c r="AE16" s="1255"/>
      <c r="AF16" s="1683"/>
      <c r="AG16" s="1683"/>
      <c r="AH16" s="1683"/>
      <c r="AI16" s="1683"/>
      <c r="AJ16" s="1683"/>
      <c r="AK16" s="1685"/>
      <c r="AL16" s="1685"/>
      <c r="AM16" s="1685"/>
      <c r="AN16" s="1685"/>
      <c r="AO16" s="1685"/>
    </row>
    <row r="17" spans="1:50" s="1240" customFormat="1" ht="12.65" customHeight="1" x14ac:dyDescent="0.25">
      <c r="A17" s="1237"/>
      <c r="B17" s="1238"/>
      <c r="C17" s="2032" t="s">
        <v>581</v>
      </c>
      <c r="D17" s="2032"/>
      <c r="E17" s="2032"/>
      <c r="F17" s="2032"/>
      <c r="G17" s="2032"/>
      <c r="H17" s="2032"/>
      <c r="I17" s="2032"/>
      <c r="J17" s="2032"/>
      <c r="K17" s="2032"/>
      <c r="L17" s="2032"/>
      <c r="M17" s="2032"/>
      <c r="N17" s="2032"/>
      <c r="O17" s="2032"/>
      <c r="P17" s="2032"/>
      <c r="Q17" s="2032"/>
      <c r="R17" s="2033"/>
      <c r="S17" s="1245"/>
      <c r="T17" s="1693"/>
      <c r="U17" s="1693"/>
      <c r="V17" s="1693"/>
      <c r="W17" s="1693"/>
      <c r="X17" s="1693"/>
      <c r="Y17" s="1693"/>
      <c r="Z17" s="1693"/>
      <c r="AA17" s="1693"/>
      <c r="AB17" s="1693"/>
      <c r="AC17" s="1693"/>
      <c r="AD17" s="1693"/>
      <c r="AE17" s="1255"/>
      <c r="AF17" s="1683"/>
      <c r="AG17" s="1683"/>
      <c r="AH17" s="1683"/>
      <c r="AI17" s="1683"/>
      <c r="AJ17" s="1683"/>
      <c r="AK17" s="1685"/>
      <c r="AL17" s="1685"/>
      <c r="AM17" s="1685"/>
      <c r="AN17" s="1685"/>
      <c r="AO17" s="1685"/>
    </row>
    <row r="18" spans="1:50" ht="3.75" customHeight="1" x14ac:dyDescent="0.25">
      <c r="A18" s="317"/>
      <c r="B18" s="327"/>
      <c r="C18" s="598"/>
      <c r="D18" s="598"/>
      <c r="E18" s="598"/>
      <c r="F18" s="598"/>
      <c r="G18" s="598"/>
      <c r="H18" s="598"/>
      <c r="I18" s="598"/>
      <c r="J18" s="598"/>
      <c r="K18" s="598"/>
      <c r="L18" s="598"/>
      <c r="M18" s="598"/>
      <c r="N18" s="598"/>
      <c r="O18" s="598"/>
      <c r="P18" s="598"/>
      <c r="Q18" s="598"/>
      <c r="R18" s="328"/>
      <c r="S18" s="53"/>
    </row>
    <row r="19" spans="1:50" ht="3.75" customHeight="1" x14ac:dyDescent="0.25">
      <c r="A19" s="317"/>
      <c r="B19" s="327"/>
      <c r="C19" s="60"/>
      <c r="D19" s="325"/>
      <c r="E19" s="350"/>
      <c r="F19" s="350"/>
      <c r="G19" s="350"/>
      <c r="H19" s="350"/>
      <c r="I19" s="350"/>
      <c r="J19" s="350"/>
      <c r="K19" s="350"/>
      <c r="L19" s="350"/>
      <c r="M19" s="350"/>
      <c r="N19" s="350"/>
      <c r="O19" s="350"/>
      <c r="P19" s="350"/>
      <c r="Q19" s="350"/>
      <c r="R19" s="328"/>
      <c r="S19" s="317"/>
      <c r="AI19" s="1645"/>
      <c r="AJ19" s="1645"/>
    </row>
    <row r="20" spans="1:50" ht="11.25" customHeight="1" x14ac:dyDescent="0.25">
      <c r="A20" s="317"/>
      <c r="B20" s="327"/>
      <c r="C20" s="60"/>
      <c r="D20" s="325"/>
      <c r="E20" s="350"/>
      <c r="F20" s="350"/>
      <c r="G20" s="350"/>
      <c r="H20" s="350"/>
      <c r="I20" s="350"/>
      <c r="J20" s="350"/>
      <c r="K20" s="350"/>
      <c r="L20" s="350"/>
      <c r="M20" s="350"/>
      <c r="N20" s="350"/>
      <c r="O20" s="350"/>
      <c r="P20" s="350"/>
      <c r="Q20" s="350"/>
      <c r="R20" s="328"/>
      <c r="S20" s="317"/>
      <c r="U20" s="1258"/>
      <c r="V20" s="1258"/>
      <c r="W20" s="1258"/>
      <c r="X20" s="1258"/>
      <c r="Y20" s="1258"/>
      <c r="AI20" s="1645"/>
      <c r="AJ20" s="1645"/>
    </row>
    <row r="21" spans="1:50" ht="11.25" customHeight="1" x14ac:dyDescent="0.25">
      <c r="A21" s="317"/>
      <c r="B21" s="327"/>
      <c r="C21" s="60"/>
      <c r="D21" s="325"/>
      <c r="E21" s="350"/>
      <c r="F21" s="350"/>
      <c r="G21" s="350"/>
      <c r="H21" s="350"/>
      <c r="I21" s="350"/>
      <c r="J21" s="350"/>
      <c r="K21" s="350"/>
      <c r="L21" s="350"/>
      <c r="M21" s="350"/>
      <c r="N21" s="350"/>
      <c r="O21" s="350"/>
      <c r="P21" s="350"/>
      <c r="Q21" s="350"/>
      <c r="R21" s="328"/>
      <c r="S21" s="317"/>
      <c r="AI21" s="1645"/>
      <c r="AJ21" s="1645"/>
    </row>
    <row r="22" spans="1:50" ht="11.25" customHeight="1" x14ac:dyDescent="0.25">
      <c r="A22" s="317"/>
      <c r="B22" s="327"/>
      <c r="C22" s="60"/>
      <c r="D22" s="325"/>
      <c r="E22" s="350"/>
      <c r="F22" s="350"/>
      <c r="G22" s="350"/>
      <c r="H22" s="350"/>
      <c r="I22" s="350"/>
      <c r="J22" s="350"/>
      <c r="K22" s="350"/>
      <c r="L22" s="350"/>
      <c r="M22" s="350"/>
      <c r="N22" s="350"/>
      <c r="O22" s="350"/>
      <c r="P22" s="350"/>
      <c r="Q22" s="350"/>
      <c r="R22" s="328"/>
      <c r="S22" s="317"/>
      <c r="AF22" s="1679"/>
      <c r="AG22" s="1680"/>
      <c r="AH22" s="1680"/>
      <c r="AI22" s="1645"/>
      <c r="AJ22" s="1679"/>
      <c r="AK22" s="1686" t="s">
        <v>582</v>
      </c>
      <c r="AL22" s="1686" t="s">
        <v>583</v>
      </c>
    </row>
    <row r="23" spans="1:50" ht="11.25" customHeight="1" x14ac:dyDescent="0.25">
      <c r="A23" s="317"/>
      <c r="B23" s="327"/>
      <c r="C23" s="60"/>
      <c r="D23" s="325"/>
      <c r="E23" s="350"/>
      <c r="F23" s="350"/>
      <c r="G23" s="350"/>
      <c r="H23" s="350"/>
      <c r="I23" s="350"/>
      <c r="J23" s="350"/>
      <c r="K23" s="350"/>
      <c r="L23" s="350"/>
      <c r="M23" s="350"/>
      <c r="N23" s="350"/>
      <c r="O23" s="350"/>
      <c r="P23" s="350"/>
      <c r="Q23" s="350"/>
      <c r="R23" s="328"/>
      <c r="S23" s="317"/>
      <c r="AF23" s="1679"/>
      <c r="AG23" s="1681"/>
      <c r="AH23" s="1681"/>
      <c r="AI23" s="1645"/>
      <c r="AJ23" s="1679"/>
      <c r="AK23" s="1687">
        <v>1154.2589420831043</v>
      </c>
      <c r="AL23" s="1687">
        <v>390.83708653840472</v>
      </c>
      <c r="AM23" s="1688" t="s">
        <v>584</v>
      </c>
      <c r="AN23" s="1687"/>
      <c r="AO23" s="1687"/>
      <c r="AP23" s="1246"/>
      <c r="AQ23" s="1246"/>
      <c r="AR23" s="1246"/>
      <c r="AS23" s="1246"/>
      <c r="AT23" s="1246"/>
      <c r="AU23" s="1246"/>
      <c r="AV23" s="1246"/>
      <c r="AW23" s="1246"/>
      <c r="AX23" s="1246"/>
    </row>
    <row r="24" spans="1:50" ht="11.25" customHeight="1" x14ac:dyDescent="0.25">
      <c r="A24" s="317"/>
      <c r="B24" s="327"/>
      <c r="C24" s="60"/>
      <c r="D24" s="325"/>
      <c r="E24" s="350"/>
      <c r="F24" s="350"/>
      <c r="G24" s="350"/>
      <c r="H24" s="350"/>
      <c r="I24" s="350"/>
      <c r="J24" s="350"/>
      <c r="K24" s="350"/>
      <c r="L24" s="350"/>
      <c r="M24" s="350"/>
      <c r="N24" s="350"/>
      <c r="O24" s="350"/>
      <c r="P24" s="350"/>
      <c r="Q24" s="350"/>
      <c r="R24" s="328"/>
      <c r="S24" s="317"/>
      <c r="AF24" s="1679"/>
      <c r="AG24" s="1681"/>
      <c r="AH24" s="1681"/>
      <c r="AI24" s="1645"/>
      <c r="AJ24" s="1679"/>
      <c r="AK24" s="1687">
        <v>1133.9321425349203</v>
      </c>
      <c r="AL24" s="1687">
        <v>384.75880929882385</v>
      </c>
      <c r="AM24" s="1688" t="s">
        <v>584</v>
      </c>
    </row>
    <row r="25" spans="1:50" ht="11.25" customHeight="1" x14ac:dyDescent="0.25">
      <c r="A25" s="317"/>
      <c r="B25" s="327"/>
      <c r="C25" s="60"/>
      <c r="D25" s="325"/>
      <c r="E25" s="350"/>
      <c r="F25" s="350"/>
      <c r="G25" s="350"/>
      <c r="H25" s="350"/>
      <c r="I25" s="350"/>
      <c r="J25" s="350"/>
      <c r="K25" s="350"/>
      <c r="L25" s="350"/>
      <c r="M25" s="350"/>
      <c r="N25" s="350"/>
      <c r="O25" s="350"/>
      <c r="P25" s="350"/>
      <c r="Q25" s="350"/>
      <c r="R25" s="328"/>
      <c r="S25" s="317"/>
      <c r="AF25" s="1679"/>
      <c r="AG25" s="1681"/>
      <c r="AH25" s="1681"/>
      <c r="AI25" s="1645"/>
      <c r="AJ25" s="1679"/>
      <c r="AK25" s="1687">
        <f>+E$10</f>
        <v>1139.072932760974</v>
      </c>
      <c r="AL25" s="1687">
        <f>+E$11</f>
        <v>345.08206078394323</v>
      </c>
    </row>
    <row r="26" spans="1:50" ht="11.25" customHeight="1" x14ac:dyDescent="0.25">
      <c r="A26" s="317"/>
      <c r="B26" s="327"/>
      <c r="C26" s="60"/>
      <c r="D26" s="325"/>
      <c r="E26" s="350"/>
      <c r="F26" s="350"/>
      <c r="G26" s="350"/>
      <c r="H26" s="350"/>
      <c r="I26" s="350"/>
      <c r="J26" s="350"/>
      <c r="K26" s="350"/>
      <c r="L26" s="350"/>
      <c r="M26" s="350"/>
      <c r="N26" s="350"/>
      <c r="O26" s="350"/>
      <c r="P26" s="350"/>
      <c r="Q26" s="350"/>
      <c r="R26" s="328"/>
      <c r="S26" s="317"/>
      <c r="U26" s="1370"/>
      <c r="AF26" s="1679"/>
      <c r="AG26" s="1681"/>
      <c r="AH26" s="1681"/>
      <c r="AI26" s="1645"/>
      <c r="AJ26" s="1679"/>
      <c r="AK26" s="1687">
        <f>+F$10</f>
        <v>1415.5334157893828</v>
      </c>
      <c r="AL26" s="1687">
        <f>+F$11</f>
        <v>446.66158431439413</v>
      </c>
    </row>
    <row r="27" spans="1:50" ht="11.25" customHeight="1" x14ac:dyDescent="0.25">
      <c r="A27" s="317"/>
      <c r="B27" s="327"/>
      <c r="C27" s="60"/>
      <c r="D27" s="325"/>
      <c r="E27" s="350"/>
      <c r="F27" s="350"/>
      <c r="G27" s="350"/>
      <c r="H27" s="350"/>
      <c r="I27" s="350"/>
      <c r="J27" s="350"/>
      <c r="K27" s="350"/>
      <c r="L27" s="350"/>
      <c r="M27" s="350"/>
      <c r="N27" s="350"/>
      <c r="O27" s="350"/>
      <c r="P27" s="350"/>
      <c r="Q27" s="350"/>
      <c r="R27" s="328"/>
      <c r="S27" s="317"/>
      <c r="U27" s="1370"/>
      <c r="AF27" s="1679"/>
      <c r="AG27" s="1681"/>
      <c r="AH27" s="1681"/>
      <c r="AI27" s="1645"/>
      <c r="AJ27" s="1679"/>
      <c r="AK27" s="1687">
        <f>+G$10</f>
        <v>1314.3972622316555</v>
      </c>
      <c r="AL27" s="1687">
        <f>+G$11</f>
        <v>424.91687731429909</v>
      </c>
    </row>
    <row r="28" spans="1:50" ht="11.25" customHeight="1" x14ac:dyDescent="0.25">
      <c r="A28" s="317"/>
      <c r="B28" s="327"/>
      <c r="C28" s="60"/>
      <c r="D28" s="325"/>
      <c r="E28" s="350"/>
      <c r="F28" s="350"/>
      <c r="G28" s="350"/>
      <c r="H28" s="350"/>
      <c r="I28" s="350"/>
      <c r="J28" s="350"/>
      <c r="K28" s="350"/>
      <c r="L28" s="350"/>
      <c r="M28" s="350"/>
      <c r="N28" s="350"/>
      <c r="O28" s="350"/>
      <c r="P28" s="350"/>
      <c r="Q28" s="350"/>
      <c r="R28" s="328"/>
      <c r="S28" s="317"/>
      <c r="U28" s="1370"/>
      <c r="AF28" s="1679"/>
      <c r="AG28" s="1681"/>
      <c r="AH28" s="1681"/>
      <c r="AI28" s="1645"/>
      <c r="AJ28" s="1679"/>
      <c r="AK28" s="1687">
        <f>+H$10</f>
        <v>1207.8614702321561</v>
      </c>
      <c r="AL28" s="1687">
        <f>+H$11</f>
        <v>409.48716752056032</v>
      </c>
    </row>
    <row r="29" spans="1:50" ht="11.25" customHeight="1" x14ac:dyDescent="0.25">
      <c r="A29" s="317"/>
      <c r="B29" s="327"/>
      <c r="C29" s="60"/>
      <c r="D29" s="325"/>
      <c r="E29" s="350"/>
      <c r="F29" s="350"/>
      <c r="G29" s="350"/>
      <c r="H29" s="350"/>
      <c r="I29" s="350"/>
      <c r="J29" s="350"/>
      <c r="K29" s="350"/>
      <c r="L29" s="350"/>
      <c r="M29" s="350"/>
      <c r="N29" s="350"/>
      <c r="O29" s="350"/>
      <c r="P29" s="350"/>
      <c r="Q29" s="350"/>
      <c r="R29" s="328"/>
      <c r="S29" s="317"/>
      <c r="T29" s="1694"/>
      <c r="U29" s="1370"/>
      <c r="AF29" s="1679"/>
      <c r="AG29" s="1681"/>
      <c r="AH29" s="1681"/>
      <c r="AI29" s="1645"/>
      <c r="AJ29" s="1679"/>
      <c r="AK29" s="1687">
        <f>+I$10</f>
        <v>1138.8652930472874</v>
      </c>
      <c r="AL29" s="1687">
        <f>+I$11</f>
        <v>386.29908085700839</v>
      </c>
    </row>
    <row r="30" spans="1:50" ht="11.25" customHeight="1" x14ac:dyDescent="0.25">
      <c r="A30" s="317"/>
      <c r="B30" s="327"/>
      <c r="C30" s="60"/>
      <c r="D30" s="325"/>
      <c r="E30" s="350"/>
      <c r="F30" s="350"/>
      <c r="G30" s="350"/>
      <c r="H30" s="350"/>
      <c r="I30" s="350"/>
      <c r="J30" s="350"/>
      <c r="K30" s="350"/>
      <c r="L30" s="350"/>
      <c r="M30" s="350"/>
      <c r="N30" s="350"/>
      <c r="O30" s="350"/>
      <c r="P30" s="350"/>
      <c r="Q30" s="350"/>
      <c r="R30" s="328"/>
      <c r="S30" s="317"/>
      <c r="AF30" s="1679"/>
      <c r="AG30" s="1681"/>
      <c r="AH30" s="1681"/>
      <c r="AI30" s="1645"/>
      <c r="AJ30" s="1679"/>
      <c r="AK30" s="1687">
        <f>+J$10</f>
        <v>1150.009104274405</v>
      </c>
      <c r="AL30" s="1687">
        <f>+J$11</f>
        <v>390.45713091593564</v>
      </c>
    </row>
    <row r="31" spans="1:50" ht="11.25" customHeight="1" x14ac:dyDescent="0.25">
      <c r="A31" s="317"/>
      <c r="B31" s="327"/>
      <c r="C31" s="60"/>
      <c r="D31" s="325"/>
      <c r="E31" s="350"/>
      <c r="F31" s="350"/>
      <c r="G31" s="350"/>
      <c r="H31" s="350"/>
      <c r="I31" s="350"/>
      <c r="J31" s="350"/>
      <c r="K31" s="350"/>
      <c r="L31" s="350"/>
      <c r="M31" s="350"/>
      <c r="N31" s="350"/>
      <c r="O31" s="350"/>
      <c r="P31" s="350"/>
      <c r="Q31" s="350"/>
      <c r="R31" s="328"/>
      <c r="S31" s="317"/>
      <c r="T31" s="1694"/>
      <c r="U31" s="1370"/>
      <c r="AF31" s="1679"/>
      <c r="AG31" s="1681"/>
      <c r="AH31" s="1681"/>
      <c r="AJ31" s="1679"/>
      <c r="AK31" s="1687">
        <f>+K$10</f>
        <v>1641.8471036479602</v>
      </c>
      <c r="AL31" s="1687">
        <f>+K$11</f>
        <v>556.47014056460625</v>
      </c>
    </row>
    <row r="32" spans="1:50" ht="10.5" customHeight="1" x14ac:dyDescent="0.25">
      <c r="A32" s="317"/>
      <c r="B32" s="327"/>
      <c r="C32" s="60"/>
      <c r="D32" s="325"/>
      <c r="E32" s="350"/>
      <c r="F32" s="350"/>
      <c r="G32" s="350"/>
      <c r="H32" s="350"/>
      <c r="I32" s="350"/>
      <c r="J32" s="350"/>
      <c r="K32" s="350"/>
      <c r="L32" s="350"/>
      <c r="M32" s="350"/>
      <c r="N32" s="350"/>
      <c r="O32" s="350"/>
      <c r="P32" s="350"/>
      <c r="Q32" s="350"/>
      <c r="R32" s="328"/>
      <c r="S32" s="317"/>
      <c r="AF32" s="1679"/>
      <c r="AG32" s="1681"/>
      <c r="AH32" s="1681"/>
      <c r="AJ32" s="1679"/>
      <c r="AK32" s="1687">
        <f>+L$10</f>
        <v>1397.0927785126685</v>
      </c>
      <c r="AL32" s="1687">
        <f>+L$11</f>
        <v>474.40558310576944</v>
      </c>
    </row>
    <row r="33" spans="1:41" ht="6" customHeight="1" x14ac:dyDescent="0.25">
      <c r="A33" s="317"/>
      <c r="B33" s="327"/>
      <c r="C33" s="60"/>
      <c r="D33" s="325"/>
      <c r="E33" s="350"/>
      <c r="F33" s="350"/>
      <c r="G33" s="350"/>
      <c r="H33" s="350"/>
      <c r="I33" s="350"/>
      <c r="J33" s="350"/>
      <c r="K33" s="350"/>
      <c r="L33" s="350"/>
      <c r="M33" s="350"/>
      <c r="N33" s="350"/>
      <c r="O33" s="350"/>
      <c r="P33" s="350"/>
      <c r="Q33" s="350"/>
      <c r="R33" s="328"/>
      <c r="S33" s="317"/>
      <c r="AF33" s="1679"/>
      <c r="AG33" s="1681"/>
      <c r="AH33" s="1681"/>
      <c r="AJ33" s="1679"/>
      <c r="AK33" s="1687">
        <f>+M$10</f>
        <v>1172.9889838069687</v>
      </c>
      <c r="AL33" s="1687">
        <f>+M$11</f>
        <v>390.97125455344201</v>
      </c>
    </row>
    <row r="34" spans="1:41" s="340" customFormat="1" ht="10" customHeight="1" x14ac:dyDescent="0.25">
      <c r="A34" s="337"/>
      <c r="B34" s="338"/>
      <c r="C34" s="1247" t="s">
        <v>585</v>
      </c>
      <c r="D34" s="1247"/>
      <c r="E34" s="339"/>
      <c r="F34" s="339"/>
      <c r="G34" s="339"/>
      <c r="H34" s="339"/>
      <c r="I34" s="339"/>
      <c r="J34" s="339"/>
      <c r="K34" s="339"/>
      <c r="L34" s="339"/>
      <c r="M34" s="339"/>
      <c r="N34" s="339"/>
      <c r="O34" s="339"/>
      <c r="P34" s="339"/>
      <c r="Q34" s="339"/>
      <c r="R34" s="328"/>
      <c r="S34" s="317"/>
      <c r="T34" s="624"/>
      <c r="U34" s="1664"/>
      <c r="V34" s="624"/>
      <c r="W34" s="624"/>
      <c r="X34" s="624"/>
      <c r="Y34" s="624"/>
      <c r="Z34" s="624"/>
      <c r="AA34" s="624"/>
      <c r="AB34" s="624"/>
      <c r="AC34" s="624"/>
      <c r="AD34" s="624"/>
      <c r="AE34" s="1689"/>
      <c r="AF34" s="1679"/>
      <c r="AG34" s="1681"/>
      <c r="AH34" s="1681"/>
      <c r="AI34" s="1642"/>
      <c r="AJ34" s="1679"/>
      <c r="AK34" s="1687">
        <f>+N$10</f>
        <v>1174.7106612164816</v>
      </c>
      <c r="AL34" s="1687">
        <f>+N$11</f>
        <v>382.69520461841773</v>
      </c>
      <c r="AM34" s="1659"/>
      <c r="AN34" s="1659"/>
      <c r="AO34" s="1659"/>
    </row>
    <row r="35" spans="1:41" s="331" customFormat="1" ht="10.5" customHeight="1" x14ac:dyDescent="0.25">
      <c r="A35" s="329"/>
      <c r="B35" s="887"/>
      <c r="C35" s="1248" t="s">
        <v>586</v>
      </c>
      <c r="D35" s="1249"/>
      <c r="E35" s="1330">
        <v>403.50099999999998</v>
      </c>
      <c r="F35" s="1330">
        <v>405.42700000000002</v>
      </c>
      <c r="G35" s="1330">
        <v>406.70600000000002</v>
      </c>
      <c r="H35" s="1330">
        <v>406.88600000000002</v>
      </c>
      <c r="I35" s="1330">
        <v>408.22800000000001</v>
      </c>
      <c r="J35" s="1330">
        <v>408.24900000000002</v>
      </c>
      <c r="K35" s="1330">
        <v>408.01799999999997</v>
      </c>
      <c r="L35" s="1330">
        <v>406.85700000000003</v>
      </c>
      <c r="M35" s="1330">
        <v>405.86599999999999</v>
      </c>
      <c r="N35" s="1330">
        <v>404.51400000000001</v>
      </c>
      <c r="O35" s="1330">
        <v>406.36399999999998</v>
      </c>
      <c r="P35" s="1330">
        <v>407.57400000000001</v>
      </c>
      <c r="Q35" s="1330">
        <v>408.67899999999997</v>
      </c>
      <c r="R35" s="1250"/>
      <c r="S35" s="329"/>
      <c r="T35" s="620"/>
      <c r="U35" s="1672"/>
      <c r="V35" s="620"/>
      <c r="W35" s="620"/>
      <c r="X35" s="620"/>
      <c r="Y35" s="620"/>
      <c r="Z35" s="620"/>
      <c r="AA35" s="620"/>
      <c r="AB35" s="620"/>
      <c r="AC35" s="620"/>
      <c r="AD35" s="620"/>
      <c r="AE35" s="622"/>
      <c r="AF35" s="1679"/>
      <c r="AG35" s="1681"/>
      <c r="AH35" s="1681"/>
      <c r="AI35" s="1642"/>
      <c r="AJ35" s="1679"/>
      <c r="AK35" s="1687">
        <f>+O$10</f>
        <v>1193.1081713686085</v>
      </c>
      <c r="AL35" s="1687">
        <f>+O$11</f>
        <v>392.41905172722267</v>
      </c>
      <c r="AM35" s="1684"/>
      <c r="AN35" s="1684"/>
      <c r="AO35" s="1684"/>
    </row>
    <row r="36" spans="1:41" ht="9.65" customHeight="1" x14ac:dyDescent="0.25">
      <c r="A36" s="317"/>
      <c r="B36" s="327"/>
      <c r="C36" s="1251" t="s">
        <v>60</v>
      </c>
      <c r="D36" s="876"/>
      <c r="E36" s="1334">
        <v>25.045000000000002</v>
      </c>
      <c r="F36" s="1334">
        <v>25.183</v>
      </c>
      <c r="G36" s="1334">
        <v>25.257000000000001</v>
      </c>
      <c r="H36" s="1334">
        <v>25.164999999999999</v>
      </c>
      <c r="I36" s="1334">
        <v>25.38</v>
      </c>
      <c r="J36" s="1334">
        <v>25.352</v>
      </c>
      <c r="K36" s="1334">
        <v>25.3</v>
      </c>
      <c r="L36" s="1334">
        <v>25.181000000000001</v>
      </c>
      <c r="M36" s="1334">
        <v>25.178000000000001</v>
      </c>
      <c r="N36" s="1334">
        <v>25.067</v>
      </c>
      <c r="O36" s="1334">
        <v>25.16</v>
      </c>
      <c r="P36" s="1334">
        <v>25.074000000000002</v>
      </c>
      <c r="Q36" s="1334">
        <v>25.140999999999998</v>
      </c>
      <c r="R36" s="328"/>
      <c r="S36" s="317">
        <v>24716</v>
      </c>
      <c r="T36" s="1668"/>
      <c r="AF36" s="1679"/>
      <c r="AG36" s="1681"/>
      <c r="AH36" s="1681"/>
      <c r="AJ36" s="1679"/>
      <c r="AK36" s="1687">
        <f>+P$10</f>
        <v>1196.153362250019</v>
      </c>
      <c r="AL36" s="1687">
        <f>+P$11</f>
        <v>400.23810610601902</v>
      </c>
    </row>
    <row r="37" spans="1:41" ht="9.65" customHeight="1" x14ac:dyDescent="0.25">
      <c r="A37" s="317"/>
      <c r="B37" s="327"/>
      <c r="C37" s="1251" t="s">
        <v>53</v>
      </c>
      <c r="D37" s="876"/>
      <c r="E37" s="1334">
        <v>5.609</v>
      </c>
      <c r="F37" s="1334">
        <v>5.6470000000000002</v>
      </c>
      <c r="G37" s="1334">
        <v>5.7009999999999996</v>
      </c>
      <c r="H37" s="1334">
        <v>5.7549999999999999</v>
      </c>
      <c r="I37" s="1334">
        <v>5.8</v>
      </c>
      <c r="J37" s="1334">
        <v>5.8220000000000001</v>
      </c>
      <c r="K37" s="1334">
        <v>5.843</v>
      </c>
      <c r="L37" s="1334">
        <v>5.8079999999999998</v>
      </c>
      <c r="M37" s="1334">
        <v>5.7859999999999996</v>
      </c>
      <c r="N37" s="1334">
        <v>5.7629999999999999</v>
      </c>
      <c r="O37" s="1334">
        <v>5.8120000000000003</v>
      </c>
      <c r="P37" s="1334">
        <v>5.8789999999999996</v>
      </c>
      <c r="Q37" s="1334">
        <v>5.8869999999999996</v>
      </c>
      <c r="R37" s="328"/>
      <c r="S37" s="317">
        <v>5505</v>
      </c>
      <c r="T37" s="1668"/>
      <c r="AF37" s="1679"/>
      <c r="AG37" s="1681"/>
      <c r="AH37" s="1681"/>
      <c r="AJ37" s="1679"/>
      <c r="AK37" s="1687">
        <f>+Q$10</f>
        <v>1208.2087364296183</v>
      </c>
      <c r="AL37" s="1687">
        <f>+Q$11</f>
        <v>409.53290509476665</v>
      </c>
    </row>
    <row r="38" spans="1:41" ht="9.65" customHeight="1" x14ac:dyDescent="0.25">
      <c r="A38" s="317"/>
      <c r="B38" s="327"/>
      <c r="C38" s="1251" t="s">
        <v>62</v>
      </c>
      <c r="D38" s="876"/>
      <c r="E38" s="1334">
        <v>33.93</v>
      </c>
      <c r="F38" s="1334">
        <v>34.097000000000001</v>
      </c>
      <c r="G38" s="1334">
        <v>34.238</v>
      </c>
      <c r="H38" s="1334">
        <v>34.237000000000002</v>
      </c>
      <c r="I38" s="1334">
        <v>34.386000000000003</v>
      </c>
      <c r="J38" s="1334">
        <v>34.418999999999997</v>
      </c>
      <c r="K38" s="1334">
        <v>34.44</v>
      </c>
      <c r="L38" s="1334">
        <v>34.353999999999999</v>
      </c>
      <c r="M38" s="1334">
        <v>34.427</v>
      </c>
      <c r="N38" s="1334">
        <v>34.363</v>
      </c>
      <c r="O38" s="1334">
        <v>34.472999999999999</v>
      </c>
      <c r="P38" s="1334">
        <v>34.616999999999997</v>
      </c>
      <c r="Q38" s="1334">
        <v>34.781999999999996</v>
      </c>
      <c r="R38" s="328"/>
      <c r="S38" s="317">
        <v>35834</v>
      </c>
      <c r="T38" s="1668"/>
    </row>
    <row r="39" spans="1:41" ht="9.65" customHeight="1" x14ac:dyDescent="0.25">
      <c r="A39" s="317"/>
      <c r="B39" s="327"/>
      <c r="C39" s="1251" t="s">
        <v>64</v>
      </c>
      <c r="D39" s="876"/>
      <c r="E39" s="1334">
        <v>4.3109999999999999</v>
      </c>
      <c r="F39" s="1334">
        <v>4.3369999999999997</v>
      </c>
      <c r="G39" s="1334">
        <v>4.3460000000000001</v>
      </c>
      <c r="H39" s="1334">
        <v>4.3310000000000004</v>
      </c>
      <c r="I39" s="1334">
        <v>4.3659999999999997</v>
      </c>
      <c r="J39" s="1334">
        <v>4.351</v>
      </c>
      <c r="K39" s="1334">
        <v>4.3520000000000003</v>
      </c>
      <c r="L39" s="1334">
        <v>4.3449999999999998</v>
      </c>
      <c r="M39" s="1334">
        <v>4.3220000000000001</v>
      </c>
      <c r="N39" s="1334">
        <v>4.319</v>
      </c>
      <c r="O39" s="1334">
        <v>4.335</v>
      </c>
      <c r="P39" s="1334">
        <v>4.3780000000000001</v>
      </c>
      <c r="Q39" s="1334">
        <v>4.4039999999999999</v>
      </c>
      <c r="R39" s="328"/>
      <c r="S39" s="317">
        <v>3304</v>
      </c>
      <c r="T39" s="1668"/>
    </row>
    <row r="40" spans="1:41" ht="9.65" customHeight="1" x14ac:dyDescent="0.25">
      <c r="A40" s="317"/>
      <c r="B40" s="327"/>
      <c r="C40" s="1251" t="s">
        <v>73</v>
      </c>
      <c r="D40" s="876"/>
      <c r="E40" s="1334">
        <v>6.0759999999999996</v>
      </c>
      <c r="F40" s="1334">
        <v>6.1029999999999998</v>
      </c>
      <c r="G40" s="1334">
        <v>6.1050000000000004</v>
      </c>
      <c r="H40" s="1334">
        <v>6.1059999999999999</v>
      </c>
      <c r="I40" s="1334">
        <v>6.1120000000000001</v>
      </c>
      <c r="J40" s="1334">
        <v>6.12</v>
      </c>
      <c r="K40" s="1334">
        <v>6.1449999999999996</v>
      </c>
      <c r="L40" s="1334">
        <v>6.1459999999999999</v>
      </c>
      <c r="M40" s="1334">
        <v>6.1550000000000002</v>
      </c>
      <c r="N40" s="1334">
        <v>6.12</v>
      </c>
      <c r="O40" s="1334">
        <v>6.1479999999999997</v>
      </c>
      <c r="P40" s="1334">
        <v>6.194</v>
      </c>
      <c r="Q40" s="1334">
        <v>6.2069999999999999</v>
      </c>
      <c r="R40" s="328"/>
      <c r="S40" s="317">
        <v>6334</v>
      </c>
      <c r="T40" s="1668"/>
    </row>
    <row r="41" spans="1:41" ht="9.65" customHeight="1" x14ac:dyDescent="0.25">
      <c r="A41" s="317"/>
      <c r="B41" s="327"/>
      <c r="C41" s="1251" t="s">
        <v>59</v>
      </c>
      <c r="D41" s="876"/>
      <c r="E41" s="1334">
        <v>13.398999999999999</v>
      </c>
      <c r="F41" s="1334">
        <v>13.474</v>
      </c>
      <c r="G41" s="1334">
        <v>13.531000000000001</v>
      </c>
      <c r="H41" s="1334">
        <v>13.561999999999999</v>
      </c>
      <c r="I41" s="1334">
        <v>13.611000000000001</v>
      </c>
      <c r="J41" s="1334">
        <v>13.614000000000001</v>
      </c>
      <c r="K41" s="1334">
        <v>13.599</v>
      </c>
      <c r="L41" s="1334">
        <v>13.574999999999999</v>
      </c>
      <c r="M41" s="1334">
        <v>13.571</v>
      </c>
      <c r="N41" s="1334">
        <v>13.494</v>
      </c>
      <c r="O41" s="1334">
        <v>13.536</v>
      </c>
      <c r="P41" s="1334">
        <v>13.609</v>
      </c>
      <c r="Q41" s="1334">
        <v>13.662000000000001</v>
      </c>
      <c r="R41" s="328"/>
      <c r="S41" s="317">
        <v>14052</v>
      </c>
      <c r="T41" s="1668"/>
    </row>
    <row r="42" spans="1:41" ht="9.65" customHeight="1" x14ac:dyDescent="0.25">
      <c r="A42" s="317"/>
      <c r="B42" s="327"/>
      <c r="C42" s="1251" t="s">
        <v>54</v>
      </c>
      <c r="D42" s="876"/>
      <c r="E42" s="1334">
        <v>6.242</v>
      </c>
      <c r="F42" s="1334">
        <v>6.2460000000000004</v>
      </c>
      <c r="G42" s="1334">
        <v>6.2670000000000003</v>
      </c>
      <c r="H42" s="1334">
        <v>6.2839999999999998</v>
      </c>
      <c r="I42" s="1334">
        <v>6.3049999999999997</v>
      </c>
      <c r="J42" s="1334">
        <v>6.3070000000000004</v>
      </c>
      <c r="K42" s="1334">
        <v>6.3049999999999997</v>
      </c>
      <c r="L42" s="1334">
        <v>6.3150000000000004</v>
      </c>
      <c r="M42" s="1334">
        <v>6.2809999999999997</v>
      </c>
      <c r="N42" s="1334">
        <v>6.2549999999999999</v>
      </c>
      <c r="O42" s="1334">
        <v>6.2759999999999998</v>
      </c>
      <c r="P42" s="1334">
        <v>6.306</v>
      </c>
      <c r="Q42" s="1334">
        <v>6.3280000000000003</v>
      </c>
      <c r="R42" s="328"/>
      <c r="S42" s="317">
        <v>5973</v>
      </c>
      <c r="T42" s="1668"/>
    </row>
    <row r="43" spans="1:41" ht="9.65" customHeight="1" x14ac:dyDescent="0.25">
      <c r="A43" s="317"/>
      <c r="B43" s="327"/>
      <c r="C43" s="1251" t="s">
        <v>72</v>
      </c>
      <c r="D43" s="876"/>
      <c r="E43" s="1334">
        <v>22.111999999999998</v>
      </c>
      <c r="F43" s="1334">
        <v>22.446999999999999</v>
      </c>
      <c r="G43" s="1334">
        <v>22.728000000000002</v>
      </c>
      <c r="H43" s="1334">
        <v>22.777999999999999</v>
      </c>
      <c r="I43" s="1334">
        <v>22.774999999999999</v>
      </c>
      <c r="J43" s="1334">
        <v>22.591000000000001</v>
      </c>
      <c r="K43" s="1334">
        <v>22.321999999999999</v>
      </c>
      <c r="L43" s="1334">
        <v>22.1</v>
      </c>
      <c r="M43" s="1334">
        <v>21.869</v>
      </c>
      <c r="N43" s="1334">
        <v>21.785</v>
      </c>
      <c r="O43" s="1334">
        <v>21.920999999999999</v>
      </c>
      <c r="P43" s="1334">
        <v>21.811</v>
      </c>
      <c r="Q43" s="1334">
        <v>21.879000000000001</v>
      </c>
      <c r="R43" s="328"/>
      <c r="S43" s="317">
        <v>26102</v>
      </c>
      <c r="T43" s="1668"/>
    </row>
    <row r="44" spans="1:41" ht="9.65" customHeight="1" x14ac:dyDescent="0.25">
      <c r="A44" s="317"/>
      <c r="B44" s="327"/>
      <c r="C44" s="1251" t="s">
        <v>74</v>
      </c>
      <c r="D44" s="876"/>
      <c r="E44" s="1334">
        <v>5.0620000000000003</v>
      </c>
      <c r="F44" s="1334">
        <v>5.0940000000000003</v>
      </c>
      <c r="G44" s="1334">
        <v>5.1040000000000001</v>
      </c>
      <c r="H44" s="1334">
        <v>5.1150000000000002</v>
      </c>
      <c r="I44" s="1334">
        <v>5.13</v>
      </c>
      <c r="J44" s="1334">
        <v>5.1159999999999997</v>
      </c>
      <c r="K44" s="1334">
        <v>5.1210000000000004</v>
      </c>
      <c r="L44" s="1334">
        <v>5.1070000000000002</v>
      </c>
      <c r="M44" s="1334">
        <v>5.109</v>
      </c>
      <c r="N44" s="1334">
        <v>5.1050000000000004</v>
      </c>
      <c r="O44" s="1334">
        <v>5.1070000000000002</v>
      </c>
      <c r="P44" s="1334">
        <v>5.1180000000000003</v>
      </c>
      <c r="Q44" s="1334">
        <v>5.1550000000000002</v>
      </c>
      <c r="R44" s="328"/>
      <c r="S44" s="317">
        <v>4393</v>
      </c>
      <c r="T44" s="1668"/>
    </row>
    <row r="45" spans="1:41" ht="9.65" customHeight="1" x14ac:dyDescent="0.25">
      <c r="A45" s="317"/>
      <c r="B45" s="327"/>
      <c r="C45" s="1251" t="s">
        <v>58</v>
      </c>
      <c r="D45" s="876"/>
      <c r="E45" s="1334">
        <v>19.843</v>
      </c>
      <c r="F45" s="1334">
        <v>19.997</v>
      </c>
      <c r="G45" s="1334">
        <v>20.038</v>
      </c>
      <c r="H45" s="1334">
        <v>20.013999999999999</v>
      </c>
      <c r="I45" s="1334">
        <v>20.039000000000001</v>
      </c>
      <c r="J45" s="1334">
        <v>20.018999999999998</v>
      </c>
      <c r="K45" s="1334">
        <v>20.038</v>
      </c>
      <c r="L45" s="1334">
        <v>19.934999999999999</v>
      </c>
      <c r="M45" s="1334">
        <v>19.940000000000001</v>
      </c>
      <c r="N45" s="1334">
        <v>19.858000000000001</v>
      </c>
      <c r="O45" s="1334">
        <v>20.010999999999999</v>
      </c>
      <c r="P45" s="1334">
        <v>20.129000000000001</v>
      </c>
      <c r="Q45" s="1334">
        <v>20.181000000000001</v>
      </c>
      <c r="R45" s="328"/>
      <c r="S45" s="317">
        <v>16923</v>
      </c>
      <c r="T45" s="1668"/>
    </row>
    <row r="46" spans="1:41" ht="9.65" customHeight="1" x14ac:dyDescent="0.25">
      <c r="A46" s="317"/>
      <c r="B46" s="327"/>
      <c r="C46" s="1251" t="s">
        <v>57</v>
      </c>
      <c r="D46" s="876"/>
      <c r="E46" s="1334">
        <v>103.36799999999999</v>
      </c>
      <c r="F46" s="1334">
        <v>103.599</v>
      </c>
      <c r="G46" s="1334">
        <v>103.714</v>
      </c>
      <c r="H46" s="1334">
        <v>103.773</v>
      </c>
      <c r="I46" s="1334">
        <v>104.077</v>
      </c>
      <c r="J46" s="1334">
        <v>104.173</v>
      </c>
      <c r="K46" s="1334">
        <v>104.21</v>
      </c>
      <c r="L46" s="1334">
        <v>104.11199999999999</v>
      </c>
      <c r="M46" s="1334">
        <v>103.688</v>
      </c>
      <c r="N46" s="1334">
        <v>103.38</v>
      </c>
      <c r="O46" s="1334">
        <v>103.777</v>
      </c>
      <c r="P46" s="1334">
        <v>104.069</v>
      </c>
      <c r="Q46" s="1334">
        <v>104.271</v>
      </c>
      <c r="R46" s="328"/>
      <c r="S46" s="317">
        <v>81201</v>
      </c>
      <c r="T46" s="1668"/>
      <c r="AF46" s="1679"/>
      <c r="AG46" s="1680"/>
      <c r="AH46" s="1680"/>
    </row>
    <row r="47" spans="1:41" ht="9.65" customHeight="1" x14ac:dyDescent="0.25">
      <c r="A47" s="317"/>
      <c r="B47" s="327"/>
      <c r="C47" s="1251" t="s">
        <v>55</v>
      </c>
      <c r="D47" s="876"/>
      <c r="E47" s="1334">
        <v>3.8050000000000002</v>
      </c>
      <c r="F47" s="1334">
        <v>3.8079999999999998</v>
      </c>
      <c r="G47" s="1334">
        <v>3.8130000000000002</v>
      </c>
      <c r="H47" s="1334">
        <v>3.823</v>
      </c>
      <c r="I47" s="1334">
        <v>3.8330000000000002</v>
      </c>
      <c r="J47" s="1334">
        <v>3.8490000000000002</v>
      </c>
      <c r="K47" s="1334">
        <v>3.8479999999999999</v>
      </c>
      <c r="L47" s="1334">
        <v>3.8490000000000002</v>
      </c>
      <c r="M47" s="1334">
        <v>3.847</v>
      </c>
      <c r="N47" s="1334">
        <v>3.8170000000000002</v>
      </c>
      <c r="O47" s="1334">
        <v>3.8319999999999999</v>
      </c>
      <c r="P47" s="1334">
        <v>3.85</v>
      </c>
      <c r="Q47" s="1334">
        <v>3.8839999999999999</v>
      </c>
      <c r="R47" s="328"/>
      <c r="S47" s="317">
        <v>4403</v>
      </c>
      <c r="T47" s="1668"/>
      <c r="AF47" s="1679"/>
      <c r="AG47" s="1681"/>
      <c r="AH47" s="1681"/>
    </row>
    <row r="48" spans="1:41" ht="9.65" customHeight="1" x14ac:dyDescent="0.25">
      <c r="A48" s="317"/>
      <c r="B48" s="327"/>
      <c r="C48" s="1251" t="s">
        <v>61</v>
      </c>
      <c r="D48" s="876"/>
      <c r="E48" s="1334">
        <v>70.409000000000006</v>
      </c>
      <c r="F48" s="1334">
        <v>70.677000000000007</v>
      </c>
      <c r="G48" s="1334">
        <v>70.938999999999993</v>
      </c>
      <c r="H48" s="1334">
        <v>70.918000000000006</v>
      </c>
      <c r="I48" s="1334">
        <v>71.137</v>
      </c>
      <c r="J48" s="1334">
        <v>71.197000000000003</v>
      </c>
      <c r="K48" s="1334">
        <v>71.183999999999997</v>
      </c>
      <c r="L48" s="1334">
        <v>70.975999999999999</v>
      </c>
      <c r="M48" s="1334">
        <v>70.861999999999995</v>
      </c>
      <c r="N48" s="1334">
        <v>70.674999999999997</v>
      </c>
      <c r="O48" s="1334">
        <v>70.873000000000005</v>
      </c>
      <c r="P48" s="1334">
        <v>71.206999999999994</v>
      </c>
      <c r="Q48" s="1334">
        <v>71.355999999999995</v>
      </c>
      <c r="R48" s="328"/>
      <c r="S48" s="317">
        <v>88638</v>
      </c>
      <c r="T48" s="1668"/>
      <c r="AF48" s="1679"/>
      <c r="AG48" s="1681"/>
      <c r="AH48" s="1681"/>
    </row>
    <row r="49" spans="1:41" ht="9.65" customHeight="1" x14ac:dyDescent="0.25">
      <c r="A49" s="317"/>
      <c r="B49" s="327"/>
      <c r="C49" s="1251" t="s">
        <v>77</v>
      </c>
      <c r="D49" s="876"/>
      <c r="E49" s="1334">
        <v>14.728999999999999</v>
      </c>
      <c r="F49" s="1334">
        <v>14.798999999999999</v>
      </c>
      <c r="G49" s="1334">
        <v>14.833</v>
      </c>
      <c r="H49" s="1334">
        <v>14.871</v>
      </c>
      <c r="I49" s="1334">
        <v>14.885999999999999</v>
      </c>
      <c r="J49" s="1334">
        <v>14.912000000000001</v>
      </c>
      <c r="K49" s="1334">
        <v>14.92</v>
      </c>
      <c r="L49" s="1334">
        <v>14.891</v>
      </c>
      <c r="M49" s="1334">
        <v>14.819000000000001</v>
      </c>
      <c r="N49" s="1334">
        <v>14.739000000000001</v>
      </c>
      <c r="O49" s="1334">
        <v>14.801</v>
      </c>
      <c r="P49" s="1334">
        <v>14.893000000000001</v>
      </c>
      <c r="Q49" s="1334">
        <v>14.974</v>
      </c>
      <c r="R49" s="328"/>
      <c r="S49" s="317">
        <v>18640</v>
      </c>
      <c r="T49" s="1668"/>
      <c r="AF49" s="1679"/>
      <c r="AG49" s="1681"/>
      <c r="AH49" s="1681"/>
    </row>
    <row r="50" spans="1:41" ht="9.65" customHeight="1" x14ac:dyDescent="0.25">
      <c r="A50" s="317"/>
      <c r="B50" s="327"/>
      <c r="C50" s="1251" t="s">
        <v>56</v>
      </c>
      <c r="D50" s="876"/>
      <c r="E50" s="1334">
        <v>24.937999999999999</v>
      </c>
      <c r="F50" s="1334">
        <v>25.048999999999999</v>
      </c>
      <c r="G50" s="1334">
        <v>25.094000000000001</v>
      </c>
      <c r="H50" s="1334">
        <v>25.149000000000001</v>
      </c>
      <c r="I50" s="1334">
        <v>25.236000000000001</v>
      </c>
      <c r="J50" s="1334">
        <v>25.291</v>
      </c>
      <c r="K50" s="1334">
        <v>25.341000000000001</v>
      </c>
      <c r="L50" s="1334">
        <v>25.251000000000001</v>
      </c>
      <c r="M50" s="1334">
        <v>25.2</v>
      </c>
      <c r="N50" s="1334">
        <v>25.07</v>
      </c>
      <c r="O50" s="1334">
        <v>25.234999999999999</v>
      </c>
      <c r="P50" s="1334">
        <v>25.271000000000001</v>
      </c>
      <c r="Q50" s="1334">
        <v>25.318000000000001</v>
      </c>
      <c r="R50" s="328"/>
      <c r="S50" s="317">
        <v>35533</v>
      </c>
      <c r="T50" s="1668"/>
      <c r="AF50" s="1679"/>
      <c r="AG50" s="1681"/>
      <c r="AH50" s="1681"/>
    </row>
    <row r="51" spans="1:41" ht="9.65" customHeight="1" x14ac:dyDescent="0.25">
      <c r="A51" s="317"/>
      <c r="B51" s="327"/>
      <c r="C51" s="1251" t="s">
        <v>63</v>
      </c>
      <c r="D51" s="876"/>
      <c r="E51" s="1334">
        <v>8.7040000000000006</v>
      </c>
      <c r="F51" s="1334">
        <v>8.7539999999999996</v>
      </c>
      <c r="G51" s="1334">
        <v>8.7439999999999998</v>
      </c>
      <c r="H51" s="1334">
        <v>8.7360000000000007</v>
      </c>
      <c r="I51" s="1334">
        <v>8.7569999999999997</v>
      </c>
      <c r="J51" s="1334">
        <v>8.7349999999999994</v>
      </c>
      <c r="K51" s="1334">
        <v>8.74</v>
      </c>
      <c r="L51" s="1334">
        <v>8.73</v>
      </c>
      <c r="M51" s="1334">
        <v>8.6989999999999998</v>
      </c>
      <c r="N51" s="1334">
        <v>8.6549999999999994</v>
      </c>
      <c r="O51" s="1334">
        <v>8.7360000000000007</v>
      </c>
      <c r="P51" s="1334">
        <v>8.7629999999999999</v>
      </c>
      <c r="Q51" s="1334">
        <v>8.6539999999999999</v>
      </c>
      <c r="R51" s="328"/>
      <c r="S51" s="317">
        <v>6979</v>
      </c>
      <c r="T51" s="1668"/>
      <c r="AF51" s="1679"/>
      <c r="AG51" s="1681"/>
      <c r="AH51" s="1681"/>
    </row>
    <row r="52" spans="1:41" ht="9.65" customHeight="1" x14ac:dyDescent="0.25">
      <c r="A52" s="317"/>
      <c r="B52" s="327"/>
      <c r="C52" s="1251" t="s">
        <v>65</v>
      </c>
      <c r="D52" s="876"/>
      <c r="E52" s="1334">
        <v>6.6059999999999999</v>
      </c>
      <c r="F52" s="1334">
        <v>6.6280000000000001</v>
      </c>
      <c r="G52" s="1334">
        <v>6.649</v>
      </c>
      <c r="H52" s="1334">
        <v>6.6559999999999997</v>
      </c>
      <c r="I52" s="1334">
        <v>6.7039999999999997</v>
      </c>
      <c r="J52" s="1334">
        <v>6.7119999999999997</v>
      </c>
      <c r="K52" s="1334">
        <v>6.72</v>
      </c>
      <c r="L52" s="1334">
        <v>6.7110000000000003</v>
      </c>
      <c r="M52" s="1334">
        <v>6.681</v>
      </c>
      <c r="N52" s="1334">
        <v>6.649</v>
      </c>
      <c r="O52" s="1334">
        <v>6.633</v>
      </c>
      <c r="P52" s="1334">
        <v>6.6580000000000004</v>
      </c>
      <c r="Q52" s="1334">
        <v>6.7069999999999999</v>
      </c>
      <c r="R52" s="328"/>
      <c r="S52" s="317">
        <v>5622</v>
      </c>
      <c r="T52" s="1668"/>
      <c r="AF52" s="1679"/>
      <c r="AG52" s="1681"/>
      <c r="AH52" s="1681"/>
    </row>
    <row r="53" spans="1:41" ht="9.65" customHeight="1" x14ac:dyDescent="0.25">
      <c r="A53" s="317"/>
      <c r="B53" s="327"/>
      <c r="C53" s="1251" t="s">
        <v>75</v>
      </c>
      <c r="D53" s="876"/>
      <c r="E53" s="1334">
        <v>12.159000000000001</v>
      </c>
      <c r="F53" s="1334">
        <v>12.212</v>
      </c>
      <c r="G53" s="1334">
        <v>12.227</v>
      </c>
      <c r="H53" s="1334">
        <v>12.23</v>
      </c>
      <c r="I53" s="1334">
        <v>12.269</v>
      </c>
      <c r="J53" s="1334">
        <v>12.282</v>
      </c>
      <c r="K53" s="1334">
        <v>12.265000000000001</v>
      </c>
      <c r="L53" s="1334">
        <v>12.224</v>
      </c>
      <c r="M53" s="1334">
        <v>12.224</v>
      </c>
      <c r="N53" s="1334">
        <v>12.186</v>
      </c>
      <c r="O53" s="1334">
        <v>12.249000000000001</v>
      </c>
      <c r="P53" s="1334">
        <v>12.332000000000001</v>
      </c>
      <c r="Q53" s="1334">
        <v>12.371</v>
      </c>
      <c r="R53" s="328"/>
      <c r="S53" s="317">
        <v>12225</v>
      </c>
      <c r="T53" s="1668"/>
      <c r="AF53" s="1679"/>
      <c r="AG53" s="1681"/>
      <c r="AH53" s="1681"/>
    </row>
    <row r="54" spans="1:41" ht="9.65" customHeight="1" x14ac:dyDescent="0.25">
      <c r="A54" s="317"/>
      <c r="B54" s="327"/>
      <c r="C54" s="1251" t="s">
        <v>126</v>
      </c>
      <c r="D54" s="876"/>
      <c r="E54" s="1334">
        <v>7.5389999999999997</v>
      </c>
      <c r="F54" s="1334">
        <v>7.6230000000000002</v>
      </c>
      <c r="G54" s="1334">
        <v>7.6689999999999996</v>
      </c>
      <c r="H54" s="1334">
        <v>7.6529999999999996</v>
      </c>
      <c r="I54" s="1334">
        <v>7.6660000000000004</v>
      </c>
      <c r="J54" s="1334">
        <v>7.6360000000000001</v>
      </c>
      <c r="K54" s="1334">
        <v>7.5780000000000003</v>
      </c>
      <c r="L54" s="1334">
        <v>7.5030000000000001</v>
      </c>
      <c r="M54" s="1334">
        <v>7.4850000000000003</v>
      </c>
      <c r="N54" s="1334">
        <v>7.4649999999999999</v>
      </c>
      <c r="O54" s="1334">
        <v>7.641</v>
      </c>
      <c r="P54" s="1334">
        <v>7.6239999999999997</v>
      </c>
      <c r="Q54" s="1334">
        <v>7.67</v>
      </c>
      <c r="R54" s="328"/>
      <c r="S54" s="317">
        <v>8291</v>
      </c>
      <c r="T54" s="1668"/>
      <c r="U54" s="1695"/>
      <c r="AF54" s="1679"/>
      <c r="AG54" s="1681"/>
      <c r="AH54" s="1681"/>
    </row>
    <row r="55" spans="1:41" ht="9.65" customHeight="1" x14ac:dyDescent="0.25">
      <c r="A55" s="317"/>
      <c r="B55" s="327"/>
      <c r="C55" s="1251" t="s">
        <v>127</v>
      </c>
      <c r="D55" s="876"/>
      <c r="E55" s="1334">
        <v>8.7940000000000005</v>
      </c>
      <c r="F55" s="1334">
        <v>8.8309999999999995</v>
      </c>
      <c r="G55" s="1334">
        <v>8.8780000000000001</v>
      </c>
      <c r="H55" s="1334">
        <v>8.8979999999999997</v>
      </c>
      <c r="I55" s="1334">
        <v>8.9079999999999995</v>
      </c>
      <c r="J55" s="1334">
        <v>8.8970000000000002</v>
      </c>
      <c r="K55" s="1334">
        <v>8.8770000000000007</v>
      </c>
      <c r="L55" s="1334">
        <v>8.8740000000000006</v>
      </c>
      <c r="M55" s="1334">
        <v>8.8539999999999992</v>
      </c>
      <c r="N55" s="1334">
        <v>8.8670000000000009</v>
      </c>
      <c r="O55" s="1334">
        <v>8.9090000000000007</v>
      </c>
      <c r="P55" s="1334">
        <v>8.8970000000000002</v>
      </c>
      <c r="Q55" s="1334">
        <v>8.9369999999999994</v>
      </c>
      <c r="R55" s="328"/>
      <c r="S55" s="317">
        <v>12043</v>
      </c>
      <c r="T55" s="1668"/>
      <c r="U55" s="1370"/>
      <c r="AF55" s="1679"/>
      <c r="AG55" s="1681"/>
      <c r="AH55" s="1681"/>
    </row>
    <row r="56" spans="1:41" ht="9.65" customHeight="1" x14ac:dyDescent="0.25">
      <c r="A56" s="317"/>
      <c r="B56" s="327"/>
      <c r="C56" s="1251" t="s">
        <v>125</v>
      </c>
      <c r="D56" s="876"/>
      <c r="E56" s="1334">
        <v>0.82099999999999995</v>
      </c>
      <c r="F56" s="1334">
        <v>0.82199999999999995</v>
      </c>
      <c r="G56" s="1334">
        <v>0.83099999999999996</v>
      </c>
      <c r="H56" s="1334">
        <v>0.83199999999999996</v>
      </c>
      <c r="I56" s="1334">
        <v>0.85099999999999998</v>
      </c>
      <c r="J56" s="1334">
        <v>0.85399999999999998</v>
      </c>
      <c r="K56" s="1334">
        <v>0.87</v>
      </c>
      <c r="L56" s="1334">
        <v>0.87</v>
      </c>
      <c r="M56" s="1334">
        <v>0.86899999999999999</v>
      </c>
      <c r="N56" s="1334">
        <v>0.88200000000000001</v>
      </c>
      <c r="O56" s="1334">
        <v>0.89900000000000002</v>
      </c>
      <c r="P56" s="1334">
        <v>0.89500000000000002</v>
      </c>
      <c r="Q56" s="1334">
        <v>0.91100000000000003</v>
      </c>
      <c r="R56" s="328"/>
      <c r="S56" s="317"/>
      <c r="T56" s="1668"/>
      <c r="U56" s="1370"/>
      <c r="AF56" s="1679"/>
      <c r="AG56" s="1681"/>
      <c r="AH56" s="1681"/>
    </row>
    <row r="57" spans="1:41" ht="12.75" customHeight="1" x14ac:dyDescent="0.25">
      <c r="A57" s="317"/>
      <c r="B57" s="882"/>
      <c r="C57" s="2016" t="s">
        <v>587</v>
      </c>
      <c r="D57" s="2016"/>
      <c r="E57" s="1330">
        <v>3584.5940000000001</v>
      </c>
      <c r="F57" s="1330">
        <v>3626.538</v>
      </c>
      <c r="G57" s="1330">
        <v>3648.6489999999999</v>
      </c>
      <c r="H57" s="1330">
        <v>3654.2020000000002</v>
      </c>
      <c r="I57" s="1330">
        <v>3688.8119999999999</v>
      </c>
      <c r="J57" s="1330">
        <v>3689.3130000000001</v>
      </c>
      <c r="K57" s="1330">
        <v>3683.375</v>
      </c>
      <c r="L57" s="1330">
        <v>3650.4589999999998</v>
      </c>
      <c r="M57" s="1330">
        <v>3659.8539999999998</v>
      </c>
      <c r="N57" s="1330">
        <v>3638.02</v>
      </c>
      <c r="O57" s="1330">
        <v>3661.0079999999998</v>
      </c>
      <c r="P57" s="1330">
        <v>3686.739</v>
      </c>
      <c r="Q57" s="1330">
        <v>3726.76</v>
      </c>
      <c r="R57" s="342"/>
      <c r="S57" s="317"/>
      <c r="T57" s="1668"/>
      <c r="U57" s="1370"/>
      <c r="AF57" s="1679"/>
      <c r="AG57" s="1681"/>
      <c r="AH57" s="1681"/>
    </row>
    <row r="58" spans="1:41" ht="12.65" customHeight="1" x14ac:dyDescent="0.25">
      <c r="A58" s="317"/>
      <c r="B58" s="882"/>
      <c r="C58" s="1252" t="s">
        <v>588</v>
      </c>
      <c r="D58" s="1253"/>
      <c r="E58" s="1335">
        <v>924.77170892156823</v>
      </c>
      <c r="F58" s="1335">
        <v>931.66469819149836</v>
      </c>
      <c r="G58" s="1335">
        <v>938.10137253542348</v>
      </c>
      <c r="H58" s="1335">
        <v>944.75635328041528</v>
      </c>
      <c r="I58" s="1335">
        <v>937.67995079445632</v>
      </c>
      <c r="J58" s="1335">
        <v>938.0083285939686</v>
      </c>
      <c r="K58" s="1335">
        <v>936.27819746563955</v>
      </c>
      <c r="L58" s="1335">
        <v>947.89761957331939</v>
      </c>
      <c r="M58" s="1335">
        <v>947.32817492446418</v>
      </c>
      <c r="N58" s="1335">
        <v>969.75074598545359</v>
      </c>
      <c r="O58" s="1335">
        <v>975.47233652862815</v>
      </c>
      <c r="P58" s="1335">
        <v>974.14834943563949</v>
      </c>
      <c r="Q58" s="1335">
        <v>971.40726587706206</v>
      </c>
      <c r="R58" s="328"/>
      <c r="S58" s="344"/>
      <c r="T58" s="1668"/>
      <c r="U58" s="1370"/>
      <c r="AF58" s="1679"/>
      <c r="AG58" s="1681"/>
      <c r="AH58" s="1681"/>
    </row>
    <row r="59" spans="1:41" ht="12.65" customHeight="1" x14ac:dyDescent="0.25">
      <c r="A59" s="317"/>
      <c r="B59" s="882"/>
      <c r="C59" s="1252" t="s">
        <v>589</v>
      </c>
      <c r="D59" s="480"/>
      <c r="E59" s="1335">
        <v>277.5969840372162</v>
      </c>
      <c r="F59" s="1335">
        <v>291.37952998032006</v>
      </c>
      <c r="G59" s="1335">
        <v>303.04328482602466</v>
      </c>
      <c r="H59" s="1335">
        <v>320.03365777871335</v>
      </c>
      <c r="I59" s="1335">
        <v>317.87910428681647</v>
      </c>
      <c r="J59" s="1335">
        <v>318.27555489530977</v>
      </c>
      <c r="K59" s="1335">
        <v>317.38707587367293</v>
      </c>
      <c r="L59" s="1335">
        <v>321.65556865671141</v>
      </c>
      <c r="M59" s="1335">
        <v>315.49544327609243</v>
      </c>
      <c r="N59" s="1335">
        <v>314.7459239010891</v>
      </c>
      <c r="O59" s="1335">
        <v>319.48666211569054</v>
      </c>
      <c r="P59" s="1335">
        <v>325.4526539500871</v>
      </c>
      <c r="Q59" s="1335">
        <v>328.97861144013837</v>
      </c>
      <c r="R59" s="328"/>
      <c r="S59" s="317"/>
      <c r="T59" s="1668"/>
      <c r="U59" s="1370"/>
      <c r="AF59" s="1679"/>
      <c r="AG59" s="1681"/>
      <c r="AH59" s="1681"/>
    </row>
    <row r="60" spans="1:41" s="1240" customFormat="1" ht="10" customHeight="1" x14ac:dyDescent="0.15">
      <c r="A60" s="1237"/>
      <c r="B60" s="1238"/>
      <c r="C60" s="1389" t="s">
        <v>740</v>
      </c>
      <c r="D60" s="1239"/>
      <c r="E60" s="1239"/>
      <c r="G60" s="1239"/>
      <c r="I60" s="1241"/>
      <c r="J60" s="1242" t="s">
        <v>579</v>
      </c>
      <c r="L60" s="1239"/>
      <c r="M60" s="1243"/>
      <c r="N60" s="1239"/>
      <c r="O60" s="1239"/>
      <c r="P60" s="1239"/>
      <c r="Q60" s="1239"/>
      <c r="R60" s="1254"/>
      <c r="S60" s="1245"/>
      <c r="T60" s="1693"/>
      <c r="U60" s="1693"/>
      <c r="V60" s="1693"/>
      <c r="W60" s="1693"/>
      <c r="X60" s="1693"/>
      <c r="Y60" s="1693"/>
      <c r="Z60" s="1693"/>
      <c r="AA60" s="1693"/>
      <c r="AB60" s="1693"/>
      <c r="AC60" s="1693"/>
      <c r="AD60" s="1693"/>
      <c r="AE60" s="1255"/>
      <c r="AF60" s="1696"/>
      <c r="AG60" s="1682"/>
      <c r="AH60" s="1682"/>
      <c r="AI60" s="1683"/>
      <c r="AJ60" s="1683"/>
      <c r="AK60" s="1685"/>
      <c r="AL60" s="1685"/>
      <c r="AM60" s="1685"/>
      <c r="AN60" s="1685"/>
      <c r="AO60" s="1685"/>
    </row>
    <row r="61" spans="1:41" s="1240" customFormat="1" ht="10" customHeight="1" x14ac:dyDescent="0.25">
      <c r="A61" s="1237"/>
      <c r="B61" s="1238"/>
      <c r="C61" s="2035" t="s">
        <v>590</v>
      </c>
      <c r="D61" s="2035"/>
      <c r="E61" s="2035"/>
      <c r="F61" s="2035"/>
      <c r="G61" s="2035"/>
      <c r="H61" s="2035"/>
      <c r="I61" s="2035"/>
      <c r="J61" s="2035"/>
      <c r="K61" s="2035"/>
      <c r="L61" s="2035"/>
      <c r="M61" s="2035"/>
      <c r="N61" s="2035"/>
      <c r="O61" s="2035"/>
      <c r="P61" s="2035"/>
      <c r="Q61" s="2035"/>
      <c r="R61" s="2036"/>
      <c r="S61" s="1245"/>
      <c r="T61" s="1693"/>
      <c r="U61" s="1693"/>
      <c r="V61" s="1693"/>
      <c r="W61" s="1693"/>
      <c r="X61" s="1693"/>
      <c r="Y61" s="1693"/>
      <c r="Z61" s="1693"/>
      <c r="AA61" s="1693"/>
      <c r="AB61" s="1693"/>
      <c r="AC61" s="1693"/>
      <c r="AD61" s="1693"/>
      <c r="AE61" s="1255"/>
      <c r="AF61" s="1696"/>
      <c r="AG61" s="1682"/>
      <c r="AH61" s="1682"/>
      <c r="AI61" s="1683"/>
      <c r="AJ61" s="1683"/>
      <c r="AK61" s="1685"/>
      <c r="AL61" s="1685"/>
      <c r="AM61" s="1685"/>
      <c r="AN61" s="1685"/>
      <c r="AO61" s="1685"/>
    </row>
    <row r="62" spans="1:41" s="1240" customFormat="1" ht="18.75" customHeight="1" x14ac:dyDescent="0.25">
      <c r="A62" s="1237"/>
      <c r="B62" s="1238"/>
      <c r="C62" s="2035" t="s">
        <v>598</v>
      </c>
      <c r="D62" s="2035"/>
      <c r="E62" s="2035"/>
      <c r="F62" s="2035"/>
      <c r="G62" s="2035"/>
      <c r="H62" s="2035"/>
      <c r="I62" s="2035"/>
      <c r="J62" s="2035"/>
      <c r="K62" s="2035"/>
      <c r="L62" s="2035"/>
      <c r="M62" s="2035"/>
      <c r="N62" s="2035"/>
      <c r="O62" s="2035"/>
      <c r="P62" s="2035"/>
      <c r="Q62" s="2035"/>
      <c r="R62" s="2036"/>
      <c r="S62" s="1245"/>
      <c r="T62" s="1693"/>
      <c r="U62" s="1693"/>
      <c r="V62" s="1693"/>
      <c r="W62" s="1693"/>
      <c r="X62" s="1693"/>
      <c r="Y62" s="1693"/>
      <c r="Z62" s="1693"/>
      <c r="AA62" s="1693"/>
      <c r="AB62" s="1693"/>
      <c r="AC62" s="1693"/>
      <c r="AD62" s="1693"/>
      <c r="AE62" s="1255"/>
      <c r="AF62" s="1683"/>
      <c r="AG62" s="1683"/>
      <c r="AH62" s="1683"/>
      <c r="AI62" s="1683"/>
      <c r="AJ62" s="1683"/>
      <c r="AK62" s="1685"/>
      <c r="AL62" s="1685"/>
      <c r="AM62" s="1685"/>
      <c r="AN62" s="1685"/>
      <c r="AO62" s="1685"/>
    </row>
    <row r="63" spans="1:41" s="1240" customFormat="1" ht="2.25" customHeight="1" x14ac:dyDescent="0.25">
      <c r="A63" s="1237"/>
      <c r="B63" s="1238"/>
      <c r="C63" s="2035"/>
      <c r="D63" s="2035"/>
      <c r="E63" s="2035"/>
      <c r="F63" s="2035"/>
      <c r="G63" s="2035"/>
      <c r="H63" s="2035"/>
      <c r="I63" s="2035"/>
      <c r="J63" s="2035"/>
      <c r="K63" s="2035"/>
      <c r="L63" s="2035"/>
      <c r="M63" s="2035"/>
      <c r="N63" s="2035"/>
      <c r="O63" s="2035"/>
      <c r="P63" s="2035"/>
      <c r="Q63" s="2035"/>
      <c r="R63" s="2036"/>
      <c r="S63" s="1245"/>
      <c r="T63" s="1693"/>
      <c r="U63" s="1693"/>
      <c r="V63" s="1693"/>
      <c r="W63" s="1693"/>
      <c r="X63" s="1693"/>
      <c r="Y63" s="1693"/>
      <c r="Z63" s="1693"/>
      <c r="AA63" s="1693"/>
      <c r="AB63" s="1693"/>
      <c r="AC63" s="1693"/>
      <c r="AD63" s="1693"/>
      <c r="AE63" s="1255"/>
      <c r="AF63" s="1683"/>
      <c r="AG63" s="1683"/>
      <c r="AH63" s="1683"/>
      <c r="AI63" s="1683"/>
      <c r="AJ63" s="1683"/>
      <c r="AK63" s="1685"/>
      <c r="AL63" s="1685"/>
      <c r="AM63" s="1685"/>
      <c r="AN63" s="1685"/>
      <c r="AO63" s="1685"/>
    </row>
    <row r="64" spans="1:41" s="1240" customFormat="1" ht="2.5" customHeight="1" x14ac:dyDescent="0.25">
      <c r="A64" s="1237"/>
      <c r="B64" s="1238"/>
      <c r="C64" s="1256"/>
      <c r="D64" s="1256"/>
      <c r="E64" s="1256"/>
      <c r="F64" s="1256"/>
      <c r="G64" s="1256"/>
      <c r="H64" s="1256"/>
      <c r="I64" s="1256"/>
      <c r="J64" s="1256"/>
      <c r="K64" s="1256"/>
      <c r="L64" s="1256"/>
      <c r="M64" s="1256"/>
      <c r="N64" s="1256"/>
      <c r="O64" s="1256"/>
      <c r="P64" s="1256"/>
      <c r="Q64" s="1256"/>
      <c r="R64" s="1257"/>
      <c r="S64" s="1245"/>
      <c r="T64" s="1693"/>
      <c r="U64" s="1693"/>
      <c r="V64" s="1693"/>
      <c r="W64" s="1693"/>
      <c r="X64" s="1693"/>
      <c r="Y64" s="1693"/>
      <c r="Z64" s="1693"/>
      <c r="AA64" s="1693"/>
      <c r="AB64" s="1693"/>
      <c r="AC64" s="1693"/>
      <c r="AD64" s="1693"/>
      <c r="AE64" s="1255"/>
      <c r="AF64" s="1683"/>
      <c r="AG64" s="1683"/>
      <c r="AH64" s="1683"/>
      <c r="AI64" s="1683"/>
      <c r="AJ64" s="1683"/>
      <c r="AK64" s="1685"/>
      <c r="AL64" s="1685"/>
      <c r="AM64" s="1685"/>
      <c r="AN64" s="1685"/>
      <c r="AO64" s="1685"/>
    </row>
    <row r="65" spans="1:36" ht="11.25" customHeight="1" x14ac:dyDescent="0.25">
      <c r="A65" s="317"/>
      <c r="B65" s="327"/>
      <c r="C65" s="60"/>
      <c r="D65" s="325"/>
      <c r="E65" s="350"/>
      <c r="F65" s="350"/>
      <c r="G65" s="350"/>
      <c r="H65" s="350"/>
      <c r="I65" s="350"/>
      <c r="J65" s="350"/>
      <c r="K65" s="350"/>
      <c r="L65" s="350"/>
      <c r="M65" s="350"/>
      <c r="N65" s="350"/>
      <c r="O65" s="350"/>
      <c r="P65" s="350"/>
      <c r="Q65" s="350"/>
      <c r="R65" s="328"/>
      <c r="S65" s="317"/>
      <c r="U65" s="1258"/>
      <c r="V65" s="1258"/>
      <c r="W65" s="1258"/>
      <c r="X65" s="1258"/>
      <c r="Y65" s="1258"/>
      <c r="AI65" s="1645"/>
      <c r="AJ65" s="1645"/>
    </row>
    <row r="66" spans="1:36" ht="11.25" customHeight="1" x14ac:dyDescent="0.25">
      <c r="A66" s="317"/>
      <c r="B66" s="327"/>
      <c r="C66" s="60"/>
      <c r="D66" s="325"/>
      <c r="E66" s="350"/>
      <c r="F66" s="350"/>
      <c r="G66" s="350"/>
      <c r="H66" s="350"/>
      <c r="I66" s="350"/>
      <c r="J66" s="350"/>
      <c r="K66" s="350"/>
      <c r="L66" s="350"/>
      <c r="M66" s="350"/>
      <c r="N66" s="350"/>
      <c r="O66" s="350"/>
      <c r="P66" s="350"/>
      <c r="Q66" s="350"/>
      <c r="R66" s="328"/>
      <c r="S66" s="317"/>
      <c r="AI66" s="1645"/>
      <c r="AJ66" s="1645"/>
    </row>
    <row r="67" spans="1:36" ht="11.25" customHeight="1" x14ac:dyDescent="0.25">
      <c r="A67" s="317"/>
      <c r="B67" s="327"/>
      <c r="C67" s="60"/>
      <c r="D67" s="325"/>
      <c r="E67" s="350"/>
      <c r="F67" s="350"/>
      <c r="G67" s="350"/>
      <c r="H67" s="350"/>
      <c r="I67" s="350"/>
      <c r="J67" s="350"/>
      <c r="K67" s="350"/>
      <c r="L67" s="350"/>
      <c r="M67" s="350"/>
      <c r="N67" s="350"/>
      <c r="O67" s="350"/>
      <c r="P67" s="350"/>
      <c r="Q67" s="350"/>
      <c r="R67" s="328"/>
      <c r="S67" s="317"/>
      <c r="AI67" s="1645"/>
      <c r="AJ67" s="1645"/>
    </row>
    <row r="68" spans="1:36" ht="11.25" customHeight="1" x14ac:dyDescent="0.25">
      <c r="A68" s="317"/>
      <c r="B68" s="327"/>
      <c r="C68" s="60"/>
      <c r="D68" s="325"/>
      <c r="E68" s="350"/>
      <c r="F68" s="350"/>
      <c r="G68" s="350"/>
      <c r="H68" s="350"/>
      <c r="I68" s="350"/>
      <c r="J68" s="350"/>
      <c r="K68" s="350"/>
      <c r="L68" s="350"/>
      <c r="M68" s="350"/>
      <c r="N68" s="350"/>
      <c r="O68" s="350"/>
      <c r="P68" s="350"/>
      <c r="Q68" s="350"/>
      <c r="R68" s="328"/>
      <c r="S68" s="317"/>
      <c r="AI68" s="1645"/>
      <c r="AJ68" s="1645"/>
    </row>
    <row r="69" spans="1:36" ht="11.25" customHeight="1" x14ac:dyDescent="0.25">
      <c r="A69" s="317"/>
      <c r="B69" s="327"/>
      <c r="C69" s="60"/>
      <c r="D69" s="325"/>
      <c r="E69" s="350"/>
      <c r="F69" s="350"/>
      <c r="G69" s="350"/>
      <c r="H69" s="350"/>
      <c r="I69" s="350"/>
      <c r="J69" s="350"/>
      <c r="K69" s="350"/>
      <c r="L69" s="350"/>
      <c r="M69" s="350"/>
      <c r="N69" s="350"/>
      <c r="O69" s="350"/>
      <c r="P69" s="350"/>
      <c r="Q69" s="350"/>
      <c r="R69" s="328"/>
      <c r="S69" s="317"/>
      <c r="AI69" s="1645"/>
      <c r="AJ69" s="1645"/>
    </row>
    <row r="70" spans="1:36" ht="11.25" customHeight="1" x14ac:dyDescent="0.25">
      <c r="A70" s="317"/>
      <c r="B70" s="327"/>
      <c r="C70" s="60"/>
      <c r="D70" s="325"/>
      <c r="E70" s="350"/>
      <c r="F70" s="350"/>
      <c r="G70" s="350"/>
      <c r="H70" s="350"/>
      <c r="I70" s="350"/>
      <c r="J70" s="350"/>
      <c r="K70" s="350"/>
      <c r="L70" s="350"/>
      <c r="M70" s="350"/>
      <c r="N70" s="350"/>
      <c r="O70" s="350"/>
      <c r="P70" s="350"/>
      <c r="Q70" s="350"/>
      <c r="R70" s="328"/>
      <c r="S70" s="317"/>
      <c r="AI70" s="1645"/>
      <c r="AJ70" s="1645"/>
    </row>
    <row r="71" spans="1:36" ht="11.25" customHeight="1" x14ac:dyDescent="0.25">
      <c r="A71" s="317"/>
      <c r="B71" s="327"/>
      <c r="C71" s="60"/>
      <c r="D71" s="325"/>
      <c r="E71" s="350"/>
      <c r="F71" s="350"/>
      <c r="G71" s="350"/>
      <c r="H71" s="350"/>
      <c r="I71" s="350"/>
      <c r="J71" s="350"/>
      <c r="K71" s="350"/>
      <c r="L71" s="350"/>
      <c r="M71" s="350"/>
      <c r="N71" s="350"/>
      <c r="O71" s="350"/>
      <c r="P71" s="350"/>
      <c r="Q71" s="350"/>
      <c r="R71" s="328"/>
      <c r="S71" s="317"/>
      <c r="U71" s="1370"/>
      <c r="AI71" s="1645"/>
      <c r="AJ71" s="1645"/>
    </row>
    <row r="72" spans="1:36" ht="11.25" customHeight="1" x14ac:dyDescent="0.25">
      <c r="A72" s="317"/>
      <c r="B72" s="327"/>
      <c r="C72" s="60"/>
      <c r="D72" s="325"/>
      <c r="E72" s="350"/>
      <c r="F72" s="350"/>
      <c r="G72" s="350"/>
      <c r="H72" s="350"/>
      <c r="I72" s="350"/>
      <c r="J72" s="350"/>
      <c r="K72" s="350"/>
      <c r="L72" s="350"/>
      <c r="M72" s="350"/>
      <c r="N72" s="350"/>
      <c r="O72" s="350"/>
      <c r="P72" s="350"/>
      <c r="Q72" s="350"/>
      <c r="R72" s="328"/>
      <c r="S72" s="317"/>
      <c r="AI72" s="1645"/>
      <c r="AJ72" s="1645"/>
    </row>
    <row r="73" spans="1:36" ht="7.5" customHeight="1" x14ac:dyDescent="0.25">
      <c r="A73" s="317"/>
      <c r="B73" s="327"/>
      <c r="C73" s="60"/>
      <c r="D73" s="325"/>
      <c r="E73" s="350"/>
      <c r="F73" s="350"/>
      <c r="G73" s="350"/>
      <c r="H73" s="350"/>
      <c r="I73" s="350"/>
      <c r="J73" s="350"/>
      <c r="K73" s="350"/>
      <c r="L73" s="350"/>
      <c r="M73" s="350"/>
      <c r="N73" s="350"/>
      <c r="O73" s="350"/>
      <c r="P73" s="350"/>
      <c r="Q73" s="350"/>
      <c r="R73" s="328"/>
      <c r="S73" s="317"/>
      <c r="AI73" s="1645"/>
      <c r="AJ73" s="1645"/>
    </row>
    <row r="74" spans="1:36" ht="11.25" customHeight="1" x14ac:dyDescent="0.25">
      <c r="A74" s="317"/>
      <c r="B74" s="327"/>
      <c r="C74" s="60"/>
      <c r="D74" s="325"/>
      <c r="E74" s="350"/>
      <c r="F74" s="350"/>
      <c r="G74" s="350"/>
      <c r="H74" s="350"/>
      <c r="I74" s="350"/>
      <c r="J74" s="350"/>
      <c r="K74" s="350"/>
      <c r="L74" s="350"/>
      <c r="M74" s="350"/>
      <c r="N74" s="350"/>
      <c r="O74" s="350"/>
      <c r="P74" s="350"/>
      <c r="Q74" s="350"/>
      <c r="R74" s="328"/>
      <c r="S74" s="317"/>
      <c r="AI74" s="1645"/>
      <c r="AJ74" s="1645"/>
    </row>
    <row r="75" spans="1:36" ht="11.25" customHeight="1" x14ac:dyDescent="0.25">
      <c r="A75" s="317"/>
      <c r="B75" s="327"/>
      <c r="C75" s="60"/>
      <c r="D75" s="325"/>
      <c r="E75" s="350"/>
      <c r="F75" s="350"/>
      <c r="G75" s="350"/>
      <c r="H75" s="350"/>
      <c r="I75" s="350"/>
      <c r="J75" s="350"/>
      <c r="K75" s="350"/>
      <c r="L75" s="350"/>
      <c r="M75" s="350"/>
      <c r="N75" s="350"/>
      <c r="O75" s="350"/>
      <c r="P75" s="350"/>
      <c r="Q75" s="350"/>
      <c r="R75" s="328"/>
      <c r="S75" s="317"/>
      <c r="AI75" s="1645"/>
      <c r="AJ75" s="1645"/>
    </row>
    <row r="76" spans="1:36" ht="10" customHeight="1" x14ac:dyDescent="0.25">
      <c r="A76" s="317"/>
      <c r="B76" s="327"/>
      <c r="C76" s="60"/>
      <c r="D76" s="325"/>
      <c r="E76" s="350"/>
      <c r="F76" s="350"/>
      <c r="G76" s="350"/>
      <c r="H76" s="350"/>
      <c r="I76" s="350"/>
      <c r="J76" s="350"/>
      <c r="K76" s="350"/>
      <c r="L76" s="350"/>
      <c r="M76" s="350"/>
      <c r="N76" s="350"/>
      <c r="O76" s="350"/>
      <c r="P76" s="350"/>
      <c r="Q76" s="350"/>
      <c r="R76" s="328"/>
      <c r="S76" s="317"/>
      <c r="AI76" s="1645"/>
      <c r="AJ76" s="1645"/>
    </row>
    <row r="77" spans="1:36" ht="11.25" customHeight="1" x14ac:dyDescent="0.25">
      <c r="A77" s="317"/>
      <c r="B77" s="327"/>
      <c r="C77" s="60"/>
      <c r="D77" s="325"/>
      <c r="E77" s="350"/>
      <c r="F77" s="350"/>
      <c r="G77" s="350"/>
      <c r="H77" s="350"/>
      <c r="I77" s="350"/>
      <c r="J77" s="350"/>
      <c r="K77" s="350"/>
      <c r="L77" s="350"/>
      <c r="M77" s="350"/>
      <c r="N77" s="350"/>
      <c r="O77" s="350"/>
      <c r="P77" s="350"/>
      <c r="Q77" s="350"/>
      <c r="R77" s="328"/>
      <c r="S77" s="317"/>
    </row>
    <row r="78" spans="1:36" ht="7.5" customHeight="1" x14ac:dyDescent="0.25">
      <c r="A78" s="317"/>
      <c r="B78" s="327"/>
      <c r="C78" s="60"/>
      <c r="D78" s="325"/>
      <c r="E78" s="350"/>
      <c r="F78" s="350"/>
      <c r="G78" s="350"/>
      <c r="H78" s="350"/>
      <c r="I78" s="350"/>
      <c r="J78" s="350"/>
      <c r="K78" s="350"/>
      <c r="L78" s="350"/>
      <c r="M78" s="350"/>
      <c r="N78" s="350"/>
      <c r="O78" s="350"/>
      <c r="P78" s="350"/>
      <c r="Q78" s="350"/>
      <c r="R78" s="328"/>
      <c r="S78" s="317"/>
    </row>
    <row r="79" spans="1:36" ht="6" customHeight="1" x14ac:dyDescent="0.25">
      <c r="A79" s="317"/>
      <c r="B79" s="327"/>
      <c r="C79" s="480"/>
      <c r="D79" s="480"/>
      <c r="E79" s="480"/>
      <c r="F79" s="480"/>
      <c r="G79" s="480"/>
      <c r="H79" s="480"/>
      <c r="I79" s="480"/>
      <c r="J79" s="480"/>
      <c r="K79" s="480"/>
      <c r="L79" s="480"/>
      <c r="M79" s="480"/>
      <c r="N79" s="480"/>
      <c r="O79" s="55"/>
      <c r="P79" s="55"/>
      <c r="Q79" s="55"/>
      <c r="R79" s="328"/>
      <c r="S79" s="317"/>
    </row>
    <row r="80" spans="1:36" ht="13.5" customHeight="1" x14ac:dyDescent="0.25">
      <c r="A80" s="317"/>
      <c r="B80" s="327"/>
      <c r="C80" s="1260" t="s">
        <v>386</v>
      </c>
      <c r="D80" s="1261"/>
      <c r="E80" s="1261"/>
      <c r="F80" s="1261"/>
      <c r="G80" s="1261"/>
      <c r="H80" s="1261"/>
      <c r="I80" s="1262" t="s">
        <v>129</v>
      </c>
      <c r="L80" s="1261"/>
      <c r="M80" s="1261"/>
      <c r="N80" s="1261"/>
      <c r="O80" s="2008">
        <v>44378</v>
      </c>
      <c r="P80" s="2008"/>
      <c r="Q80" s="2008"/>
      <c r="R80" s="360">
        <v>21</v>
      </c>
      <c r="S80" s="324"/>
    </row>
    <row r="81" spans="21:36" ht="13.5" customHeight="1" x14ac:dyDescent="0.25"/>
    <row r="83" spans="21:36" x14ac:dyDescent="0.25">
      <c r="U83" s="1697"/>
      <c r="V83" s="1697"/>
      <c r="W83" s="1697"/>
      <c r="X83" s="1697"/>
      <c r="Y83" s="1697"/>
      <c r="Z83" s="1697"/>
      <c r="AA83" s="1697"/>
      <c r="AB83" s="1697"/>
      <c r="AC83" s="1697"/>
      <c r="AD83" s="1697"/>
      <c r="AE83" s="1697"/>
      <c r="AF83" s="1697"/>
      <c r="AG83" s="1697"/>
      <c r="AH83" s="1697"/>
      <c r="AI83" s="1697"/>
      <c r="AJ83" s="1698"/>
    </row>
    <row r="84" spans="21:36" x14ac:dyDescent="0.25">
      <c r="U84" s="1697"/>
      <c r="V84" s="1697"/>
      <c r="W84" s="1697"/>
      <c r="X84" s="1697"/>
      <c r="Y84" s="1697"/>
      <c r="Z84" s="1697"/>
      <c r="AA84" s="1697"/>
      <c r="AB84" s="1697"/>
      <c r="AC84" s="1697"/>
      <c r="AD84" s="1697"/>
      <c r="AE84" s="1697"/>
      <c r="AF84" s="1697"/>
      <c r="AG84" s="1697"/>
      <c r="AH84" s="1697"/>
      <c r="AI84" s="1697"/>
      <c r="AJ84" s="1698"/>
    </row>
    <row r="85" spans="21:36" x14ac:dyDescent="0.25">
      <c r="U85" s="1697"/>
      <c r="V85" s="1697"/>
      <c r="W85" s="1697"/>
      <c r="X85" s="1697"/>
      <c r="Y85" s="1697"/>
      <c r="Z85" s="1697"/>
      <c r="AA85" s="1697"/>
      <c r="AB85" s="1697"/>
      <c r="AC85" s="1697"/>
      <c r="AD85" s="1697"/>
      <c r="AE85" s="1697"/>
      <c r="AF85" s="1697"/>
      <c r="AG85" s="1697"/>
      <c r="AH85" s="1697"/>
      <c r="AI85" s="1697"/>
      <c r="AJ85" s="1698"/>
    </row>
    <row r="86" spans="21:36" x14ac:dyDescent="0.25">
      <c r="U86" s="1370"/>
    </row>
    <row r="88" spans="21:36" x14ac:dyDescent="0.25">
      <c r="U88" s="1699"/>
      <c r="V88" s="1699"/>
      <c r="W88" s="1699"/>
      <c r="X88" s="1699"/>
      <c r="Y88" s="1699"/>
      <c r="Z88" s="1699"/>
      <c r="AA88" s="1699"/>
      <c r="AB88" s="1699"/>
      <c r="AC88" s="1699"/>
      <c r="AD88" s="1699"/>
      <c r="AE88" s="1699"/>
      <c r="AF88" s="1699"/>
      <c r="AG88" s="1699"/>
      <c r="AH88" s="1699"/>
      <c r="AI88" s="1699"/>
      <c r="AJ88" s="1700"/>
    </row>
    <row r="89" spans="21:36" x14ac:dyDescent="0.25">
      <c r="U89" s="1699"/>
      <c r="V89" s="1699"/>
      <c r="W89" s="1699"/>
      <c r="X89" s="1699"/>
      <c r="Y89" s="1699"/>
      <c r="Z89" s="1699"/>
      <c r="AA89" s="1699"/>
      <c r="AB89" s="1699"/>
      <c r="AC89" s="1699"/>
      <c r="AD89" s="1699"/>
      <c r="AE89" s="1699"/>
      <c r="AF89" s="1699"/>
      <c r="AG89" s="1699"/>
      <c r="AH89" s="1699"/>
      <c r="AI89" s="1699"/>
      <c r="AJ89" s="1700"/>
    </row>
    <row r="90" spans="21:36" x14ac:dyDescent="0.25">
      <c r="U90" s="1699"/>
      <c r="V90" s="1699"/>
      <c r="W90" s="1699"/>
      <c r="X90" s="1699"/>
      <c r="Y90" s="1699"/>
      <c r="Z90" s="1699"/>
      <c r="AA90" s="1699"/>
      <c r="AB90" s="1699"/>
      <c r="AC90" s="1699"/>
      <c r="AD90" s="1699"/>
      <c r="AE90" s="1699"/>
      <c r="AF90" s="1699"/>
      <c r="AG90" s="1699"/>
      <c r="AH90" s="1699"/>
      <c r="AI90" s="1699"/>
      <c r="AJ90" s="1700"/>
    </row>
    <row r="91" spans="21:36" x14ac:dyDescent="0.25">
      <c r="U91" s="1699"/>
      <c r="V91" s="1699"/>
      <c r="W91" s="1699"/>
      <c r="X91" s="1699"/>
      <c r="Y91" s="1699"/>
      <c r="Z91" s="1699"/>
      <c r="AA91" s="1699"/>
      <c r="AB91" s="1699"/>
      <c r="AC91" s="1699"/>
      <c r="AD91" s="1699"/>
      <c r="AE91" s="1699"/>
      <c r="AF91" s="1699"/>
      <c r="AG91" s="1699"/>
      <c r="AH91" s="1699"/>
      <c r="AI91" s="1699"/>
      <c r="AJ91" s="1700"/>
    </row>
  </sheetData>
  <mergeCells count="11">
    <mergeCell ref="C57:D57"/>
    <mergeCell ref="C61:R61"/>
    <mergeCell ref="C62:R62"/>
    <mergeCell ref="C63:R63"/>
    <mergeCell ref="O80:Q80"/>
    <mergeCell ref="C17:R17"/>
    <mergeCell ref="B2:D2"/>
    <mergeCell ref="C4:Q4"/>
    <mergeCell ref="C8:D8"/>
    <mergeCell ref="C12:D12"/>
    <mergeCell ref="C16:R16"/>
  </mergeCells>
  <conditionalFormatting sqref="E7:Q7">
    <cfRule type="cellIs" dxfId="6" priority="1" operator="equal">
      <formula>"jan."</formula>
    </cfRule>
  </conditionalFormatting>
  <printOptions horizontalCentered="1"/>
  <pageMargins left="0" right="0" top="0.19685039370078741" bottom="0.19685039370078741" header="0" footer="0"/>
  <pageSetup paperSize="9" scale="97"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0">
    <pageSetUpPr fitToPage="1"/>
  </sheetPr>
  <dimension ref="A1:S73"/>
  <sheetViews>
    <sheetView showGridLines="0" zoomScaleNormal="100" workbookViewId="0"/>
  </sheetViews>
  <sheetFormatPr defaultColWidth="9.26953125" defaultRowHeight="12.5" x14ac:dyDescent="0.25"/>
  <cols>
    <col min="1" max="1" width="0.7265625" style="322" customWidth="1"/>
    <col min="2" max="2" width="2.54296875" style="322" customWidth="1"/>
    <col min="3" max="3" width="0.7265625" style="322" customWidth="1"/>
    <col min="4" max="4" width="31.7265625" style="322" customWidth="1"/>
    <col min="5" max="7" width="5" style="574" customWidth="1"/>
    <col min="8" max="8" width="5" style="484" customWidth="1"/>
    <col min="9" max="11" width="4.7265625" style="484" customWidth="1"/>
    <col min="12" max="13" width="4.7265625" style="574" customWidth="1"/>
    <col min="14" max="15" width="4.7265625" style="484" customWidth="1"/>
    <col min="16" max="16" width="4.7265625" style="574" customWidth="1"/>
    <col min="17" max="17" width="5.26953125" style="574" customWidth="1"/>
    <col min="18" max="18" width="2.453125" style="600" customWidth="1"/>
    <col min="19" max="19" width="0.7265625" style="322" customWidth="1"/>
    <col min="20" max="16384" width="9.26953125" style="322"/>
  </cols>
  <sheetData>
    <row r="1" spans="1:19" ht="13.5" customHeight="1" x14ac:dyDescent="0.25">
      <c r="A1" s="317"/>
      <c r="B1" s="780"/>
      <c r="C1" s="780"/>
      <c r="D1" s="2037" t="s">
        <v>297</v>
      </c>
      <c r="E1" s="2037"/>
      <c r="F1" s="2037"/>
      <c r="G1" s="2037"/>
      <c r="H1" s="2037"/>
      <c r="I1" s="2037"/>
      <c r="J1" s="2037"/>
      <c r="K1" s="2037"/>
      <c r="L1" s="504"/>
      <c r="M1" s="504"/>
      <c r="N1" s="504"/>
      <c r="O1" s="504"/>
      <c r="P1" s="504"/>
      <c r="Q1" s="504"/>
      <c r="R1" s="981"/>
      <c r="S1" s="317"/>
    </row>
    <row r="2" spans="1:19" ht="6" customHeight="1" x14ac:dyDescent="0.25">
      <c r="A2" s="317"/>
      <c r="B2" s="954"/>
      <c r="C2" s="781"/>
      <c r="D2" s="781"/>
      <c r="E2" s="539"/>
      <c r="F2" s="539"/>
      <c r="G2" s="539"/>
      <c r="H2" s="540"/>
      <c r="I2" s="540"/>
      <c r="J2" s="540"/>
      <c r="K2" s="540"/>
      <c r="L2" s="539"/>
      <c r="M2" s="539"/>
      <c r="N2" s="540"/>
      <c r="O2" s="540"/>
      <c r="P2" s="539"/>
      <c r="Q2" s="539" t="s">
        <v>298</v>
      </c>
      <c r="R2" s="980"/>
      <c r="S2" s="327"/>
    </row>
    <row r="3" spans="1:19" ht="13.5" customHeight="1" thickBot="1" x14ac:dyDescent="0.3">
      <c r="A3" s="317"/>
      <c r="B3" s="327"/>
      <c r="C3" s="327"/>
      <c r="D3" s="327"/>
      <c r="E3" s="541"/>
      <c r="F3" s="541"/>
      <c r="G3" s="541"/>
      <c r="H3" s="490"/>
      <c r="I3" s="490"/>
      <c r="J3" s="490"/>
      <c r="K3" s="490"/>
      <c r="L3" s="541"/>
      <c r="M3" s="541"/>
      <c r="N3" s="490"/>
      <c r="O3" s="490"/>
      <c r="P3" s="2038" t="s">
        <v>71</v>
      </c>
      <c r="Q3" s="2038"/>
      <c r="R3" s="969"/>
      <c r="S3" s="327"/>
    </row>
    <row r="4" spans="1:19" ht="13.5" customHeight="1" thickBot="1" x14ac:dyDescent="0.3">
      <c r="A4" s="317"/>
      <c r="B4" s="327"/>
      <c r="C4" s="524" t="s">
        <v>352</v>
      </c>
      <c r="D4" s="542"/>
      <c r="E4" s="543"/>
      <c r="F4" s="543"/>
      <c r="G4" s="543"/>
      <c r="H4" s="543"/>
      <c r="I4" s="543"/>
      <c r="J4" s="543"/>
      <c r="K4" s="543"/>
      <c r="L4" s="543"/>
      <c r="M4" s="543"/>
      <c r="N4" s="543"/>
      <c r="O4" s="543"/>
      <c r="P4" s="543"/>
      <c r="Q4" s="544"/>
      <c r="R4" s="970"/>
      <c r="S4" s="52"/>
    </row>
    <row r="5" spans="1:19" s="344" customFormat="1" ht="4.5" customHeight="1" x14ac:dyDescent="0.25">
      <c r="A5" s="317"/>
      <c r="B5" s="327"/>
      <c r="C5" s="545"/>
      <c r="D5" s="545"/>
      <c r="E5" s="546"/>
      <c r="F5" s="546"/>
      <c r="G5" s="546"/>
      <c r="H5" s="546"/>
      <c r="I5" s="546"/>
      <c r="J5" s="546"/>
      <c r="K5" s="546"/>
      <c r="L5" s="546"/>
      <c r="M5" s="546"/>
      <c r="N5" s="546"/>
      <c r="O5" s="546"/>
      <c r="P5" s="546"/>
      <c r="Q5" s="546"/>
      <c r="R5" s="970"/>
      <c r="S5" s="52"/>
    </row>
    <row r="6" spans="1:19" s="344" customFormat="1" ht="13.5" customHeight="1" x14ac:dyDescent="0.25">
      <c r="A6" s="317"/>
      <c r="B6" s="327"/>
      <c r="C6" s="545"/>
      <c r="D6" s="545"/>
      <c r="E6" s="1026" t="s">
        <v>33</v>
      </c>
      <c r="F6" s="1074"/>
      <c r="G6" s="1026" t="s">
        <v>33</v>
      </c>
      <c r="H6" s="1026" t="s">
        <v>705</v>
      </c>
      <c r="I6" s="1026" t="s">
        <v>33</v>
      </c>
      <c r="J6" s="1026" t="s">
        <v>33</v>
      </c>
      <c r="K6" s="1026" t="s">
        <v>33</v>
      </c>
      <c r="L6" s="1117" t="s">
        <v>33</v>
      </c>
      <c r="M6" s="1063" t="s">
        <v>33</v>
      </c>
      <c r="N6" s="1063" t="s">
        <v>33</v>
      </c>
      <c r="O6" s="1063" t="s">
        <v>706</v>
      </c>
      <c r="P6" s="1063" t="s">
        <v>33</v>
      </c>
      <c r="Q6" s="1063" t="s">
        <v>33</v>
      </c>
      <c r="R6" s="970"/>
      <c r="S6" s="52"/>
    </row>
    <row r="7" spans="1:19" s="344" customFormat="1" ht="13.5" customHeight="1" x14ac:dyDescent="0.25">
      <c r="A7" s="317"/>
      <c r="B7" s="327"/>
      <c r="C7" s="545"/>
      <c r="D7" s="545"/>
      <c r="E7" s="643" t="s">
        <v>97</v>
      </c>
      <c r="F7" s="643" t="s">
        <v>96</v>
      </c>
      <c r="G7" s="643" t="s">
        <v>95</v>
      </c>
      <c r="H7" s="643" t="s">
        <v>94</v>
      </c>
      <c r="I7" s="643" t="s">
        <v>93</v>
      </c>
      <c r="J7" s="643" t="s">
        <v>92</v>
      </c>
      <c r="K7" s="643" t="s">
        <v>470</v>
      </c>
      <c r="L7" s="643" t="s">
        <v>91</v>
      </c>
      <c r="M7" s="643" t="s">
        <v>471</v>
      </c>
      <c r="N7" s="643" t="s">
        <v>100</v>
      </c>
      <c r="O7" s="643" t="s">
        <v>99</v>
      </c>
      <c r="P7" s="643" t="s">
        <v>98</v>
      </c>
      <c r="Q7" s="643" t="s">
        <v>97</v>
      </c>
      <c r="R7" s="970"/>
      <c r="S7" s="335"/>
    </row>
    <row r="8" spans="1:19" s="344" customFormat="1" ht="3.75" customHeight="1" x14ac:dyDescent="0.25">
      <c r="A8" s="317"/>
      <c r="B8" s="327"/>
      <c r="C8" s="545"/>
      <c r="D8" s="545"/>
      <c r="E8" s="335"/>
      <c r="F8" s="335"/>
      <c r="G8" s="335"/>
      <c r="H8" s="335"/>
      <c r="I8" s="335"/>
      <c r="J8" s="335"/>
      <c r="K8" s="335"/>
      <c r="L8" s="335"/>
      <c r="M8" s="335"/>
      <c r="N8" s="335"/>
      <c r="O8" s="335"/>
      <c r="P8" s="335"/>
      <c r="Q8" s="335"/>
      <c r="R8" s="970"/>
      <c r="S8" s="335"/>
    </row>
    <row r="9" spans="1:19" s="548" customFormat="1" ht="15.75" customHeight="1" x14ac:dyDescent="0.25">
      <c r="A9" s="547"/>
      <c r="B9" s="965"/>
      <c r="C9" s="778" t="s">
        <v>284</v>
      </c>
      <c r="D9" s="778"/>
      <c r="E9" s="276">
        <v>-5.737234544490061</v>
      </c>
      <c r="F9" s="276">
        <v>-4.2104008685027674</v>
      </c>
      <c r="G9" s="276">
        <v>-2.3284813977033099</v>
      </c>
      <c r="H9" s="276">
        <v>-1.3885918117500593</v>
      </c>
      <c r="I9" s="276">
        <v>-0.72214331475477234</v>
      </c>
      <c r="J9" s="276">
        <v>-0.77491665796234965</v>
      </c>
      <c r="K9" s="276">
        <v>-0.75721905347571372</v>
      </c>
      <c r="L9" s="276">
        <v>-1.0691395589877375</v>
      </c>
      <c r="M9" s="276">
        <v>-1.398760544616148</v>
      </c>
      <c r="N9" s="276">
        <v>-1.4289936721622234</v>
      </c>
      <c r="O9" s="276">
        <v>-0.77393589538719687</v>
      </c>
      <c r="P9" s="276">
        <v>0.54013891234260314</v>
      </c>
      <c r="Q9" s="276">
        <v>1.5694514774031423</v>
      </c>
      <c r="R9" s="971"/>
      <c r="S9" s="306"/>
    </row>
    <row r="10" spans="1:19" s="548" customFormat="1" ht="15.75" customHeight="1" x14ac:dyDescent="0.25">
      <c r="A10" s="547"/>
      <c r="B10" s="965"/>
      <c r="C10" s="778" t="s">
        <v>285</v>
      </c>
      <c r="D10" s="167"/>
      <c r="E10" s="549"/>
      <c r="F10" s="549"/>
      <c r="G10" s="549"/>
      <c r="H10" s="549"/>
      <c r="I10" s="549"/>
      <c r="J10" s="549"/>
      <c r="K10" s="549"/>
      <c r="L10" s="549"/>
      <c r="M10" s="549"/>
      <c r="N10" s="549"/>
      <c r="O10" s="549"/>
      <c r="P10" s="549"/>
      <c r="Q10" s="549"/>
      <c r="R10" s="972"/>
      <c r="S10" s="306"/>
    </row>
    <row r="11" spans="1:19" s="344" customFormat="1" ht="11.25" customHeight="1" x14ac:dyDescent="0.25">
      <c r="A11" s="317"/>
      <c r="B11" s="327"/>
      <c r="C11" s="327"/>
      <c r="D11" s="60" t="s">
        <v>420</v>
      </c>
      <c r="E11" s="550">
        <v>-31.645148988211115</v>
      </c>
      <c r="F11" s="550">
        <v>-25.779948171577775</v>
      </c>
      <c r="G11" s="550">
        <v>-17.764563314822222</v>
      </c>
      <c r="H11" s="550">
        <v>-14.761685445066666</v>
      </c>
      <c r="I11" s="550">
        <v>-14.670794603099999</v>
      </c>
      <c r="J11" s="550">
        <v>-14.976439766077776</v>
      </c>
      <c r="K11" s="550">
        <v>-14.33918489868889</v>
      </c>
      <c r="L11" s="550">
        <v>-14.556198321555556</v>
      </c>
      <c r="M11" s="550">
        <v>-13.788854289933333</v>
      </c>
      <c r="N11" s="550">
        <v>-12.420280911055556</v>
      </c>
      <c r="O11" s="550">
        <v>-9.6912721601000005</v>
      </c>
      <c r="P11" s="550">
        <v>-4.7484111430888891</v>
      </c>
      <c r="Q11" s="550">
        <v>-0.70186242691111111</v>
      </c>
      <c r="R11" s="973"/>
      <c r="S11" s="52"/>
    </row>
    <row r="12" spans="1:19" s="344" customFormat="1" ht="12.75" customHeight="1" x14ac:dyDescent="0.25">
      <c r="A12" s="317"/>
      <c r="B12" s="327"/>
      <c r="C12" s="327"/>
      <c r="D12" s="60" t="s">
        <v>417</v>
      </c>
      <c r="E12" s="550">
        <v>-29.127145717833333</v>
      </c>
      <c r="F12" s="550">
        <v>-23.171850941966664</v>
      </c>
      <c r="G12" s="550">
        <v>-17.89688783455</v>
      </c>
      <c r="H12" s="550">
        <v>-14.422014980566667</v>
      </c>
      <c r="I12" s="550">
        <v>-11.999860770816667</v>
      </c>
      <c r="J12" s="550">
        <v>-13.137526887633333</v>
      </c>
      <c r="K12" s="550">
        <v>-14.058305132116667</v>
      </c>
      <c r="L12" s="550">
        <v>-14.827761955866668</v>
      </c>
      <c r="M12" s="550">
        <v>-13.7652965276</v>
      </c>
      <c r="N12" s="550">
        <v>-13.372227942866667</v>
      </c>
      <c r="O12" s="550">
        <v>-12.585263781899998</v>
      </c>
      <c r="P12" s="550">
        <v>-9.9120184788000003</v>
      </c>
      <c r="Q12" s="550">
        <v>-8.5709547497333318</v>
      </c>
      <c r="R12" s="973"/>
      <c r="S12" s="52"/>
    </row>
    <row r="13" spans="1:19" s="344" customFormat="1" ht="12" customHeight="1" x14ac:dyDescent="0.25">
      <c r="A13" s="317"/>
      <c r="B13" s="327"/>
      <c r="C13" s="327"/>
      <c r="D13" s="60" t="s">
        <v>418</v>
      </c>
      <c r="E13" s="550">
        <v>-26.157673069077777</v>
      </c>
      <c r="F13" s="550">
        <v>-20.891564769522223</v>
      </c>
      <c r="G13" s="550">
        <v>-14.042323719377777</v>
      </c>
      <c r="H13" s="550">
        <v>-10.517753561977777</v>
      </c>
      <c r="I13" s="550">
        <v>-7.8712430700555558</v>
      </c>
      <c r="J13" s="550">
        <v>-8.456154251077777</v>
      </c>
      <c r="K13" s="550">
        <v>-8.2857612060888872</v>
      </c>
      <c r="L13" s="550">
        <v>-10.081033118377777</v>
      </c>
      <c r="M13" s="550">
        <v>-11.407203566222222</v>
      </c>
      <c r="N13" s="550">
        <v>-11.526376742188889</v>
      </c>
      <c r="O13" s="550">
        <v>-8.6013174545888891</v>
      </c>
      <c r="P13" s="550">
        <v>-4.1210197915333326</v>
      </c>
      <c r="Q13" s="550">
        <v>0.55399262401111093</v>
      </c>
      <c r="R13" s="973"/>
      <c r="S13" s="52"/>
    </row>
    <row r="14" spans="1:19" s="344" customFormat="1" ht="12" customHeight="1" x14ac:dyDescent="0.25">
      <c r="A14" s="317"/>
      <c r="B14" s="327"/>
      <c r="C14" s="327"/>
      <c r="D14" s="60" t="s">
        <v>144</v>
      </c>
      <c r="E14" s="550">
        <v>-53.221125079666656</v>
      </c>
      <c r="F14" s="550">
        <v>-47.766097922</v>
      </c>
      <c r="G14" s="550">
        <v>-37.279455842333334</v>
      </c>
      <c r="H14" s="550">
        <v>-28.415357561666671</v>
      </c>
      <c r="I14" s="550">
        <v>-21.413845600333332</v>
      </c>
      <c r="J14" s="550">
        <v>-18.910744159</v>
      </c>
      <c r="K14" s="550">
        <v>-18.195179250222221</v>
      </c>
      <c r="L14" s="550">
        <v>-18.402818498111113</v>
      </c>
      <c r="M14" s="550">
        <v>-19.762682824444443</v>
      </c>
      <c r="N14" s="550">
        <v>-19.232110287444446</v>
      </c>
      <c r="O14" s="550">
        <v>-16.776683446</v>
      </c>
      <c r="P14" s="550">
        <v>-10.312755249222223</v>
      </c>
      <c r="Q14" s="550">
        <v>-2.6332922727777772</v>
      </c>
      <c r="R14" s="973"/>
      <c r="S14" s="52"/>
    </row>
    <row r="15" spans="1:19" s="344" customFormat="1" ht="10.5" customHeight="1" x14ac:dyDescent="0.25">
      <c r="A15" s="317"/>
      <c r="B15" s="327"/>
      <c r="C15" s="327"/>
      <c r="D15" s="134"/>
      <c r="E15" s="551"/>
      <c r="F15" s="551"/>
      <c r="G15" s="551"/>
      <c r="H15" s="551"/>
      <c r="I15" s="551"/>
      <c r="J15" s="551"/>
      <c r="K15" s="551"/>
      <c r="L15" s="551"/>
      <c r="M15" s="551"/>
      <c r="N15" s="551"/>
      <c r="O15" s="551"/>
      <c r="P15" s="551"/>
      <c r="Q15" s="551"/>
      <c r="R15" s="973"/>
      <c r="S15" s="52"/>
    </row>
    <row r="16" spans="1:19" s="344" customFormat="1" ht="10.5" customHeight="1" x14ac:dyDescent="0.25">
      <c r="A16" s="317"/>
      <c r="B16" s="327"/>
      <c r="C16" s="327"/>
      <c r="D16" s="134"/>
      <c r="E16" s="551"/>
      <c r="F16" s="551"/>
      <c r="G16" s="551"/>
      <c r="H16" s="551"/>
      <c r="I16" s="551"/>
      <c r="J16" s="551"/>
      <c r="K16" s="551"/>
      <c r="L16" s="551"/>
      <c r="M16" s="551"/>
      <c r="N16" s="551"/>
      <c r="O16" s="551"/>
      <c r="P16" s="551"/>
      <c r="Q16" s="551"/>
      <c r="R16" s="973"/>
      <c r="S16" s="52"/>
    </row>
    <row r="17" spans="1:19" s="344" customFormat="1" ht="10.5" customHeight="1" x14ac:dyDescent="0.25">
      <c r="A17" s="317"/>
      <c r="B17" s="327"/>
      <c r="C17" s="327"/>
      <c r="D17" s="134"/>
      <c r="E17" s="551"/>
      <c r="F17" s="551"/>
      <c r="G17" s="551"/>
      <c r="H17" s="551"/>
      <c r="I17" s="551"/>
      <c r="J17" s="551"/>
      <c r="K17" s="551"/>
      <c r="L17" s="551"/>
      <c r="M17" s="551"/>
      <c r="N17" s="551"/>
      <c r="O17" s="551"/>
      <c r="P17" s="551"/>
      <c r="Q17" s="551"/>
      <c r="R17" s="973"/>
      <c r="S17" s="52"/>
    </row>
    <row r="18" spans="1:19" s="344" customFormat="1" ht="10.5" customHeight="1" x14ac:dyDescent="0.25">
      <c r="A18" s="317"/>
      <c r="B18" s="327"/>
      <c r="C18" s="327"/>
      <c r="D18" s="134"/>
      <c r="E18" s="551"/>
      <c r="F18" s="551"/>
      <c r="G18" s="551"/>
      <c r="H18" s="551"/>
      <c r="I18" s="551"/>
      <c r="J18" s="551"/>
      <c r="K18" s="551"/>
      <c r="L18" s="551"/>
      <c r="M18" s="551"/>
      <c r="N18" s="551"/>
      <c r="O18" s="551"/>
      <c r="P18" s="551"/>
      <c r="Q18" s="551"/>
      <c r="R18" s="973"/>
      <c r="S18" s="52"/>
    </row>
    <row r="19" spans="1:19" s="344" customFormat="1" ht="10.5" customHeight="1" x14ac:dyDescent="0.25">
      <c r="A19" s="317"/>
      <c r="B19" s="327"/>
      <c r="C19" s="327"/>
      <c r="D19" s="134"/>
      <c r="E19" s="551"/>
      <c r="F19" s="551"/>
      <c r="G19" s="551"/>
      <c r="H19" s="551"/>
      <c r="I19" s="551"/>
      <c r="J19" s="551"/>
      <c r="K19" s="551"/>
      <c r="L19" s="551"/>
      <c r="M19" s="551"/>
      <c r="N19" s="551"/>
      <c r="O19" s="551"/>
      <c r="P19" s="551"/>
      <c r="Q19" s="551"/>
      <c r="R19" s="973"/>
      <c r="S19" s="52"/>
    </row>
    <row r="20" spans="1:19" s="344" customFormat="1" ht="10.5" customHeight="1" x14ac:dyDescent="0.25">
      <c r="A20" s="317"/>
      <c r="B20" s="327"/>
      <c r="C20" s="327"/>
      <c r="D20" s="134"/>
      <c r="E20" s="551"/>
      <c r="F20" s="551"/>
      <c r="G20" s="551"/>
      <c r="H20" s="551"/>
      <c r="I20" s="551"/>
      <c r="J20" s="551"/>
      <c r="K20" s="551"/>
      <c r="L20" s="551"/>
      <c r="M20" s="551"/>
      <c r="N20" s="551"/>
      <c r="O20" s="551"/>
      <c r="P20" s="551"/>
      <c r="Q20" s="551"/>
      <c r="R20" s="973"/>
      <c r="S20" s="52"/>
    </row>
    <row r="21" spans="1:19" s="344" customFormat="1" ht="10.5" customHeight="1" x14ac:dyDescent="0.25">
      <c r="A21" s="317"/>
      <c r="B21" s="327"/>
      <c r="C21" s="327"/>
      <c r="D21" s="134"/>
      <c r="E21" s="551"/>
      <c r="F21" s="551"/>
      <c r="G21" s="551"/>
      <c r="H21" s="551"/>
      <c r="I21" s="551"/>
      <c r="J21" s="551"/>
      <c r="K21" s="551"/>
      <c r="L21" s="551"/>
      <c r="M21" s="551"/>
      <c r="N21" s="551"/>
      <c r="O21" s="551"/>
      <c r="P21" s="551"/>
      <c r="Q21" s="551"/>
      <c r="R21" s="973"/>
      <c r="S21" s="52"/>
    </row>
    <row r="22" spans="1:19" s="344" customFormat="1" ht="10.5" customHeight="1" x14ac:dyDescent="0.25">
      <c r="A22" s="317"/>
      <c r="B22" s="327"/>
      <c r="C22" s="327"/>
      <c r="D22" s="134"/>
      <c r="E22" s="551"/>
      <c r="F22" s="551"/>
      <c r="G22" s="551"/>
      <c r="H22" s="551"/>
      <c r="I22" s="551"/>
      <c r="J22" s="551"/>
      <c r="K22" s="551"/>
      <c r="L22" s="551"/>
      <c r="M22" s="551"/>
      <c r="N22" s="551"/>
      <c r="O22" s="551"/>
      <c r="P22" s="551"/>
      <c r="Q22" s="551"/>
      <c r="R22" s="973"/>
      <c r="S22" s="52"/>
    </row>
    <row r="23" spans="1:19" s="344" customFormat="1" ht="10.5" customHeight="1" x14ac:dyDescent="0.25">
      <c r="A23" s="317"/>
      <c r="B23" s="327"/>
      <c r="C23" s="327"/>
      <c r="D23" s="134"/>
      <c r="E23" s="551"/>
      <c r="F23" s="551"/>
      <c r="G23" s="551"/>
      <c r="H23" s="551"/>
      <c r="I23" s="551"/>
      <c r="J23" s="551"/>
      <c r="K23" s="551"/>
      <c r="L23" s="551"/>
      <c r="M23" s="551"/>
      <c r="N23" s="551"/>
      <c r="O23" s="551"/>
      <c r="P23" s="551"/>
      <c r="Q23" s="551"/>
      <c r="R23" s="973"/>
      <c r="S23" s="52"/>
    </row>
    <row r="24" spans="1:19" s="344" customFormat="1" ht="10.5" customHeight="1" x14ac:dyDescent="0.25">
      <c r="A24" s="317"/>
      <c r="B24" s="327"/>
      <c r="C24" s="327"/>
      <c r="D24" s="134"/>
      <c r="E24" s="551"/>
      <c r="F24" s="551"/>
      <c r="G24" s="551"/>
      <c r="H24" s="551"/>
      <c r="I24" s="551"/>
      <c r="J24" s="551"/>
      <c r="K24" s="551"/>
      <c r="L24" s="551"/>
      <c r="M24" s="551"/>
      <c r="N24" s="551"/>
      <c r="O24" s="551"/>
      <c r="P24" s="551"/>
      <c r="Q24" s="551"/>
      <c r="R24" s="973"/>
      <c r="S24" s="52"/>
    </row>
    <row r="25" spans="1:19" s="344" customFormat="1" ht="10.5" customHeight="1" x14ac:dyDescent="0.25">
      <c r="A25" s="317"/>
      <c r="B25" s="327"/>
      <c r="C25" s="327"/>
      <c r="D25" s="134"/>
      <c r="E25" s="551"/>
      <c r="F25" s="551"/>
      <c r="G25" s="551"/>
      <c r="H25" s="551"/>
      <c r="I25" s="551"/>
      <c r="J25" s="551"/>
      <c r="K25" s="551"/>
      <c r="L25" s="551"/>
      <c r="M25" s="551"/>
      <c r="N25" s="551"/>
      <c r="O25" s="551"/>
      <c r="P25" s="551"/>
      <c r="Q25" s="551"/>
      <c r="R25" s="973"/>
      <c r="S25" s="52"/>
    </row>
    <row r="26" spans="1:19" s="344" customFormat="1" ht="10.5" customHeight="1" x14ac:dyDescent="0.25">
      <c r="A26" s="317"/>
      <c r="B26" s="327"/>
      <c r="C26" s="327"/>
      <c r="D26" s="134"/>
      <c r="E26" s="551"/>
      <c r="F26" s="551"/>
      <c r="G26" s="551"/>
      <c r="H26" s="551"/>
      <c r="I26" s="551"/>
      <c r="J26" s="551"/>
      <c r="K26" s="551"/>
      <c r="L26" s="551"/>
      <c r="M26" s="551"/>
      <c r="N26" s="551"/>
      <c r="O26" s="551"/>
      <c r="P26" s="551"/>
      <c r="Q26" s="551"/>
      <c r="R26" s="973"/>
      <c r="S26" s="52"/>
    </row>
    <row r="27" spans="1:19" s="344" customFormat="1" ht="10.5" customHeight="1" x14ac:dyDescent="0.25">
      <c r="A27" s="317"/>
      <c r="B27" s="327"/>
      <c r="C27" s="327"/>
      <c r="D27" s="134"/>
      <c r="E27" s="551"/>
      <c r="F27" s="551"/>
      <c r="G27" s="551"/>
      <c r="H27" s="551"/>
      <c r="I27" s="551"/>
      <c r="J27" s="551"/>
      <c r="K27" s="551"/>
      <c r="L27" s="551"/>
      <c r="M27" s="551"/>
      <c r="N27" s="551"/>
      <c r="O27" s="551"/>
      <c r="P27" s="551"/>
      <c r="Q27" s="551"/>
      <c r="R27" s="973"/>
      <c r="S27" s="52"/>
    </row>
    <row r="28" spans="1:19" s="344" customFormat="1" ht="6" customHeight="1" x14ac:dyDescent="0.25">
      <c r="A28" s="317"/>
      <c r="B28" s="327"/>
      <c r="C28" s="327"/>
      <c r="D28" s="134"/>
      <c r="E28" s="551"/>
      <c r="F28" s="551"/>
      <c r="G28" s="551"/>
      <c r="H28" s="551"/>
      <c r="I28" s="551"/>
      <c r="J28" s="551"/>
      <c r="K28" s="551"/>
      <c r="L28" s="551"/>
      <c r="M28" s="551"/>
      <c r="N28" s="551"/>
      <c r="O28" s="551"/>
      <c r="P28" s="551"/>
      <c r="Q28" s="551"/>
      <c r="R28" s="973"/>
      <c r="S28" s="52"/>
    </row>
    <row r="29" spans="1:19" s="548" customFormat="1" ht="15.75" customHeight="1" x14ac:dyDescent="0.25">
      <c r="A29" s="547"/>
      <c r="B29" s="965"/>
      <c r="C29" s="778" t="s">
        <v>283</v>
      </c>
      <c r="D29" s="167"/>
      <c r="E29" s="552"/>
      <c r="F29" s="553"/>
      <c r="G29" s="553"/>
      <c r="H29" s="553"/>
      <c r="I29" s="553"/>
      <c r="J29" s="553"/>
      <c r="K29" s="553"/>
      <c r="L29" s="553"/>
      <c r="M29" s="553"/>
      <c r="N29" s="553"/>
      <c r="O29" s="553"/>
      <c r="P29" s="553"/>
      <c r="Q29" s="553"/>
      <c r="R29" s="974"/>
      <c r="S29" s="306"/>
    </row>
    <row r="30" spans="1:19" s="344" customFormat="1" ht="11.25" customHeight="1" x14ac:dyDescent="0.25">
      <c r="A30" s="317"/>
      <c r="B30" s="327"/>
      <c r="C30" s="780"/>
      <c r="D30" s="60" t="s">
        <v>145</v>
      </c>
      <c r="E30" s="550">
        <v>-16.761742237566668</v>
      </c>
      <c r="F30" s="550">
        <v>-6.7621914536000007</v>
      </c>
      <c r="G30" s="550">
        <v>-3.9902683888000001</v>
      </c>
      <c r="H30" s="550">
        <v>-1.9385716687000001</v>
      </c>
      <c r="I30" s="550">
        <v>-1.0938310129333333</v>
      </c>
      <c r="J30" s="550">
        <v>-1.6592963265666665</v>
      </c>
      <c r="K30" s="550">
        <v>-1.0180821331666667</v>
      </c>
      <c r="L30" s="550">
        <v>-1.4006217623666668</v>
      </c>
      <c r="M30" s="550">
        <v>0.46229769466666665</v>
      </c>
      <c r="N30" s="550">
        <v>1.2381507932666667</v>
      </c>
      <c r="O30" s="550">
        <v>2.1868835853333333</v>
      </c>
      <c r="P30" s="550">
        <v>2.1113424376333332</v>
      </c>
      <c r="Q30" s="550">
        <v>2.4775698624999998</v>
      </c>
      <c r="R30" s="975"/>
      <c r="S30" s="52"/>
    </row>
    <row r="31" spans="1:19" s="344" customFormat="1" ht="12.75" customHeight="1" x14ac:dyDescent="0.25">
      <c r="A31" s="317"/>
      <c r="B31" s="327"/>
      <c r="C31" s="780"/>
      <c r="D31" s="60" t="s">
        <v>419</v>
      </c>
      <c r="E31" s="550">
        <v>-18.009370087400001</v>
      </c>
      <c r="F31" s="550">
        <v>-9.2914284831000007</v>
      </c>
      <c r="G31" s="550">
        <v>-4.7253996598666665</v>
      </c>
      <c r="H31" s="550">
        <v>-1.5492415062666669</v>
      </c>
      <c r="I31" s="550">
        <v>0.35336447126666665</v>
      </c>
      <c r="J31" s="550">
        <v>-0.34495232036666668</v>
      </c>
      <c r="K31" s="550">
        <v>-1.7810426742333334</v>
      </c>
      <c r="L31" s="550">
        <v>-3.251724590766667</v>
      </c>
      <c r="M31" s="550">
        <v>-2.4936306974333333</v>
      </c>
      <c r="N31" s="550">
        <v>-1.1547876310333334</v>
      </c>
      <c r="O31" s="550">
        <v>1.0830147710666667</v>
      </c>
      <c r="P31" s="550">
        <v>3.9097747227999999</v>
      </c>
      <c r="Q31" s="550">
        <v>4.4434425960999997</v>
      </c>
      <c r="R31" s="975"/>
      <c r="S31" s="52"/>
    </row>
    <row r="32" spans="1:19" s="344" customFormat="1" ht="11.25" customHeight="1" x14ac:dyDescent="0.25">
      <c r="A32" s="317"/>
      <c r="B32" s="327"/>
      <c r="C32" s="780"/>
      <c r="D32" s="60" t="s">
        <v>143</v>
      </c>
      <c r="E32" s="550">
        <v>-8.4944640362333335</v>
      </c>
      <c r="F32" s="550">
        <v>-5.3621482366333337</v>
      </c>
      <c r="G32" s="550">
        <v>-3.9006745728333332</v>
      </c>
      <c r="H32" s="550">
        <v>-4.2627810935000001</v>
      </c>
      <c r="I32" s="550">
        <v>-2.8762187773333334</v>
      </c>
      <c r="J32" s="550">
        <v>-3.6013873412000001</v>
      </c>
      <c r="K32" s="550">
        <v>-4.1125948448333327</v>
      </c>
      <c r="L32" s="550">
        <v>-5.8036758604333336</v>
      </c>
      <c r="M32" s="550">
        <v>-5.5393065851333327</v>
      </c>
      <c r="N32" s="550">
        <v>-4.3805273823333328</v>
      </c>
      <c r="O32" s="550">
        <v>-3.0105794309666667</v>
      </c>
      <c r="P32" s="550">
        <v>-1.1933909316</v>
      </c>
      <c r="Q32" s="550">
        <v>3.1597503666666617E-2</v>
      </c>
      <c r="R32" s="975"/>
      <c r="S32" s="52"/>
    </row>
    <row r="33" spans="1:19" s="344" customFormat="1" ht="12" customHeight="1" x14ac:dyDescent="0.25">
      <c r="A33" s="317"/>
      <c r="B33" s="327"/>
      <c r="C33" s="780"/>
      <c r="D33" s="60" t="s">
        <v>146</v>
      </c>
      <c r="E33" s="550">
        <v>-22.224169615333334</v>
      </c>
      <c r="F33" s="550">
        <v>-14.948593678666668</v>
      </c>
      <c r="G33" s="550">
        <v>-9.2267630006666668</v>
      </c>
      <c r="H33" s="550">
        <v>-6.274581480666666</v>
      </c>
      <c r="I33" s="550">
        <v>-4.0791090543333333</v>
      </c>
      <c r="J33" s="550">
        <v>-6.3983547326666672</v>
      </c>
      <c r="K33" s="550">
        <v>-7.5736911283333335</v>
      </c>
      <c r="L33" s="550">
        <v>-8.7051454836666675</v>
      </c>
      <c r="M33" s="550">
        <v>-10.520252789333334</v>
      </c>
      <c r="N33" s="550">
        <v>-8.6419188926666664</v>
      </c>
      <c r="O33" s="550">
        <v>-6.0437798590000007</v>
      </c>
      <c r="P33" s="550">
        <v>-0.96465346133333352</v>
      </c>
      <c r="Q33" s="550">
        <v>0.90025457833333322</v>
      </c>
      <c r="R33" s="975"/>
      <c r="S33" s="52"/>
    </row>
    <row r="34" spans="1:19" s="548" customFormat="1" ht="21" customHeight="1" x14ac:dyDescent="0.25">
      <c r="A34" s="547"/>
      <c r="B34" s="965"/>
      <c r="C34" s="2039" t="s">
        <v>282</v>
      </c>
      <c r="D34" s="2039"/>
      <c r="E34" s="554">
        <v>73.157425847305618</v>
      </c>
      <c r="F34" s="554">
        <v>69.231873427247763</v>
      </c>
      <c r="G34" s="554">
        <v>65.393424698289209</v>
      </c>
      <c r="H34" s="554">
        <v>66.071841179799677</v>
      </c>
      <c r="I34" s="554">
        <v>64.369316778363469</v>
      </c>
      <c r="J34" s="554">
        <v>67.158896862376096</v>
      </c>
      <c r="K34" s="554">
        <v>64.839073921439052</v>
      </c>
      <c r="L34" s="554">
        <v>63.113632882132528</v>
      </c>
      <c r="M34" s="554">
        <v>60.860691009684672</v>
      </c>
      <c r="N34" s="554">
        <v>57.740231350686294</v>
      </c>
      <c r="O34" s="554">
        <v>52.360493780447911</v>
      </c>
      <c r="P34" s="554">
        <v>37.726025125407354</v>
      </c>
      <c r="Q34" s="554">
        <v>27.373701162078891</v>
      </c>
      <c r="R34" s="974"/>
      <c r="S34" s="306"/>
    </row>
    <row r="35" spans="1:19" s="558" customFormat="1" ht="16.5" customHeight="1" x14ac:dyDescent="0.25">
      <c r="A35" s="555"/>
      <c r="B35" s="966"/>
      <c r="C35" s="275" t="s">
        <v>310</v>
      </c>
      <c r="D35" s="556"/>
      <c r="E35" s="557">
        <v>-33.133647064988061</v>
      </c>
      <c r="F35" s="557">
        <v>-28.305115941360498</v>
      </c>
      <c r="G35" s="557">
        <v>-26.018896498984123</v>
      </c>
      <c r="H35" s="557">
        <v>-26.317329190737922</v>
      </c>
      <c r="I35" s="557">
        <v>-25.48245665894267</v>
      </c>
      <c r="J35" s="557">
        <v>-26.942785377203634</v>
      </c>
      <c r="K35" s="557">
        <v>-26.192123738139458</v>
      </c>
      <c r="L35" s="557">
        <v>-25.710927287430479</v>
      </c>
      <c r="M35" s="557">
        <v>-24.415752709675406</v>
      </c>
      <c r="N35" s="557">
        <v>-23.020200397096733</v>
      </c>
      <c r="O35" s="557">
        <v>-21.005526434028813</v>
      </c>
      <c r="P35" s="557">
        <v>-16.690120278990047</v>
      </c>
      <c r="Q35" s="557">
        <v>-14.16649997387635</v>
      </c>
      <c r="R35" s="976"/>
      <c r="S35" s="307"/>
    </row>
    <row r="36" spans="1:19" s="344" customFormat="1" ht="10.5" customHeight="1" x14ac:dyDescent="0.25">
      <c r="A36" s="317"/>
      <c r="B36" s="327"/>
      <c r="C36" s="559"/>
      <c r="D36" s="134"/>
      <c r="E36" s="560"/>
      <c r="F36" s="560"/>
      <c r="G36" s="560"/>
      <c r="H36" s="560"/>
      <c r="I36" s="560"/>
      <c r="J36" s="560"/>
      <c r="K36" s="560"/>
      <c r="L36" s="560"/>
      <c r="M36" s="560"/>
      <c r="N36" s="560"/>
      <c r="O36" s="560"/>
      <c r="P36" s="560"/>
      <c r="Q36" s="560"/>
      <c r="R36" s="975"/>
      <c r="S36" s="52"/>
    </row>
    <row r="37" spans="1:19" s="344" customFormat="1" ht="10.5" customHeight="1" x14ac:dyDescent="0.25">
      <c r="A37" s="317"/>
      <c r="B37" s="327"/>
      <c r="C37" s="559"/>
      <c r="D37" s="134"/>
      <c r="E37" s="560"/>
      <c r="F37" s="560"/>
      <c r="G37" s="560"/>
      <c r="H37" s="560"/>
      <c r="I37" s="560"/>
      <c r="J37" s="560"/>
      <c r="K37" s="560"/>
      <c r="L37" s="560"/>
      <c r="M37" s="560"/>
      <c r="N37" s="560"/>
      <c r="O37" s="560"/>
      <c r="P37" s="560"/>
      <c r="Q37" s="560"/>
      <c r="R37" s="975"/>
      <c r="S37" s="52"/>
    </row>
    <row r="38" spans="1:19" s="344" customFormat="1" ht="10.5" customHeight="1" x14ac:dyDescent="0.25">
      <c r="A38" s="317"/>
      <c r="B38" s="327"/>
      <c r="C38" s="559"/>
      <c r="D38" s="134"/>
      <c r="E38" s="560"/>
      <c r="F38" s="560"/>
      <c r="G38" s="560"/>
      <c r="H38" s="560"/>
      <c r="I38" s="560"/>
      <c r="J38" s="560"/>
      <c r="K38" s="560"/>
      <c r="L38" s="560"/>
      <c r="M38" s="560"/>
      <c r="N38" s="560"/>
      <c r="O38" s="560"/>
      <c r="P38" s="560"/>
      <c r="Q38" s="560"/>
      <c r="R38" s="975"/>
      <c r="S38" s="52"/>
    </row>
    <row r="39" spans="1:19" s="344" customFormat="1" ht="10.5" customHeight="1" x14ac:dyDescent="0.25">
      <c r="A39" s="317"/>
      <c r="B39" s="327"/>
      <c r="C39" s="559"/>
      <c r="D39" s="134"/>
      <c r="E39" s="560"/>
      <c r="F39" s="560"/>
      <c r="G39" s="560"/>
      <c r="H39" s="560"/>
      <c r="I39" s="560"/>
      <c r="J39" s="560"/>
      <c r="K39" s="560"/>
      <c r="L39" s="560"/>
      <c r="M39" s="560"/>
      <c r="N39" s="560"/>
      <c r="O39" s="560"/>
      <c r="P39" s="560"/>
      <c r="Q39" s="560"/>
      <c r="R39" s="975"/>
      <c r="S39" s="52"/>
    </row>
    <row r="40" spans="1:19" s="344" customFormat="1" ht="10.5" customHeight="1" x14ac:dyDescent="0.25">
      <c r="A40" s="317"/>
      <c r="B40" s="327"/>
      <c r="C40" s="559"/>
      <c r="D40" s="134"/>
      <c r="E40" s="560"/>
      <c r="F40" s="560"/>
      <c r="G40" s="560"/>
      <c r="H40" s="560"/>
      <c r="I40" s="560"/>
      <c r="J40" s="560"/>
      <c r="K40" s="560"/>
      <c r="L40" s="560"/>
      <c r="M40" s="560"/>
      <c r="N40" s="560"/>
      <c r="O40" s="560"/>
      <c r="P40" s="560"/>
      <c r="Q40" s="560"/>
      <c r="R40" s="975"/>
      <c r="S40" s="52"/>
    </row>
    <row r="41" spans="1:19" s="344" customFormat="1" ht="10.5" customHeight="1" x14ac:dyDescent="0.25">
      <c r="A41" s="317"/>
      <c r="B41" s="327"/>
      <c r="C41" s="559"/>
      <c r="D41" s="134"/>
      <c r="E41" s="560"/>
      <c r="F41" s="560"/>
      <c r="G41" s="560"/>
      <c r="H41" s="560"/>
      <c r="I41" s="560"/>
      <c r="J41" s="560"/>
      <c r="K41" s="560"/>
      <c r="L41" s="560"/>
      <c r="M41" s="560"/>
      <c r="N41" s="560"/>
      <c r="O41" s="560"/>
      <c r="P41" s="560"/>
      <c r="Q41" s="560"/>
      <c r="R41" s="975"/>
      <c r="S41" s="52"/>
    </row>
    <row r="42" spans="1:19" s="344" customFormat="1" ht="10.5" customHeight="1" x14ac:dyDescent="0.25">
      <c r="A42" s="317"/>
      <c r="B42" s="327"/>
      <c r="C42" s="559"/>
      <c r="D42" s="134"/>
      <c r="E42" s="560"/>
      <c r="F42" s="560"/>
      <c r="G42" s="560"/>
      <c r="H42" s="560"/>
      <c r="I42" s="560"/>
      <c r="J42" s="560"/>
      <c r="K42" s="560"/>
      <c r="L42" s="560"/>
      <c r="M42" s="560"/>
      <c r="N42" s="560"/>
      <c r="O42" s="560"/>
      <c r="P42" s="560"/>
      <c r="Q42" s="560"/>
      <c r="R42" s="975"/>
      <c r="S42" s="52"/>
    </row>
    <row r="43" spans="1:19" s="344" customFormat="1" ht="10.5" customHeight="1" x14ac:dyDescent="0.25">
      <c r="A43" s="317"/>
      <c r="B43" s="327"/>
      <c r="C43" s="559"/>
      <c r="D43" s="134"/>
      <c r="E43" s="560"/>
      <c r="F43" s="560"/>
      <c r="G43" s="560"/>
      <c r="H43" s="560"/>
      <c r="I43" s="560"/>
      <c r="J43" s="560"/>
      <c r="K43" s="560"/>
      <c r="L43" s="560"/>
      <c r="M43" s="560"/>
      <c r="N43" s="560"/>
      <c r="O43" s="560"/>
      <c r="P43" s="560"/>
      <c r="Q43" s="560"/>
      <c r="R43" s="975"/>
      <c r="S43" s="52"/>
    </row>
    <row r="44" spans="1:19" s="344" customFormat="1" ht="10.5" customHeight="1" x14ac:dyDescent="0.25">
      <c r="A44" s="317"/>
      <c r="B44" s="327"/>
      <c r="C44" s="559"/>
      <c r="D44" s="134"/>
      <c r="E44" s="560"/>
      <c r="F44" s="560"/>
      <c r="G44" s="560"/>
      <c r="H44" s="560"/>
      <c r="I44" s="560"/>
      <c r="J44" s="560"/>
      <c r="K44" s="560"/>
      <c r="L44" s="560"/>
      <c r="M44" s="560"/>
      <c r="N44" s="560"/>
      <c r="O44" s="560"/>
      <c r="P44" s="560"/>
      <c r="Q44" s="560"/>
      <c r="R44" s="975"/>
      <c r="S44" s="52"/>
    </row>
    <row r="45" spans="1:19" s="344" customFormat="1" ht="10.5" customHeight="1" x14ac:dyDescent="0.25">
      <c r="A45" s="317"/>
      <c r="B45" s="327"/>
      <c r="C45" s="559"/>
      <c r="D45" s="134"/>
      <c r="E45" s="560"/>
      <c r="F45" s="560"/>
      <c r="G45" s="560"/>
      <c r="H45" s="560"/>
      <c r="I45" s="560"/>
      <c r="J45" s="560"/>
      <c r="K45" s="560"/>
      <c r="L45" s="560"/>
      <c r="M45" s="560"/>
      <c r="N45" s="560"/>
      <c r="O45" s="560"/>
      <c r="P45" s="560"/>
      <c r="Q45" s="560"/>
      <c r="R45" s="975"/>
      <c r="S45" s="52"/>
    </row>
    <row r="46" spans="1:19" s="344" customFormat="1" ht="10.5" customHeight="1" x14ac:dyDescent="0.25">
      <c r="A46" s="317"/>
      <c r="B46" s="327"/>
      <c r="C46" s="559"/>
      <c r="D46" s="134"/>
      <c r="E46" s="560"/>
      <c r="F46" s="560"/>
      <c r="G46" s="560"/>
      <c r="H46" s="560"/>
      <c r="I46" s="560"/>
      <c r="J46" s="560"/>
      <c r="K46" s="560"/>
      <c r="L46" s="560"/>
      <c r="M46" s="560"/>
      <c r="N46" s="560"/>
      <c r="O46" s="560"/>
      <c r="P46" s="560"/>
      <c r="Q46" s="560"/>
      <c r="R46" s="975"/>
      <c r="S46" s="52"/>
    </row>
    <row r="47" spans="1:19" s="344" customFormat="1" ht="10.5" customHeight="1" x14ac:dyDescent="0.25">
      <c r="A47" s="317"/>
      <c r="B47" s="327"/>
      <c r="C47" s="559"/>
      <c r="D47" s="134"/>
      <c r="E47" s="560"/>
      <c r="F47" s="560"/>
      <c r="G47" s="560"/>
      <c r="H47" s="560"/>
      <c r="I47" s="560"/>
      <c r="J47" s="560"/>
      <c r="K47" s="560"/>
      <c r="L47" s="560"/>
      <c r="M47" s="560"/>
      <c r="N47" s="560"/>
      <c r="O47" s="560"/>
      <c r="P47" s="560"/>
      <c r="Q47" s="560"/>
      <c r="R47" s="975"/>
      <c r="S47" s="52"/>
    </row>
    <row r="48" spans="1:19" s="344" customFormat="1" ht="10.5" customHeight="1" x14ac:dyDescent="0.25">
      <c r="A48" s="317"/>
      <c r="B48" s="327"/>
      <c r="C48" s="559"/>
      <c r="D48" s="134"/>
      <c r="E48" s="560"/>
      <c r="F48" s="560"/>
      <c r="G48" s="560"/>
      <c r="H48" s="560"/>
      <c r="I48" s="560"/>
      <c r="J48" s="560"/>
      <c r="K48" s="560"/>
      <c r="L48" s="560"/>
      <c r="M48" s="560"/>
      <c r="N48" s="560"/>
      <c r="O48" s="560"/>
      <c r="P48" s="560"/>
      <c r="Q48" s="560"/>
      <c r="R48" s="975"/>
      <c r="S48" s="52"/>
    </row>
    <row r="49" spans="1:19" s="548" customFormat="1" ht="15.75" customHeight="1" x14ac:dyDescent="0.25">
      <c r="A49" s="547"/>
      <c r="B49" s="965"/>
      <c r="C49" s="778" t="s">
        <v>147</v>
      </c>
      <c r="D49" s="167"/>
      <c r="E49" s="552"/>
      <c r="F49" s="553"/>
      <c r="G49" s="553"/>
      <c r="H49" s="553"/>
      <c r="I49" s="553"/>
      <c r="J49" s="553"/>
      <c r="K49" s="553"/>
      <c r="L49" s="553"/>
      <c r="M49" s="553"/>
      <c r="N49" s="553"/>
      <c r="O49" s="553"/>
      <c r="P49" s="553"/>
      <c r="Q49" s="553"/>
      <c r="R49" s="974"/>
      <c r="S49" s="306"/>
    </row>
    <row r="50" spans="1:19" s="548" customFormat="1" ht="15.75" customHeight="1" x14ac:dyDescent="0.25">
      <c r="A50" s="547"/>
      <c r="B50" s="965"/>
      <c r="C50" s="561"/>
      <c r="D50" s="189" t="s">
        <v>281</v>
      </c>
      <c r="E50" s="557">
        <v>406.66500000000002</v>
      </c>
      <c r="F50" s="557">
        <v>407.30200000000002</v>
      </c>
      <c r="G50" s="557">
        <v>409.33100000000002</v>
      </c>
      <c r="H50" s="557">
        <v>410.17399999999998</v>
      </c>
      <c r="I50" s="557">
        <v>403.55399999999997</v>
      </c>
      <c r="J50" s="557">
        <v>398.28699999999998</v>
      </c>
      <c r="K50" s="557">
        <v>402.25400000000002</v>
      </c>
      <c r="L50" s="557">
        <v>424.35899999999998</v>
      </c>
      <c r="M50" s="557">
        <v>431.84300000000002</v>
      </c>
      <c r="N50" s="557">
        <v>432.851</v>
      </c>
      <c r="O50" s="557">
        <v>423.88799999999998</v>
      </c>
      <c r="P50" s="557">
        <v>402.18299999999999</v>
      </c>
      <c r="Q50" s="557">
        <v>377.87200000000001</v>
      </c>
      <c r="R50" s="974"/>
      <c r="S50" s="306"/>
    </row>
    <row r="51" spans="1:19" s="564" customFormat="1" ht="12" customHeight="1" x14ac:dyDescent="0.3">
      <c r="A51" s="562"/>
      <c r="B51" s="967"/>
      <c r="C51" s="563"/>
      <c r="D51" s="597" t="s">
        <v>222</v>
      </c>
      <c r="E51" s="550">
        <v>37.093000000000004</v>
      </c>
      <c r="F51" s="550">
        <v>36.911999999999999</v>
      </c>
      <c r="G51" s="550">
        <v>35.755000000000003</v>
      </c>
      <c r="H51" s="550">
        <v>34.609000000000002</v>
      </c>
      <c r="I51" s="550">
        <v>36.552</v>
      </c>
      <c r="J51" s="550">
        <v>37.972999999999999</v>
      </c>
      <c r="K51" s="550">
        <v>39.292000000000002</v>
      </c>
      <c r="L51" s="550">
        <v>42.158000000000001</v>
      </c>
      <c r="M51" s="550">
        <v>43.646000000000001</v>
      </c>
      <c r="N51" s="550">
        <v>44.618000000000002</v>
      </c>
      <c r="O51" s="550">
        <v>43.689</v>
      </c>
      <c r="P51" s="550">
        <v>39.906999999999996</v>
      </c>
      <c r="Q51" s="550">
        <v>35.536000000000001</v>
      </c>
      <c r="R51" s="977"/>
      <c r="S51" s="52"/>
    </row>
    <row r="52" spans="1:19" s="567" customFormat="1" ht="15" customHeight="1" x14ac:dyDescent="0.25">
      <c r="A52" s="565"/>
      <c r="B52" s="968"/>
      <c r="C52" s="566"/>
      <c r="D52" s="189" t="s">
        <v>279</v>
      </c>
      <c r="E52" s="557">
        <v>43.151000000000003</v>
      </c>
      <c r="F52" s="557">
        <v>46.8</v>
      </c>
      <c r="G52" s="557">
        <v>43.027000000000001</v>
      </c>
      <c r="H52" s="557">
        <v>54.768999999999998</v>
      </c>
      <c r="I52" s="557">
        <v>55.246000000000002</v>
      </c>
      <c r="J52" s="557">
        <v>51.965000000000003</v>
      </c>
      <c r="K52" s="557">
        <v>45.731000000000002</v>
      </c>
      <c r="L52" s="557">
        <v>49.238</v>
      </c>
      <c r="M52" s="557">
        <v>41.58</v>
      </c>
      <c r="N52" s="557">
        <v>43.113999999999997</v>
      </c>
      <c r="O52" s="557">
        <v>37.249000000000002</v>
      </c>
      <c r="P52" s="557">
        <v>34.082999999999998</v>
      </c>
      <c r="Q52" s="557">
        <v>31.617000000000001</v>
      </c>
      <c r="R52" s="978"/>
      <c r="S52" s="306"/>
    </row>
    <row r="53" spans="1:19" s="344" customFormat="1" ht="11.25" customHeight="1" x14ac:dyDescent="0.25">
      <c r="A53" s="317"/>
      <c r="B53" s="327"/>
      <c r="C53" s="559"/>
      <c r="D53" s="597" t="s">
        <v>223</v>
      </c>
      <c r="E53" s="550">
        <v>26.996880334333984</v>
      </c>
      <c r="F53" s="550">
        <v>10.926759895709882</v>
      </c>
      <c r="G53" s="550">
        <v>13.903375248180016</v>
      </c>
      <c r="H53" s="550">
        <v>7.436541253089568</v>
      </c>
      <c r="I53" s="550">
        <v>5.0643744175874472</v>
      </c>
      <c r="J53" s="550">
        <v>1.9821411048964954</v>
      </c>
      <c r="K53" s="550">
        <v>8.3801398269937266</v>
      </c>
      <c r="L53" s="550">
        <v>-4.8044390309920137</v>
      </c>
      <c r="M53" s="550">
        <v>6.1418287639761093</v>
      </c>
      <c r="N53" s="550">
        <v>-18.651295307458639</v>
      </c>
      <c r="O53" s="550">
        <v>-43.167739769918526</v>
      </c>
      <c r="P53" s="550">
        <v>-27.623112696693642</v>
      </c>
      <c r="Q53" s="550">
        <v>-26.72939213459712</v>
      </c>
      <c r="R53" s="975"/>
      <c r="S53" s="52"/>
    </row>
    <row r="54" spans="1:19" s="548" customFormat="1" ht="15.75" customHeight="1" x14ac:dyDescent="0.25">
      <c r="A54" s="547"/>
      <c r="B54" s="965"/>
      <c r="C54" s="778" t="s">
        <v>280</v>
      </c>
      <c r="D54" s="167"/>
      <c r="E54" s="557">
        <v>10.327999999999999</v>
      </c>
      <c r="F54" s="557">
        <v>9.4169999999999998</v>
      </c>
      <c r="G54" s="557">
        <v>9.1690000000000005</v>
      </c>
      <c r="H54" s="557">
        <v>11.805999999999999</v>
      </c>
      <c r="I54" s="557">
        <v>11.456</v>
      </c>
      <c r="J54" s="557">
        <v>8.4120000000000008</v>
      </c>
      <c r="K54" s="557">
        <v>7.7709999999999999</v>
      </c>
      <c r="L54" s="557">
        <v>9.8680000000000003</v>
      </c>
      <c r="M54" s="557">
        <v>7.6769999999999996</v>
      </c>
      <c r="N54" s="557">
        <v>12.05</v>
      </c>
      <c r="O54" s="557">
        <v>12.906000000000001</v>
      </c>
      <c r="P54" s="557">
        <v>17.562999999999999</v>
      </c>
      <c r="Q54" s="557">
        <v>16.186</v>
      </c>
      <c r="R54" s="974"/>
      <c r="S54" s="306"/>
    </row>
    <row r="55" spans="1:19" s="344" customFormat="1" ht="9.75" customHeight="1" x14ac:dyDescent="0.25">
      <c r="A55" s="527"/>
      <c r="B55" s="528"/>
      <c r="C55" s="568"/>
      <c r="D55" s="597" t="s">
        <v>148</v>
      </c>
      <c r="E55" s="550">
        <v>-4.2284866468842885</v>
      </c>
      <c r="F55" s="550">
        <v>-16.899046946699613</v>
      </c>
      <c r="G55" s="550">
        <v>-2.1973333333333289</v>
      </c>
      <c r="H55" s="550">
        <v>-3.9068858863747336</v>
      </c>
      <c r="I55" s="550">
        <v>4.0225188413692825</v>
      </c>
      <c r="J55" s="550">
        <v>-6.7405764966740449</v>
      </c>
      <c r="K55" s="550">
        <v>8.9596186203028552</v>
      </c>
      <c r="L55" s="550">
        <v>-18.634564643799468</v>
      </c>
      <c r="M55" s="550">
        <v>-22.266099635479954</v>
      </c>
      <c r="N55" s="550">
        <v>58.09498819207559</v>
      </c>
      <c r="O55" s="550">
        <v>310.75747931253977</v>
      </c>
      <c r="P55" s="550">
        <v>151.94376703485867</v>
      </c>
      <c r="Q55" s="550">
        <v>56.719597211463977</v>
      </c>
      <c r="R55" s="975"/>
      <c r="S55" s="52"/>
    </row>
    <row r="56" spans="1:19" s="548" customFormat="1" ht="15.75" customHeight="1" x14ac:dyDescent="0.25">
      <c r="A56" s="547"/>
      <c r="B56" s="965"/>
      <c r="C56" s="2039" t="s">
        <v>309</v>
      </c>
      <c r="D56" s="2039"/>
      <c r="E56" s="557">
        <v>227.15600000000001</v>
      </c>
      <c r="F56" s="557">
        <v>227.28</v>
      </c>
      <c r="G56" s="557">
        <v>230.29400000000001</v>
      </c>
      <c r="H56" s="557">
        <v>236.02699999999999</v>
      </c>
      <c r="I56" s="557">
        <v>228.96299999999999</v>
      </c>
      <c r="J56" s="557">
        <v>234.2</v>
      </c>
      <c r="K56" s="557">
        <v>247.51900000000001</v>
      </c>
      <c r="L56" s="557">
        <v>250.982</v>
      </c>
      <c r="M56" s="557">
        <v>254.773</v>
      </c>
      <c r="N56" s="557">
        <v>268.46600000000001</v>
      </c>
      <c r="O56" s="557">
        <v>269.21199999999999</v>
      </c>
      <c r="P56" s="557">
        <v>276.66500000000002</v>
      </c>
      <c r="Q56" s="557">
        <v>241.68700000000001</v>
      </c>
      <c r="R56" s="975"/>
      <c r="S56" s="306"/>
    </row>
    <row r="57" spans="1:19" s="344" customFormat="1" ht="10.5" customHeight="1" x14ac:dyDescent="0.25">
      <c r="A57" s="317"/>
      <c r="B57" s="327"/>
      <c r="C57" s="569"/>
      <c r="D57" s="569"/>
      <c r="E57" s="570"/>
      <c r="F57" s="571"/>
      <c r="G57" s="571"/>
      <c r="H57" s="571"/>
      <c r="I57" s="571"/>
      <c r="J57" s="571"/>
      <c r="K57" s="571"/>
      <c r="L57" s="571"/>
      <c r="M57" s="571"/>
      <c r="N57" s="571"/>
      <c r="O57" s="571"/>
      <c r="P57" s="571"/>
      <c r="Q57" s="571"/>
      <c r="R57" s="975"/>
      <c r="S57" s="52"/>
    </row>
    <row r="58" spans="1:19" s="344" customFormat="1" ht="10.5" customHeight="1" x14ac:dyDescent="0.25">
      <c r="A58" s="317"/>
      <c r="B58" s="327"/>
      <c r="C58" s="559"/>
      <c r="D58" s="134"/>
      <c r="E58" s="551"/>
      <c r="F58" s="551"/>
      <c r="G58" s="551"/>
      <c r="H58" s="551"/>
      <c r="I58" s="551"/>
      <c r="J58" s="551"/>
      <c r="K58" s="551"/>
      <c r="L58" s="551"/>
      <c r="M58" s="551"/>
      <c r="N58" s="551"/>
      <c r="O58" s="551"/>
      <c r="P58" s="551"/>
      <c r="Q58" s="551"/>
      <c r="R58" s="975"/>
      <c r="S58" s="52"/>
    </row>
    <row r="59" spans="1:19" s="344" customFormat="1" ht="10.5" customHeight="1" x14ac:dyDescent="0.25">
      <c r="A59" s="317"/>
      <c r="B59" s="327"/>
      <c r="C59" s="559"/>
      <c r="D59" s="134"/>
      <c r="E59" s="560"/>
      <c r="F59" s="560"/>
      <c r="G59" s="560"/>
      <c r="H59" s="560"/>
      <c r="I59" s="560"/>
      <c r="J59" s="560"/>
      <c r="K59" s="560"/>
      <c r="L59" s="560"/>
      <c r="M59" s="560"/>
      <c r="N59" s="560"/>
      <c r="O59" s="560"/>
      <c r="P59" s="560"/>
      <c r="Q59" s="560"/>
      <c r="R59" s="975"/>
      <c r="S59" s="52"/>
    </row>
    <row r="60" spans="1:19" s="344" customFormat="1" ht="10.5" customHeight="1" x14ac:dyDescent="0.25">
      <c r="A60" s="317"/>
      <c r="B60" s="327"/>
      <c r="C60" s="559"/>
      <c r="D60" s="134"/>
      <c r="E60" s="560"/>
      <c r="F60" s="560"/>
      <c r="G60" s="560"/>
      <c r="H60" s="560"/>
      <c r="I60" s="560"/>
      <c r="J60" s="560"/>
      <c r="K60" s="560"/>
      <c r="L60" s="560"/>
      <c r="M60" s="560"/>
      <c r="N60" s="560"/>
      <c r="O60" s="560"/>
      <c r="P60" s="560"/>
      <c r="Q60" s="560"/>
      <c r="R60" s="975"/>
      <c r="S60" s="52"/>
    </row>
    <row r="61" spans="1:19" s="344" customFormat="1" ht="10.5" customHeight="1" x14ac:dyDescent="0.25">
      <c r="A61" s="317"/>
      <c r="B61" s="327"/>
      <c r="C61" s="559"/>
      <c r="D61" s="134"/>
      <c r="E61" s="560"/>
      <c r="F61" s="560"/>
      <c r="G61" s="560"/>
      <c r="H61" s="560"/>
      <c r="I61" s="560"/>
      <c r="J61" s="560"/>
      <c r="K61" s="560"/>
      <c r="L61" s="560"/>
      <c r="M61" s="560"/>
      <c r="N61" s="560"/>
      <c r="O61" s="560"/>
      <c r="P61" s="560"/>
      <c r="Q61" s="560"/>
      <c r="R61" s="975"/>
      <c r="S61" s="52"/>
    </row>
    <row r="62" spans="1:19" s="344" customFormat="1" ht="10.5" customHeight="1" x14ac:dyDescent="0.25">
      <c r="A62" s="317"/>
      <c r="B62" s="327"/>
      <c r="C62" s="559"/>
      <c r="D62" s="134"/>
      <c r="E62" s="560"/>
      <c r="F62" s="560"/>
      <c r="G62" s="560"/>
      <c r="H62" s="560"/>
      <c r="I62" s="560"/>
      <c r="J62" s="560"/>
      <c r="K62" s="560"/>
      <c r="L62" s="560"/>
      <c r="M62" s="560"/>
      <c r="N62" s="560"/>
      <c r="O62" s="560"/>
      <c r="P62" s="560"/>
      <c r="Q62" s="560"/>
      <c r="R62" s="975"/>
      <c r="S62" s="52"/>
    </row>
    <row r="63" spans="1:19" s="344" customFormat="1" ht="10.5" customHeight="1" x14ac:dyDescent="0.25">
      <c r="A63" s="317"/>
      <c r="B63" s="327"/>
      <c r="C63" s="559"/>
      <c r="D63" s="134"/>
      <c r="E63" s="560"/>
      <c r="F63" s="560"/>
      <c r="G63" s="560"/>
      <c r="H63" s="560"/>
      <c r="I63" s="560"/>
      <c r="J63" s="560"/>
      <c r="K63" s="560"/>
      <c r="L63" s="560"/>
      <c r="M63" s="560"/>
      <c r="N63" s="560"/>
      <c r="O63" s="560"/>
      <c r="P63" s="560"/>
      <c r="Q63" s="560"/>
      <c r="R63" s="975"/>
      <c r="S63" s="52"/>
    </row>
    <row r="64" spans="1:19" s="344" customFormat="1" ht="10.5" customHeight="1" x14ac:dyDescent="0.25">
      <c r="A64" s="317"/>
      <c r="B64" s="327"/>
      <c r="C64" s="559"/>
      <c r="D64" s="134"/>
      <c r="E64" s="560"/>
      <c r="F64" s="560"/>
      <c r="G64" s="560"/>
      <c r="H64" s="560"/>
      <c r="I64" s="560"/>
      <c r="J64" s="560"/>
      <c r="K64" s="560"/>
      <c r="L64" s="560"/>
      <c r="M64" s="560"/>
      <c r="N64" s="560"/>
      <c r="O64" s="560"/>
      <c r="P64" s="560"/>
      <c r="Q64" s="560"/>
      <c r="R64" s="975"/>
      <c r="S64" s="52"/>
    </row>
    <row r="65" spans="1:19" s="344" customFormat="1" ht="10.5" customHeight="1" x14ac:dyDescent="0.25">
      <c r="A65" s="317"/>
      <c r="B65" s="327"/>
      <c r="C65" s="559"/>
      <c r="D65" s="134"/>
      <c r="E65" s="560"/>
      <c r="F65" s="560"/>
      <c r="G65" s="560"/>
      <c r="H65" s="560"/>
      <c r="I65" s="560"/>
      <c r="J65" s="560"/>
      <c r="K65" s="560"/>
      <c r="L65" s="560"/>
      <c r="M65" s="560"/>
      <c r="N65" s="560"/>
      <c r="O65" s="560"/>
      <c r="P65" s="560"/>
      <c r="Q65" s="560"/>
      <c r="R65" s="975"/>
      <c r="S65" s="52"/>
    </row>
    <row r="66" spans="1:19" s="344" customFormat="1" ht="10.5" customHeight="1" x14ac:dyDescent="0.25">
      <c r="A66" s="317"/>
      <c r="B66" s="327"/>
      <c r="C66" s="559"/>
      <c r="D66" s="134"/>
      <c r="E66" s="560"/>
      <c r="F66" s="560"/>
      <c r="G66" s="560"/>
      <c r="H66" s="560"/>
      <c r="I66" s="560"/>
      <c r="J66" s="560"/>
      <c r="K66" s="560"/>
      <c r="L66" s="560"/>
      <c r="M66" s="560"/>
      <c r="N66" s="560"/>
      <c r="O66" s="560"/>
      <c r="P66" s="560"/>
      <c r="Q66" s="560"/>
      <c r="R66" s="975"/>
      <c r="S66" s="52"/>
    </row>
    <row r="67" spans="1:19" s="344" customFormat="1" ht="10.5" customHeight="1" x14ac:dyDescent="0.25">
      <c r="A67" s="317"/>
      <c r="B67" s="327"/>
      <c r="C67" s="559"/>
      <c r="D67" s="134"/>
      <c r="E67" s="560"/>
      <c r="F67" s="560"/>
      <c r="G67" s="560"/>
      <c r="H67" s="560"/>
      <c r="I67" s="560"/>
      <c r="J67" s="560"/>
      <c r="K67" s="560"/>
      <c r="L67" s="560"/>
      <c r="M67" s="560"/>
      <c r="N67" s="560"/>
      <c r="O67" s="560"/>
      <c r="P67" s="560"/>
      <c r="Q67" s="560"/>
      <c r="R67" s="975"/>
      <c r="S67" s="52"/>
    </row>
    <row r="68" spans="1:19" s="344" customFormat="1" ht="10.5" customHeight="1" x14ac:dyDescent="0.25">
      <c r="A68" s="317"/>
      <c r="B68" s="327"/>
      <c r="C68" s="559"/>
      <c r="D68" s="134"/>
      <c r="E68" s="560"/>
      <c r="F68" s="560"/>
      <c r="G68" s="560"/>
      <c r="H68" s="560"/>
      <c r="I68" s="560"/>
      <c r="J68" s="560"/>
      <c r="K68" s="560"/>
      <c r="L68" s="560"/>
      <c r="M68" s="560"/>
      <c r="N68" s="560"/>
      <c r="O68" s="560"/>
      <c r="P68" s="560"/>
      <c r="Q68" s="560"/>
      <c r="R68" s="975"/>
      <c r="S68" s="52"/>
    </row>
    <row r="69" spans="1:19" s="344" customFormat="1" ht="10.5" customHeight="1" x14ac:dyDescent="0.25">
      <c r="A69" s="317"/>
      <c r="B69" s="327"/>
      <c r="C69" s="559"/>
      <c r="D69" s="134"/>
      <c r="E69" s="560"/>
      <c r="F69" s="560"/>
      <c r="G69" s="560"/>
      <c r="H69" s="560"/>
      <c r="I69" s="560"/>
      <c r="J69" s="560"/>
      <c r="K69" s="560"/>
      <c r="L69" s="560"/>
      <c r="M69" s="560"/>
      <c r="N69" s="560"/>
      <c r="O69" s="560"/>
      <c r="P69" s="560"/>
      <c r="Q69" s="560"/>
      <c r="R69" s="975"/>
      <c r="S69" s="52"/>
    </row>
    <row r="70" spans="1:19" s="344" customFormat="1" ht="17.25" customHeight="1" x14ac:dyDescent="0.25">
      <c r="A70" s="317"/>
      <c r="B70" s="327"/>
      <c r="C70" s="2042" t="s">
        <v>421</v>
      </c>
      <c r="D70" s="2042"/>
      <c r="E70" s="2042"/>
      <c r="F70" s="2042"/>
      <c r="G70" s="2042"/>
      <c r="H70" s="2042"/>
      <c r="I70" s="2042"/>
      <c r="J70" s="2042"/>
      <c r="K70" s="2042"/>
      <c r="L70" s="2042"/>
      <c r="M70" s="2042"/>
      <c r="N70" s="2042"/>
      <c r="O70" s="2042"/>
      <c r="P70" s="2042"/>
      <c r="Q70" s="2042"/>
      <c r="R70" s="975"/>
      <c r="S70" s="52"/>
    </row>
    <row r="71" spans="1:19" s="620" customFormat="1" ht="11.25" customHeight="1" x14ac:dyDescent="0.25">
      <c r="A71" s="329"/>
      <c r="B71" s="330"/>
      <c r="C71" s="2045" t="s">
        <v>428</v>
      </c>
      <c r="D71" s="2045"/>
      <c r="E71" s="2045"/>
      <c r="F71" s="2045"/>
      <c r="G71" s="2045"/>
      <c r="H71" s="2045"/>
      <c r="I71" s="2045"/>
      <c r="J71" s="2045"/>
      <c r="K71" s="2045"/>
      <c r="L71" s="2044" t="s">
        <v>416</v>
      </c>
      <c r="M71" s="2044"/>
      <c r="N71" s="2044"/>
      <c r="O71" s="2043" t="s">
        <v>415</v>
      </c>
      <c r="P71" s="2043"/>
      <c r="Q71" s="2043"/>
      <c r="R71" s="979"/>
      <c r="S71" s="869"/>
    </row>
    <row r="72" spans="1:19" s="344" customFormat="1" ht="21.65" customHeight="1" x14ac:dyDescent="0.25">
      <c r="A72" s="317"/>
      <c r="B72" s="327"/>
      <c r="C72" s="2040" t="s">
        <v>445</v>
      </c>
      <c r="D72" s="2040"/>
      <c r="E72" s="2040"/>
      <c r="F72" s="2040"/>
      <c r="G72" s="2040"/>
      <c r="H72" s="2040"/>
      <c r="I72" s="2040"/>
      <c r="J72" s="2040"/>
      <c r="K72" s="2040"/>
      <c r="L72" s="2040"/>
      <c r="M72" s="2040"/>
      <c r="N72" s="2040"/>
      <c r="O72" s="2040"/>
      <c r="P72" s="2040"/>
      <c r="Q72" s="2040"/>
      <c r="R72" s="2041"/>
      <c r="S72" s="52"/>
    </row>
    <row r="73" spans="1:19" x14ac:dyDescent="0.25">
      <c r="A73" s="317"/>
      <c r="B73" s="480"/>
      <c r="C73" s="480"/>
      <c r="D73" s="480"/>
      <c r="E73" s="541"/>
      <c r="F73" s="572"/>
      <c r="G73" s="572"/>
      <c r="H73" s="572"/>
      <c r="I73" s="572"/>
      <c r="J73" s="573"/>
      <c r="K73" s="573"/>
      <c r="L73" s="573"/>
      <c r="M73" s="573"/>
      <c r="N73" s="1858">
        <v>44378</v>
      </c>
      <c r="O73" s="1858"/>
      <c r="P73" s="1858"/>
      <c r="Q73" s="1858"/>
      <c r="R73" s="538">
        <v>22</v>
      </c>
      <c r="S73" s="779"/>
    </row>
  </sheetData>
  <mergeCells count="10">
    <mergeCell ref="N73:Q73"/>
    <mergeCell ref="D1:K1"/>
    <mergeCell ref="P3:Q3"/>
    <mergeCell ref="C34:D34"/>
    <mergeCell ref="C56:D56"/>
    <mergeCell ref="C72:R72"/>
    <mergeCell ref="C70:Q70"/>
    <mergeCell ref="O71:Q71"/>
    <mergeCell ref="L71:N71"/>
    <mergeCell ref="C71:K71"/>
  </mergeCells>
  <conditionalFormatting sqref="E7:Q7">
    <cfRule type="cellIs" dxfId="5" priority="1" operator="equal">
      <formula>"jan."</formula>
    </cfRule>
  </conditionalFormatting>
  <hyperlinks>
    <hyperlink ref="O71" r:id="rId1"/>
  </hyperlinks>
  <printOptions horizontalCentered="1"/>
  <pageMargins left="0.15748031496062992" right="0.15748031496062992" top="0.19685039370078741" bottom="0.19685039370078741" header="0" footer="0"/>
  <pageSetup paperSize="9" scale="95" orientation="portrait" r:id="rId2"/>
  <headerFooter alignWithMargins="0"/>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9">
    <pageSetUpPr fitToPage="1"/>
  </sheetPr>
  <dimension ref="A1:L62"/>
  <sheetViews>
    <sheetView showGridLines="0" zoomScaleNormal="100" workbookViewId="0"/>
  </sheetViews>
  <sheetFormatPr defaultColWidth="9.26953125" defaultRowHeight="12.5" x14ac:dyDescent="0.25"/>
  <cols>
    <col min="1" max="1" width="1" style="62" customWidth="1"/>
    <col min="2" max="2" width="2.54296875" style="62" customWidth="1"/>
    <col min="3" max="3" width="1" style="62" customWidth="1"/>
    <col min="4" max="4" width="13.54296875" style="62" customWidth="1"/>
    <col min="5" max="6" width="16" style="62" customWidth="1"/>
    <col min="7" max="9" width="15.7265625" style="62" customWidth="1"/>
    <col min="10" max="10" width="0.7265625" style="62" customWidth="1"/>
    <col min="11" max="11" width="2.54296875" style="62" customWidth="1"/>
    <col min="12" max="12" width="1" style="62" customWidth="1"/>
    <col min="13" max="16384" width="9.26953125" style="62"/>
  </cols>
  <sheetData>
    <row r="1" spans="1:12" ht="13.5" customHeight="1" x14ac:dyDescent="0.25">
      <c r="A1" s="64"/>
      <c r="B1" s="673"/>
      <c r="D1" s="675"/>
      <c r="E1" s="64"/>
      <c r="F1" s="64"/>
      <c r="G1" s="674" t="s">
        <v>454</v>
      </c>
      <c r="H1" s="64"/>
      <c r="I1" s="676"/>
      <c r="J1" s="64"/>
      <c r="K1" s="64"/>
      <c r="L1" s="61"/>
    </row>
    <row r="2" spans="1:12" ht="6" customHeight="1" x14ac:dyDescent="0.3">
      <c r="A2" s="271"/>
      <c r="B2" s="982"/>
      <c r="C2" s="677"/>
      <c r="D2" s="677"/>
      <c r="E2" s="678"/>
      <c r="F2" s="678"/>
      <c r="G2" s="678"/>
      <c r="H2" s="678"/>
      <c r="I2" s="679"/>
      <c r="J2" s="654"/>
      <c r="K2" s="654"/>
      <c r="L2" s="61"/>
    </row>
    <row r="3" spans="1:12" ht="6" customHeight="1" thickBot="1" x14ac:dyDescent="0.3">
      <c r="A3" s="271"/>
      <c r="B3" s="983"/>
      <c r="C3" s="64"/>
      <c r="D3" s="64"/>
      <c r="E3" s="64"/>
      <c r="F3" s="64"/>
      <c r="G3" s="64"/>
      <c r="H3" s="64"/>
      <c r="I3" s="64"/>
      <c r="J3" s="64"/>
      <c r="K3" s="64"/>
      <c r="L3" s="61"/>
    </row>
    <row r="4" spans="1:12" s="66" customFormat="1" ht="13.5" customHeight="1" thickBot="1" x14ac:dyDescent="0.3">
      <c r="A4" s="298"/>
      <c r="B4" s="983"/>
      <c r="C4" s="2054" t="s">
        <v>427</v>
      </c>
      <c r="D4" s="2055"/>
      <c r="E4" s="2055"/>
      <c r="F4" s="2055"/>
      <c r="G4" s="2055"/>
      <c r="H4" s="2055"/>
      <c r="I4" s="2055"/>
      <c r="J4" s="2056"/>
      <c r="K4" s="64"/>
      <c r="L4" s="65"/>
    </row>
    <row r="5" spans="1:12" ht="15.75" customHeight="1" x14ac:dyDescent="0.25">
      <c r="A5" s="271"/>
      <c r="B5" s="983"/>
      <c r="C5" s="680" t="s">
        <v>426</v>
      </c>
      <c r="D5" s="67"/>
      <c r="E5" s="67"/>
      <c r="F5" s="67"/>
      <c r="G5" s="67"/>
      <c r="H5" s="67"/>
      <c r="I5" s="67"/>
      <c r="J5" s="681"/>
      <c r="K5" s="64"/>
      <c r="L5" s="61"/>
    </row>
    <row r="6" spans="1:12" ht="12" customHeight="1" x14ac:dyDescent="0.25">
      <c r="A6" s="271"/>
      <c r="B6" s="983"/>
      <c r="C6" s="67"/>
      <c r="D6" s="67"/>
      <c r="E6" s="682"/>
      <c r="F6" s="682"/>
      <c r="G6" s="682"/>
      <c r="H6" s="682"/>
      <c r="I6" s="682"/>
      <c r="J6" s="683"/>
      <c r="K6" s="64"/>
      <c r="L6" s="61"/>
    </row>
    <row r="7" spans="1:12" ht="24" customHeight="1" x14ac:dyDescent="0.25">
      <c r="A7" s="271"/>
      <c r="B7" s="983"/>
      <c r="C7" s="2057" t="s">
        <v>725</v>
      </c>
      <c r="D7" s="2058"/>
      <c r="E7" s="1048" t="s">
        <v>66</v>
      </c>
      <c r="F7" s="1048" t="s">
        <v>359</v>
      </c>
      <c r="G7" s="1049" t="s">
        <v>360</v>
      </c>
      <c r="H7" s="1049" t="s">
        <v>361</v>
      </c>
      <c r="I7" s="1049"/>
      <c r="J7" s="684"/>
      <c r="K7" s="988"/>
      <c r="L7" s="68"/>
    </row>
    <row r="8" spans="1:12" s="690" customFormat="1" ht="3" customHeight="1" x14ac:dyDescent="0.25">
      <c r="A8" s="685"/>
      <c r="B8" s="983"/>
      <c r="C8" s="69"/>
      <c r="D8" s="686"/>
      <c r="E8" s="687"/>
      <c r="F8" s="688"/>
      <c r="G8" s="686"/>
      <c r="H8" s="686"/>
      <c r="I8" s="686"/>
      <c r="J8" s="686"/>
      <c r="K8" s="989"/>
      <c r="L8" s="689"/>
    </row>
    <row r="9" spans="1:12" s="73" customFormat="1" ht="12.75" customHeight="1" x14ac:dyDescent="0.25">
      <c r="A9" s="299"/>
      <c r="B9" s="983"/>
      <c r="C9" s="71" t="s">
        <v>180</v>
      </c>
      <c r="D9" s="631" t="s">
        <v>180</v>
      </c>
      <c r="E9" s="652">
        <v>3.7</v>
      </c>
      <c r="F9" s="652">
        <v>7.5</v>
      </c>
      <c r="G9" s="652">
        <v>4</v>
      </c>
      <c r="H9" s="652">
        <v>3.4</v>
      </c>
      <c r="I9" s="72">
        <v>0.85</v>
      </c>
      <c r="J9" s="691"/>
      <c r="K9" s="990"/>
      <c r="L9" s="70"/>
    </row>
    <row r="10" spans="1:12" ht="12.75" customHeight="1" x14ac:dyDescent="0.25">
      <c r="A10" s="271"/>
      <c r="B10" s="983"/>
      <c r="C10" s="71" t="s">
        <v>181</v>
      </c>
      <c r="D10" s="631" t="s">
        <v>181</v>
      </c>
      <c r="E10" s="652">
        <v>6.9</v>
      </c>
      <c r="F10" s="652">
        <v>12.6</v>
      </c>
      <c r="G10" s="652">
        <v>7.1</v>
      </c>
      <c r="H10" s="652">
        <v>6.7</v>
      </c>
      <c r="I10" s="72">
        <v>0.94366197183098599</v>
      </c>
      <c r="J10" s="691"/>
      <c r="K10" s="991"/>
      <c r="L10" s="63"/>
    </row>
    <row r="11" spans="1:12" ht="12.75" customHeight="1" x14ac:dyDescent="0.25">
      <c r="A11" s="271"/>
      <c r="B11" s="983"/>
      <c r="C11" s="71" t="s">
        <v>182</v>
      </c>
      <c r="D11" s="631" t="s">
        <v>182</v>
      </c>
      <c r="E11" s="652">
        <v>6.5</v>
      </c>
      <c r="F11" s="652">
        <v>19</v>
      </c>
      <c r="G11" s="652">
        <v>6.6</v>
      </c>
      <c r="H11" s="652">
        <v>6.4</v>
      </c>
      <c r="I11" s="72">
        <v>0.96969696969696983</v>
      </c>
      <c r="J11" s="691"/>
      <c r="K11" s="991"/>
      <c r="L11" s="63"/>
    </row>
    <row r="12" spans="1:12" ht="12.75" customHeight="1" x14ac:dyDescent="0.25">
      <c r="A12" s="271"/>
      <c r="B12" s="983"/>
      <c r="C12" s="71" t="s">
        <v>338</v>
      </c>
      <c r="D12" s="631" t="s">
        <v>338</v>
      </c>
      <c r="E12" s="652">
        <v>9.9</v>
      </c>
      <c r="F12" s="652">
        <v>18.5</v>
      </c>
      <c r="G12" s="652">
        <v>9.1</v>
      </c>
      <c r="H12" s="652">
        <v>10.7</v>
      </c>
      <c r="I12" s="72">
        <v>1.1758241758241759</v>
      </c>
      <c r="J12" s="691"/>
      <c r="K12" s="991"/>
      <c r="L12" s="63"/>
    </row>
    <row r="13" spans="1:12" ht="12.75" customHeight="1" x14ac:dyDescent="0.25">
      <c r="A13" s="271"/>
      <c r="B13" s="983"/>
      <c r="C13" s="71" t="s">
        <v>183</v>
      </c>
      <c r="D13" s="631" t="s">
        <v>183</v>
      </c>
      <c r="E13" s="652">
        <v>6.9</v>
      </c>
      <c r="F13" s="652">
        <v>23.4</v>
      </c>
      <c r="G13" s="652">
        <v>6.4</v>
      </c>
      <c r="H13" s="652">
        <v>7.5</v>
      </c>
      <c r="I13" s="72">
        <v>1.171875</v>
      </c>
      <c r="J13" s="691"/>
      <c r="K13" s="991"/>
      <c r="L13" s="63"/>
    </row>
    <row r="14" spans="1:12" ht="12.75" customHeight="1" x14ac:dyDescent="0.25">
      <c r="A14" s="271"/>
      <c r="B14" s="983"/>
      <c r="C14" s="71" t="s">
        <v>339</v>
      </c>
      <c r="D14" s="631" t="s">
        <v>347</v>
      </c>
      <c r="E14" s="652">
        <v>5.0999999999999996</v>
      </c>
      <c r="F14" s="652">
        <v>14.3</v>
      </c>
      <c r="G14" s="652">
        <v>3.9</v>
      </c>
      <c r="H14" s="652">
        <v>6.4</v>
      </c>
      <c r="I14" s="72">
        <v>1.6410256410256412</v>
      </c>
      <c r="J14" s="691"/>
      <c r="K14" s="991"/>
      <c r="L14" s="63"/>
    </row>
    <row r="15" spans="1:12" ht="12.75" customHeight="1" x14ac:dyDescent="0.25">
      <c r="A15" s="271"/>
      <c r="B15" s="983"/>
      <c r="C15" s="71" t="s">
        <v>184</v>
      </c>
      <c r="D15" s="631" t="s">
        <v>184</v>
      </c>
      <c r="E15" s="652">
        <v>15.3</v>
      </c>
      <c r="F15" s="652">
        <v>36.9</v>
      </c>
      <c r="G15" s="652">
        <v>13.5</v>
      </c>
      <c r="H15" s="652">
        <v>17.399999999999999</v>
      </c>
      <c r="I15" s="72">
        <v>1.2888888888888888</v>
      </c>
      <c r="J15" s="691"/>
      <c r="K15" s="991"/>
      <c r="L15" s="63"/>
    </row>
    <row r="16" spans="1:12" ht="12.75" customHeight="1" x14ac:dyDescent="0.25">
      <c r="A16" s="271"/>
      <c r="B16" s="983"/>
      <c r="C16" s="71" t="s">
        <v>340</v>
      </c>
      <c r="D16" s="631" t="s">
        <v>340</v>
      </c>
      <c r="E16" s="652">
        <v>6.4</v>
      </c>
      <c r="F16" s="652">
        <v>14.7</v>
      </c>
      <c r="G16" s="652">
        <v>7.3</v>
      </c>
      <c r="H16" s="652">
        <v>5.5</v>
      </c>
      <c r="I16" s="72">
        <v>0.75342465753424659</v>
      </c>
      <c r="J16" s="691"/>
      <c r="K16" s="991"/>
      <c r="L16" s="63"/>
    </row>
    <row r="17" spans="1:12" ht="12.75" customHeight="1" x14ac:dyDescent="0.25">
      <c r="A17" s="271"/>
      <c r="B17" s="983"/>
      <c r="C17" s="71" t="s">
        <v>185</v>
      </c>
      <c r="D17" s="631" t="s">
        <v>185</v>
      </c>
      <c r="E17" s="652">
        <v>7.8</v>
      </c>
      <c r="F17" s="652">
        <v>15.7</v>
      </c>
      <c r="G17" s="652">
        <v>9</v>
      </c>
      <c r="H17" s="652">
        <v>6.4</v>
      </c>
      <c r="I17" s="72">
        <v>0.71111111111111114</v>
      </c>
      <c r="J17" s="691"/>
      <c r="K17" s="991"/>
      <c r="L17" s="63"/>
    </row>
    <row r="18" spans="1:12" ht="12.75" customHeight="1" x14ac:dyDescent="0.25">
      <c r="A18" s="271"/>
      <c r="B18" s="983"/>
      <c r="C18" s="71" t="s">
        <v>186</v>
      </c>
      <c r="D18" s="631" t="s">
        <v>186</v>
      </c>
      <c r="E18" s="652">
        <v>7.5</v>
      </c>
      <c r="F18" s="652">
        <v>19.2</v>
      </c>
      <c r="G18" s="652">
        <v>7.8</v>
      </c>
      <c r="H18" s="652">
        <v>7.1</v>
      </c>
      <c r="I18" s="72">
        <v>0.91025641025641024</v>
      </c>
      <c r="J18" s="691"/>
      <c r="K18" s="991"/>
      <c r="L18" s="63"/>
    </row>
    <row r="19" spans="1:12" s="75" customFormat="1" ht="12.75" customHeight="1" x14ac:dyDescent="0.3">
      <c r="A19" s="300"/>
      <c r="B19" s="983"/>
      <c r="C19" s="71" t="s">
        <v>322</v>
      </c>
      <c r="D19" s="631" t="s">
        <v>341</v>
      </c>
      <c r="E19" s="652">
        <v>15.4</v>
      </c>
      <c r="F19" s="652">
        <v>38.200000000000003</v>
      </c>
      <c r="G19" s="652">
        <v>12.3</v>
      </c>
      <c r="H19" s="652">
        <v>19.100000000000001</v>
      </c>
      <c r="I19" s="72">
        <v>1.5528455284552847</v>
      </c>
      <c r="J19" s="692"/>
      <c r="K19" s="992"/>
      <c r="L19" s="74"/>
    </row>
    <row r="20" spans="1:12" s="77" customFormat="1" ht="12.75" customHeight="1" x14ac:dyDescent="0.25">
      <c r="A20" s="301"/>
      <c r="B20" s="983"/>
      <c r="C20" s="71" t="s">
        <v>188</v>
      </c>
      <c r="D20" s="631" t="s">
        <v>188</v>
      </c>
      <c r="E20" s="652">
        <v>7.8</v>
      </c>
      <c r="F20" s="652">
        <v>17.3</v>
      </c>
      <c r="G20" s="652">
        <v>7.9</v>
      </c>
      <c r="H20" s="652">
        <v>7.8</v>
      </c>
      <c r="I20" s="72">
        <v>0.98734177215189867</v>
      </c>
      <c r="J20" s="692"/>
      <c r="K20" s="301"/>
      <c r="L20" s="76"/>
    </row>
    <row r="21" spans="1:12" s="79" customFormat="1" ht="12.75" customHeight="1" x14ac:dyDescent="0.25">
      <c r="A21" s="272"/>
      <c r="B21" s="984"/>
      <c r="C21" s="71" t="s">
        <v>189</v>
      </c>
      <c r="D21" s="631" t="s">
        <v>189</v>
      </c>
      <c r="E21" s="652">
        <v>10.5</v>
      </c>
      <c r="F21" s="652">
        <v>31.7</v>
      </c>
      <c r="G21" s="652">
        <v>9.8000000000000007</v>
      </c>
      <c r="H21" s="652">
        <v>11.5</v>
      </c>
      <c r="I21" s="72">
        <v>1.1734693877551019</v>
      </c>
      <c r="J21" s="691"/>
      <c r="K21" s="991"/>
      <c r="L21" s="78"/>
    </row>
    <row r="22" spans="1:12" ht="12.75" customHeight="1" x14ac:dyDescent="0.25">
      <c r="A22" s="271"/>
      <c r="B22" s="983"/>
      <c r="C22" s="71" t="s">
        <v>314</v>
      </c>
      <c r="D22" s="631" t="s">
        <v>344</v>
      </c>
      <c r="E22" s="652">
        <v>7.9</v>
      </c>
      <c r="F22" s="652">
        <v>14.1</v>
      </c>
      <c r="G22" s="652">
        <v>8</v>
      </c>
      <c r="H22" s="652">
        <v>7.8</v>
      </c>
      <c r="I22" s="72">
        <v>0.97499999999999998</v>
      </c>
      <c r="J22" s="691"/>
      <c r="K22" s="991"/>
      <c r="L22" s="63"/>
    </row>
    <row r="23" spans="1:12" ht="12.75" customHeight="1" x14ac:dyDescent="0.25">
      <c r="A23" s="271"/>
      <c r="B23" s="983"/>
      <c r="C23" s="71" t="s">
        <v>225</v>
      </c>
      <c r="D23" s="631" t="s">
        <v>349</v>
      </c>
      <c r="E23" s="652">
        <v>6.9</v>
      </c>
      <c r="F23" s="652">
        <v>10.8</v>
      </c>
      <c r="G23" s="652">
        <v>6.7</v>
      </c>
      <c r="H23" s="652">
        <v>7</v>
      </c>
      <c r="I23" s="72">
        <v>1.044776119402985</v>
      </c>
      <c r="J23" s="691"/>
      <c r="K23" s="991"/>
      <c r="L23" s="63"/>
    </row>
    <row r="24" spans="1:12" ht="12.75" customHeight="1" x14ac:dyDescent="0.25">
      <c r="A24" s="271"/>
      <c r="B24" s="983"/>
      <c r="C24" s="71" t="s">
        <v>190</v>
      </c>
      <c r="D24" s="631" t="s">
        <v>190</v>
      </c>
      <c r="E24" s="652">
        <v>6.2</v>
      </c>
      <c r="F24" s="652">
        <v>19.899999999999999</v>
      </c>
      <c r="G24" s="652">
        <v>5.9</v>
      </c>
      <c r="H24" s="652">
        <v>6.6</v>
      </c>
      <c r="I24" s="72">
        <v>1.1186440677966101</v>
      </c>
      <c r="J24" s="691"/>
      <c r="K24" s="991"/>
      <c r="L24" s="63"/>
    </row>
    <row r="25" spans="1:12" ht="12.75" customHeight="1" x14ac:dyDescent="0.25">
      <c r="A25" s="271"/>
      <c r="B25" s="983"/>
      <c r="C25" s="71" t="s">
        <v>191</v>
      </c>
      <c r="D25" s="631" t="s">
        <v>191</v>
      </c>
      <c r="E25" s="652">
        <v>3.7</v>
      </c>
      <c r="F25" s="652">
        <v>7.4</v>
      </c>
      <c r="G25" s="652">
        <v>3.7</v>
      </c>
      <c r="H25" s="652">
        <v>3.6</v>
      </c>
      <c r="I25" s="72">
        <v>0.97297297297297292</v>
      </c>
      <c r="J25" s="691"/>
      <c r="K25" s="991"/>
      <c r="L25" s="63"/>
    </row>
    <row r="26" spans="1:12" ht="12.75" customHeight="1" x14ac:dyDescent="0.25">
      <c r="A26" s="271"/>
      <c r="B26" s="983"/>
      <c r="C26" s="71" t="s">
        <v>187</v>
      </c>
      <c r="D26" s="631" t="s">
        <v>348</v>
      </c>
      <c r="E26" s="652">
        <v>3.3</v>
      </c>
      <c r="F26" s="652">
        <v>8.6999999999999993</v>
      </c>
      <c r="G26" s="652">
        <v>3.2</v>
      </c>
      <c r="H26" s="652">
        <v>3.5</v>
      </c>
      <c r="I26" s="72">
        <v>1.09375</v>
      </c>
      <c r="J26" s="691"/>
      <c r="K26" s="991"/>
      <c r="L26" s="63"/>
    </row>
    <row r="27" spans="1:12" s="81" customFormat="1" ht="12.75" customHeight="1" x14ac:dyDescent="0.3">
      <c r="A27" s="273"/>
      <c r="B27" s="985"/>
      <c r="C27" s="69" t="s">
        <v>71</v>
      </c>
      <c r="D27" s="693" t="s">
        <v>71</v>
      </c>
      <c r="E27" s="694">
        <v>7.2</v>
      </c>
      <c r="F27" s="694">
        <v>24.4</v>
      </c>
      <c r="G27" s="694">
        <v>6.8</v>
      </c>
      <c r="H27" s="694">
        <v>7.5</v>
      </c>
      <c r="I27" s="695">
        <v>1.1029411764705883</v>
      </c>
      <c r="J27" s="692"/>
      <c r="K27" s="993"/>
      <c r="L27" s="80"/>
    </row>
    <row r="28" spans="1:12" s="83" customFormat="1" ht="12.75" customHeight="1" x14ac:dyDescent="0.25">
      <c r="A28" s="274"/>
      <c r="B28" s="986"/>
      <c r="C28" s="304" t="s">
        <v>192</v>
      </c>
      <c r="D28" s="632" t="s">
        <v>467</v>
      </c>
      <c r="E28" s="653">
        <v>7.9</v>
      </c>
      <c r="F28" s="653">
        <v>17.5</v>
      </c>
      <c r="G28" s="653">
        <v>7.6</v>
      </c>
      <c r="H28" s="653">
        <v>8.3000000000000007</v>
      </c>
      <c r="I28" s="696">
        <v>1.0921052631578949</v>
      </c>
      <c r="J28" s="697"/>
      <c r="K28" s="994"/>
      <c r="L28" s="82"/>
    </row>
    <row r="29" spans="1:12" ht="12.75" customHeight="1" x14ac:dyDescent="0.25">
      <c r="A29" s="271"/>
      <c r="B29" s="983"/>
      <c r="C29" s="71" t="s">
        <v>193</v>
      </c>
      <c r="D29" s="631" t="s">
        <v>193</v>
      </c>
      <c r="E29" s="652">
        <v>6.2</v>
      </c>
      <c r="F29" s="652">
        <v>13.7</v>
      </c>
      <c r="G29" s="652">
        <v>6.9</v>
      </c>
      <c r="H29" s="652">
        <v>5.5</v>
      </c>
      <c r="I29" s="72">
        <v>0.79710144927536231</v>
      </c>
      <c r="J29" s="691"/>
      <c r="K29" s="991"/>
      <c r="L29" s="63"/>
    </row>
    <row r="30" spans="1:12" ht="12.75" customHeight="1" x14ac:dyDescent="0.25">
      <c r="A30" s="271"/>
      <c r="B30" s="983"/>
      <c r="C30" s="71" t="s">
        <v>196</v>
      </c>
      <c r="D30" s="631" t="s">
        <v>453</v>
      </c>
      <c r="E30" s="652">
        <v>3.3</v>
      </c>
      <c r="F30" s="652">
        <v>7.5</v>
      </c>
      <c r="G30" s="652">
        <v>2.7</v>
      </c>
      <c r="H30" s="652">
        <v>3.9</v>
      </c>
      <c r="I30" s="72">
        <v>1.4444444444444444</v>
      </c>
      <c r="J30" s="691"/>
      <c r="K30" s="991"/>
      <c r="L30" s="63"/>
    </row>
    <row r="31" spans="1:12" ht="12.75" customHeight="1" x14ac:dyDescent="0.25">
      <c r="A31" s="271"/>
      <c r="B31" s="983"/>
      <c r="C31" s="71"/>
      <c r="D31" s="631" t="s">
        <v>346</v>
      </c>
      <c r="E31" s="652">
        <v>7.9</v>
      </c>
      <c r="F31" s="652">
        <v>20.8</v>
      </c>
      <c r="G31" s="652">
        <v>7.9</v>
      </c>
      <c r="H31" s="652">
        <v>8</v>
      </c>
      <c r="I31" s="72">
        <v>1.0126582278481011</v>
      </c>
      <c r="J31" s="691"/>
      <c r="K31" s="991"/>
      <c r="L31" s="63"/>
    </row>
    <row r="32" spans="1:12" ht="12.75" customHeight="1" x14ac:dyDescent="0.25">
      <c r="A32" s="271"/>
      <c r="B32" s="983"/>
      <c r="C32" s="71" t="s">
        <v>194</v>
      </c>
      <c r="D32" s="631" t="s">
        <v>194</v>
      </c>
      <c r="E32" s="652">
        <v>5.6</v>
      </c>
      <c r="F32" s="652">
        <v>11.6</v>
      </c>
      <c r="G32" s="652">
        <v>5.2</v>
      </c>
      <c r="H32" s="652">
        <v>6</v>
      </c>
      <c r="I32" s="72">
        <v>1.1538461538461537</v>
      </c>
      <c r="J32" s="691"/>
      <c r="K32" s="991"/>
      <c r="L32" s="63"/>
    </row>
    <row r="33" spans="1:12" ht="12.75" customHeight="1" x14ac:dyDescent="0.25">
      <c r="A33" s="271"/>
      <c r="B33" s="983"/>
      <c r="C33" s="71" t="s">
        <v>324</v>
      </c>
      <c r="D33" s="631" t="s">
        <v>343</v>
      </c>
      <c r="E33" s="652">
        <v>3.9</v>
      </c>
      <c r="F33" s="652">
        <v>13.9</v>
      </c>
      <c r="G33" s="652">
        <v>3.2</v>
      </c>
      <c r="H33" s="652">
        <v>4.7</v>
      </c>
      <c r="I33" s="72">
        <v>1.46875</v>
      </c>
      <c r="J33" s="691"/>
      <c r="K33" s="991"/>
      <c r="L33" s="63"/>
    </row>
    <row r="34" spans="1:12" s="86" customFormat="1" ht="12.75" customHeight="1" x14ac:dyDescent="0.25">
      <c r="A34" s="302"/>
      <c r="B34" s="983"/>
      <c r="C34" s="71" t="s">
        <v>195</v>
      </c>
      <c r="D34" s="631" t="s">
        <v>195</v>
      </c>
      <c r="E34" s="652">
        <v>3.8</v>
      </c>
      <c r="F34" s="652">
        <v>13.5</v>
      </c>
      <c r="G34" s="652">
        <v>3.7</v>
      </c>
      <c r="H34" s="652">
        <v>3.9</v>
      </c>
      <c r="I34" s="72">
        <v>1.0540540540540539</v>
      </c>
      <c r="J34" s="691"/>
      <c r="K34" s="995"/>
      <c r="L34" s="84"/>
    </row>
    <row r="35" spans="1:12" s="77" customFormat="1" ht="12.75" customHeight="1" x14ac:dyDescent="0.25">
      <c r="A35" s="301"/>
      <c r="B35" s="983"/>
      <c r="C35" s="71" t="s">
        <v>345</v>
      </c>
      <c r="D35" s="631" t="s">
        <v>345</v>
      </c>
      <c r="E35" s="652">
        <v>5.5</v>
      </c>
      <c r="F35" s="652">
        <v>21.3</v>
      </c>
      <c r="G35" s="652">
        <v>5.6</v>
      </c>
      <c r="H35" s="652">
        <v>5.3</v>
      </c>
      <c r="I35" s="72">
        <v>0.94642857142857151</v>
      </c>
      <c r="J35" s="692"/>
      <c r="K35" s="301"/>
      <c r="L35" s="76"/>
    </row>
    <row r="36" spans="1:12" ht="12.75" customHeight="1" x14ac:dyDescent="0.25">
      <c r="A36" s="271"/>
      <c r="B36" s="983"/>
      <c r="C36" s="71" t="s">
        <v>197</v>
      </c>
      <c r="D36" s="631" t="s">
        <v>197</v>
      </c>
      <c r="E36" s="652">
        <v>9.1</v>
      </c>
      <c r="F36" s="652">
        <v>25.8</v>
      </c>
      <c r="G36" s="652">
        <v>9</v>
      </c>
      <c r="H36" s="652">
        <v>9.1999999999999993</v>
      </c>
      <c r="I36" s="72">
        <v>1.0222222222222221</v>
      </c>
      <c r="J36" s="691"/>
      <c r="K36" s="991"/>
      <c r="L36" s="63"/>
    </row>
    <row r="37" spans="1:12" s="83" customFormat="1" ht="12.75" customHeight="1" x14ac:dyDescent="0.25">
      <c r="A37" s="274"/>
      <c r="B37" s="987"/>
      <c r="C37" s="304" t="s">
        <v>198</v>
      </c>
      <c r="D37" s="632" t="s">
        <v>198</v>
      </c>
      <c r="E37" s="653">
        <v>7.3</v>
      </c>
      <c r="F37" s="653">
        <v>17.3</v>
      </c>
      <c r="G37" s="653">
        <v>7</v>
      </c>
      <c r="H37" s="653">
        <v>7.6</v>
      </c>
      <c r="I37" s="696">
        <v>1.0857142857142856</v>
      </c>
      <c r="J37" s="697"/>
      <c r="K37" s="994"/>
      <c r="L37" s="82"/>
    </row>
    <row r="38" spans="1:12" x14ac:dyDescent="0.25">
      <c r="A38" s="271"/>
      <c r="B38" s="983"/>
      <c r="C38" s="71" t="s">
        <v>362</v>
      </c>
      <c r="D38" s="633" t="s">
        <v>362</v>
      </c>
      <c r="E38" s="652">
        <v>5.8</v>
      </c>
      <c r="F38" s="652">
        <v>9.9</v>
      </c>
      <c r="G38" s="652">
        <v>6</v>
      </c>
      <c r="H38" s="652">
        <v>5.5</v>
      </c>
      <c r="I38" s="72">
        <v>0.91666666666666663</v>
      </c>
      <c r="J38" s="691"/>
      <c r="K38" s="991"/>
      <c r="L38" s="63"/>
    </row>
    <row r="39" spans="1:12" ht="12.75" customHeight="1" x14ac:dyDescent="0.25">
      <c r="A39" s="271"/>
      <c r="B39" s="983"/>
      <c r="C39" s="71" t="s">
        <v>323</v>
      </c>
      <c r="D39" s="631" t="s">
        <v>342</v>
      </c>
      <c r="E39" s="652" t="s">
        <v>726</v>
      </c>
      <c r="F39" s="652" t="s">
        <v>726</v>
      </c>
      <c r="G39" s="652" t="s">
        <v>726</v>
      </c>
      <c r="H39" s="652" t="s">
        <v>726</v>
      </c>
      <c r="I39" s="72" t="s">
        <v>726</v>
      </c>
      <c r="J39" s="691"/>
      <c r="K39" s="991"/>
      <c r="L39" s="63"/>
    </row>
    <row r="40" spans="1:12" s="92" customFormat="1" ht="12" customHeight="1" x14ac:dyDescent="0.25">
      <c r="A40" s="303"/>
      <c r="B40" s="983"/>
      <c r="C40" s="87"/>
      <c r="D40" s="88"/>
      <c r="E40" s="89"/>
      <c r="F40" s="89"/>
      <c r="G40" s="90"/>
      <c r="H40" s="90"/>
      <c r="I40" s="90"/>
      <c r="J40" s="90"/>
      <c r="K40" s="996"/>
      <c r="L40" s="91"/>
    </row>
    <row r="41" spans="1:12" ht="17.25" customHeight="1" x14ac:dyDescent="0.25">
      <c r="A41" s="271"/>
      <c r="B41" s="983"/>
      <c r="C41" s="708"/>
      <c r="D41" s="708"/>
      <c r="E41" s="709"/>
      <c r="F41" s="2046"/>
      <c r="G41" s="2046"/>
      <c r="H41" s="2046"/>
      <c r="I41" s="2046"/>
      <c r="J41" s="2046"/>
      <c r="K41" s="681"/>
      <c r="L41" s="61"/>
    </row>
    <row r="42" spans="1:12" ht="17.25" customHeight="1" x14ac:dyDescent="0.25">
      <c r="A42" s="271"/>
      <c r="B42" s="983"/>
      <c r="C42" s="708"/>
      <c r="D42" s="2053" t="s">
        <v>751</v>
      </c>
      <c r="E42" s="2053"/>
      <c r="F42" s="2053"/>
      <c r="G42" s="710"/>
      <c r="H42" s="710"/>
      <c r="I42" s="2046"/>
      <c r="J42" s="2046"/>
      <c r="K42" s="681"/>
      <c r="L42" s="61"/>
    </row>
    <row r="43" spans="1:12" ht="17.25" customHeight="1" x14ac:dyDescent="0.25">
      <c r="A43" s="271"/>
      <c r="B43" s="983"/>
      <c r="C43" s="708"/>
      <c r="D43" s="2053"/>
      <c r="E43" s="2053"/>
      <c r="F43" s="2053"/>
      <c r="G43" s="710"/>
      <c r="H43" s="710"/>
      <c r="I43" s="2046"/>
      <c r="J43" s="2046"/>
      <c r="K43" s="681"/>
      <c r="L43" s="61"/>
    </row>
    <row r="44" spans="1:12" ht="17.25" customHeight="1" x14ac:dyDescent="0.25">
      <c r="A44" s="271"/>
      <c r="B44" s="983"/>
      <c r="C44" s="708"/>
      <c r="D44" s="2051" t="s">
        <v>682</v>
      </c>
      <c r="E44" s="2051"/>
      <c r="F44" s="2051"/>
      <c r="G44" s="710"/>
      <c r="H44" s="710"/>
      <c r="I44" s="2046"/>
      <c r="J44" s="2046"/>
      <c r="K44" s="681"/>
      <c r="L44" s="61"/>
    </row>
    <row r="45" spans="1:12" ht="17.25" customHeight="1" x14ac:dyDescent="0.25">
      <c r="A45" s="271"/>
      <c r="B45" s="983"/>
      <c r="C45" s="708"/>
      <c r="D45" s="2051"/>
      <c r="E45" s="2051"/>
      <c r="F45" s="2051"/>
      <c r="G45" s="710"/>
      <c r="H45" s="710"/>
      <c r="I45" s="2046"/>
      <c r="J45" s="2046"/>
      <c r="K45" s="681"/>
      <c r="L45" s="61"/>
    </row>
    <row r="46" spans="1:12" ht="17.25" customHeight="1" x14ac:dyDescent="0.25">
      <c r="A46" s="271"/>
      <c r="B46" s="983"/>
      <c r="C46" s="708"/>
      <c r="D46" s="2051"/>
      <c r="E46" s="2051"/>
      <c r="F46" s="2051"/>
      <c r="G46" s="710"/>
      <c r="H46" s="710"/>
      <c r="I46" s="2046"/>
      <c r="J46" s="2046"/>
      <c r="K46" s="681"/>
      <c r="L46" s="61"/>
    </row>
    <row r="47" spans="1:12" ht="17.25" customHeight="1" x14ac:dyDescent="0.25">
      <c r="A47" s="271"/>
      <c r="B47" s="983"/>
      <c r="C47" s="708"/>
      <c r="D47" s="2051" t="s">
        <v>727</v>
      </c>
      <c r="E47" s="2051"/>
      <c r="F47" s="2051"/>
      <c r="G47" s="710"/>
      <c r="H47" s="710"/>
      <c r="I47" s="2046"/>
      <c r="J47" s="2046"/>
      <c r="K47" s="681"/>
      <c r="L47" s="61"/>
    </row>
    <row r="48" spans="1:12" ht="17.25" customHeight="1" x14ac:dyDescent="0.25">
      <c r="A48" s="271"/>
      <c r="B48" s="983"/>
      <c r="C48" s="708"/>
      <c r="D48" s="2051"/>
      <c r="E48" s="2051"/>
      <c r="F48" s="2051"/>
      <c r="G48" s="710"/>
      <c r="H48" s="710"/>
      <c r="I48" s="2046"/>
      <c r="J48" s="2046"/>
      <c r="K48" s="681"/>
      <c r="L48" s="61"/>
    </row>
    <row r="49" spans="1:12" ht="17.25" customHeight="1" x14ac:dyDescent="0.25">
      <c r="A49" s="271"/>
      <c r="B49" s="983"/>
      <c r="C49" s="708"/>
      <c r="D49" s="2051"/>
      <c r="E49" s="2051"/>
      <c r="F49" s="2051"/>
      <c r="G49" s="710"/>
      <c r="H49" s="710"/>
      <c r="I49" s="2046"/>
      <c r="J49" s="2046"/>
      <c r="K49" s="681"/>
      <c r="L49" s="61"/>
    </row>
    <row r="50" spans="1:12" ht="17.25" customHeight="1" x14ac:dyDescent="0.25">
      <c r="A50" s="271"/>
      <c r="B50" s="983"/>
      <c r="C50" s="708"/>
      <c r="D50" s="2051" t="s">
        <v>728</v>
      </c>
      <c r="E50" s="2051"/>
      <c r="F50" s="2051"/>
      <c r="G50" s="710"/>
      <c r="H50" s="710"/>
      <c r="I50" s="2046"/>
      <c r="J50" s="2046"/>
      <c r="K50" s="681"/>
      <c r="L50" s="61"/>
    </row>
    <row r="51" spans="1:12" ht="17.25" customHeight="1" x14ac:dyDescent="0.25">
      <c r="A51" s="271"/>
      <c r="B51" s="983"/>
      <c r="C51" s="708"/>
      <c r="D51" s="2051"/>
      <c r="E51" s="2051"/>
      <c r="F51" s="2051"/>
      <c r="G51" s="710"/>
      <c r="H51" s="710"/>
      <c r="I51" s="2046"/>
      <c r="J51" s="2046"/>
      <c r="K51" s="681"/>
      <c r="L51" s="61"/>
    </row>
    <row r="52" spans="1:12" ht="17.25" customHeight="1" x14ac:dyDescent="0.25">
      <c r="A52" s="271"/>
      <c r="B52" s="983"/>
      <c r="C52" s="708"/>
      <c r="D52" s="2051"/>
      <c r="E52" s="2051"/>
      <c r="F52" s="2051"/>
      <c r="G52" s="710"/>
      <c r="H52" s="710"/>
      <c r="I52" s="2046"/>
      <c r="J52" s="2046"/>
      <c r="K52" s="681"/>
      <c r="L52" s="61"/>
    </row>
    <row r="53" spans="1:12" s="86" customFormat="1" ht="17.25" customHeight="1" x14ac:dyDescent="0.25">
      <c r="A53" s="302"/>
      <c r="B53" s="983"/>
      <c r="C53" s="708"/>
      <c r="D53" s="2052" t="s">
        <v>749</v>
      </c>
      <c r="E53" s="2053"/>
      <c r="F53" s="2053"/>
      <c r="G53" s="710"/>
      <c r="H53" s="710"/>
      <c r="I53" s="2046"/>
      <c r="J53" s="2046"/>
      <c r="K53" s="997"/>
      <c r="L53" s="85"/>
    </row>
    <row r="54" spans="1:12" ht="17.25" customHeight="1" x14ac:dyDescent="0.25">
      <c r="A54" s="271"/>
      <c r="B54" s="983"/>
      <c r="C54" s="708"/>
      <c r="D54" s="2053"/>
      <c r="E54" s="2053"/>
      <c r="F54" s="2053"/>
      <c r="G54" s="710"/>
      <c r="H54" s="710"/>
      <c r="I54" s="2046"/>
      <c r="J54" s="2046"/>
      <c r="K54" s="681"/>
      <c r="L54" s="61"/>
    </row>
    <row r="55" spans="1:12" ht="17.25" customHeight="1" x14ac:dyDescent="0.25">
      <c r="A55" s="271"/>
      <c r="B55" s="983"/>
      <c r="C55" s="708"/>
      <c r="D55" s="2053"/>
      <c r="E55" s="2053"/>
      <c r="F55" s="2053"/>
      <c r="G55" s="710"/>
      <c r="H55" s="710"/>
      <c r="I55" s="2046"/>
      <c r="J55" s="2046"/>
      <c r="K55" s="681"/>
      <c r="L55" s="61"/>
    </row>
    <row r="56" spans="1:12" ht="5.25" customHeight="1" x14ac:dyDescent="0.25">
      <c r="A56" s="271"/>
      <c r="B56" s="983"/>
      <c r="C56" s="708"/>
      <c r="D56" s="710"/>
      <c r="E56" s="710"/>
      <c r="F56" s="710"/>
      <c r="G56" s="710"/>
      <c r="H56" s="710"/>
      <c r="I56" s="2046"/>
      <c r="J56" s="2046"/>
      <c r="K56" s="681"/>
      <c r="L56" s="61"/>
    </row>
    <row r="57" spans="1:12" ht="18.75" customHeight="1" x14ac:dyDescent="0.25">
      <c r="A57" s="271"/>
      <c r="B57" s="983"/>
      <c r="C57" s="708"/>
      <c r="D57" s="708"/>
      <c r="E57" s="709"/>
      <c r="F57" s="2046"/>
      <c r="G57" s="2046"/>
      <c r="H57" s="2046"/>
      <c r="I57" s="2046"/>
      <c r="J57" s="2046"/>
      <c r="K57" s="681"/>
      <c r="L57" s="61"/>
    </row>
    <row r="58" spans="1:12" ht="32.25" customHeight="1" x14ac:dyDescent="0.25">
      <c r="A58" s="271"/>
      <c r="B58" s="983"/>
      <c r="C58" s="2047" t="s">
        <v>681</v>
      </c>
      <c r="D58" s="2047"/>
      <c r="E58" s="2047"/>
      <c r="F58" s="2047"/>
      <c r="G58" s="2047"/>
      <c r="H58" s="2047"/>
      <c r="I58" s="2047"/>
      <c r="J58" s="2047"/>
      <c r="K58" s="1050"/>
      <c r="L58" s="61"/>
    </row>
    <row r="59" spans="1:12" ht="11.25" customHeight="1" x14ac:dyDescent="0.25">
      <c r="A59" s="271"/>
      <c r="B59" s="983"/>
      <c r="C59" s="2048" t="s">
        <v>729</v>
      </c>
      <c r="D59" s="2049"/>
      <c r="E59" s="2049"/>
      <c r="F59" s="2049"/>
      <c r="G59" s="2049"/>
      <c r="H59" s="2049"/>
      <c r="I59" s="2049"/>
      <c r="J59" s="2049"/>
      <c r="K59" s="2049"/>
      <c r="L59" s="61"/>
    </row>
    <row r="60" spans="1:12" ht="13.5" customHeight="1" x14ac:dyDescent="0.25">
      <c r="A60" s="271"/>
      <c r="B60" s="1000">
        <v>23</v>
      </c>
      <c r="C60" s="2050">
        <v>44378</v>
      </c>
      <c r="D60" s="2050"/>
      <c r="E60" s="999"/>
      <c r="F60" s="93"/>
      <c r="G60" s="94"/>
      <c r="H60" s="94"/>
      <c r="J60" s="998"/>
      <c r="L60" s="61"/>
    </row>
    <row r="62" spans="1:12" ht="15.5" x14ac:dyDescent="0.35">
      <c r="E62" s="1051"/>
    </row>
  </sheetData>
  <mergeCells count="29">
    <mergeCell ref="C4:J4"/>
    <mergeCell ref="C7:D7"/>
    <mergeCell ref="F41:H41"/>
    <mergeCell ref="I41:J41"/>
    <mergeCell ref="D42:F43"/>
    <mergeCell ref="I42:J42"/>
    <mergeCell ref="I43:J43"/>
    <mergeCell ref="D44:F46"/>
    <mergeCell ref="I44:J44"/>
    <mergeCell ref="I45:J45"/>
    <mergeCell ref="I46:J46"/>
    <mergeCell ref="D47:F49"/>
    <mergeCell ref="I47:J47"/>
    <mergeCell ref="I48:J48"/>
    <mergeCell ref="I56:J56"/>
    <mergeCell ref="I49:J49"/>
    <mergeCell ref="D50:F52"/>
    <mergeCell ref="I50:J50"/>
    <mergeCell ref="I51:J51"/>
    <mergeCell ref="I52:J52"/>
    <mergeCell ref="D53:F55"/>
    <mergeCell ref="I53:J53"/>
    <mergeCell ref="I54:J54"/>
    <mergeCell ref="I55:J55"/>
    <mergeCell ref="F57:H57"/>
    <mergeCell ref="I57:J57"/>
    <mergeCell ref="C58:J58"/>
    <mergeCell ref="C59:K59"/>
    <mergeCell ref="C60:D60"/>
  </mergeCells>
  <conditionalFormatting sqref="F9:F39">
    <cfRule type="top10" dxfId="4" priority="5" bottom="1" rank="1"/>
    <cfRule type="top10" dxfId="3" priority="6" rank="1"/>
  </conditionalFormatting>
  <conditionalFormatting sqref="E9:E37 E39">
    <cfRule type="top10" dxfId="2" priority="3" bottom="1" rank="3"/>
    <cfRule type="top10" dxfId="1" priority="4" rank="2"/>
  </conditionalFormatting>
  <conditionalFormatting sqref="I9:I21 I31 I24:I26">
    <cfRule type="top10" dxfId="0" priority="2" rank="2"/>
  </conditionalFormatting>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tabColor indexed="55"/>
  </sheetPr>
  <dimension ref="A1:AG70"/>
  <sheetViews>
    <sheetView showGridLines="0" workbookViewId="0"/>
  </sheetViews>
  <sheetFormatPr defaultColWidth="8.7265625" defaultRowHeight="12.5" x14ac:dyDescent="0.25"/>
  <cols>
    <col min="1" max="1" width="1" style="1224" customWidth="1"/>
    <col min="2" max="2" width="2.54296875" style="1319" customWidth="1"/>
    <col min="3" max="3" width="3" style="1224" customWidth="1"/>
    <col min="4" max="4" width="9.7265625" style="1224" customWidth="1"/>
    <col min="5" max="5" width="0.54296875" style="1224" customWidth="1"/>
    <col min="6" max="6" width="5.7265625" style="1224" customWidth="1"/>
    <col min="7" max="7" width="0.54296875" style="1224" customWidth="1"/>
    <col min="8" max="8" width="5.7265625" style="1224" customWidth="1"/>
    <col min="9" max="9" width="0.54296875" style="1224" customWidth="1"/>
    <col min="10" max="10" width="5.7265625" style="1224" customWidth="1"/>
    <col min="11" max="11" width="0.54296875" style="1224" customWidth="1"/>
    <col min="12" max="12" width="5.54296875" style="1224" customWidth="1"/>
    <col min="13" max="13" width="0.453125" style="1224" customWidth="1"/>
    <col min="14" max="14" width="5.7265625" style="1224" customWidth="1"/>
    <col min="15" max="15" width="0.54296875" style="1224" customWidth="1"/>
    <col min="16" max="16" width="5.7265625" style="1224" customWidth="1"/>
    <col min="17" max="17" width="0.54296875" style="1224" customWidth="1"/>
    <col min="18" max="18" width="5.7265625" style="1224" customWidth="1"/>
    <col min="19" max="19" width="0.54296875" style="1224" customWidth="1"/>
    <col min="20" max="20" width="5.7265625" style="1224" customWidth="1"/>
    <col min="21" max="21" width="0.54296875" style="1224" customWidth="1"/>
    <col min="22" max="22" width="5.7265625" style="1320" customWidth="1"/>
    <col min="23" max="23" width="0.54296875" style="1224" customWidth="1"/>
    <col min="24" max="24" width="5.7265625" style="1224" customWidth="1"/>
    <col min="25" max="25" width="0.54296875" style="1224" customWidth="1"/>
    <col min="26" max="26" width="5.7265625" style="1224" customWidth="1"/>
    <col min="27" max="27" width="0.54296875" style="1224" customWidth="1"/>
    <col min="28" max="28" width="5.7265625" style="1224" customWidth="1"/>
    <col min="29" max="29" width="0.54296875" style="1224" customWidth="1"/>
    <col min="30" max="30" width="5.7265625" style="1224" customWidth="1"/>
    <col min="31" max="31" width="0.54296875" style="1224" customWidth="1"/>
    <col min="32" max="32" width="2.54296875" style="1224" customWidth="1"/>
    <col min="33" max="33" width="1" style="1224" customWidth="1"/>
    <col min="34" max="16384" width="8.7265625" style="1224"/>
  </cols>
  <sheetData>
    <row r="1" spans="1:33" ht="13.5" customHeight="1" x14ac:dyDescent="0.25">
      <c r="A1" s="1263"/>
      <c r="B1" s="1264"/>
      <c r="C1" s="1264"/>
      <c r="D1" s="2063" t="s">
        <v>291</v>
      </c>
      <c r="E1" s="2063"/>
      <c r="F1" s="2063"/>
      <c r="G1" s="2063"/>
      <c r="H1" s="2063"/>
      <c r="I1" s="1265"/>
      <c r="J1" s="1265"/>
      <c r="K1" s="1265"/>
      <c r="L1" s="1265"/>
      <c r="M1" s="1265"/>
      <c r="N1" s="1265"/>
      <c r="O1" s="1265"/>
      <c r="P1" s="1265"/>
      <c r="Q1" s="1265"/>
      <c r="R1" s="1265"/>
      <c r="S1" s="1265"/>
      <c r="T1" s="1265"/>
      <c r="U1" s="1265"/>
      <c r="V1" s="1265"/>
      <c r="W1" s="1265"/>
      <c r="X1" s="1266"/>
      <c r="Y1" s="1267"/>
      <c r="Z1" s="1267"/>
      <c r="AA1" s="1267"/>
      <c r="AB1" s="1267"/>
      <c r="AC1" s="1267"/>
      <c r="AD1" s="1267"/>
      <c r="AE1" s="1267"/>
      <c r="AF1" s="1267"/>
      <c r="AG1" s="1263"/>
    </row>
    <row r="2" spans="1:33" ht="6" customHeight="1" x14ac:dyDescent="0.25">
      <c r="A2" s="1268"/>
      <c r="B2" s="2064"/>
      <c r="C2" s="2064"/>
      <c r="D2" s="2064"/>
      <c r="E2" s="1269"/>
      <c r="F2" s="1269"/>
      <c r="G2" s="1269"/>
      <c r="H2" s="1269"/>
      <c r="I2" s="1269"/>
      <c r="J2" s="1269"/>
      <c r="K2" s="1269"/>
      <c r="L2" s="1269"/>
      <c r="M2" s="1269"/>
      <c r="N2" s="1269"/>
      <c r="O2" s="1269"/>
      <c r="P2" s="1269"/>
      <c r="Q2" s="1269"/>
      <c r="R2" s="1269"/>
      <c r="S2" s="1269"/>
      <c r="T2" s="1269"/>
      <c r="U2" s="1269"/>
      <c r="V2" s="1269"/>
      <c r="W2" s="1269"/>
      <c r="X2" s="1269"/>
      <c r="Y2" s="1269"/>
      <c r="Z2" s="1268"/>
      <c r="AA2" s="1268"/>
      <c r="AB2" s="1268"/>
      <c r="AC2" s="1268"/>
      <c r="AD2" s="1268"/>
      <c r="AE2" s="1268"/>
      <c r="AF2" s="1270"/>
      <c r="AG2" s="1263"/>
    </row>
    <row r="3" spans="1:33" ht="12" customHeight="1" x14ac:dyDescent="0.25">
      <c r="A3" s="1268"/>
      <c r="B3" s="1268"/>
      <c r="C3" s="1268"/>
      <c r="D3" s="1268"/>
      <c r="E3" s="1268"/>
      <c r="F3" s="1268"/>
      <c r="G3" s="1268"/>
      <c r="H3" s="1268"/>
      <c r="I3" s="1268"/>
      <c r="J3" s="1268"/>
      <c r="K3" s="1268"/>
      <c r="L3" s="1268"/>
      <c r="M3" s="1268"/>
      <c r="N3" s="1268"/>
      <c r="O3" s="1268"/>
      <c r="P3" s="1268"/>
      <c r="Q3" s="1268"/>
      <c r="R3" s="1268"/>
      <c r="S3" s="1268"/>
      <c r="T3" s="1268"/>
      <c r="U3" s="1268"/>
      <c r="V3" s="1268"/>
      <c r="W3" s="1268"/>
      <c r="X3" s="1268"/>
      <c r="Y3" s="1268"/>
      <c r="Z3" s="1268"/>
      <c r="AA3" s="1268"/>
      <c r="AB3" s="1271"/>
      <c r="AC3" s="1268"/>
      <c r="AD3" s="1271"/>
      <c r="AE3" s="1268"/>
      <c r="AF3" s="1272"/>
      <c r="AG3" s="1263"/>
    </row>
    <row r="4" spans="1:33" s="1278" customFormat="1" ht="13.5" customHeight="1" x14ac:dyDescent="0.25">
      <c r="A4" s="1273"/>
      <c r="B4" s="1273"/>
      <c r="C4" s="1274"/>
      <c r="D4" s="1275"/>
      <c r="E4" s="1275"/>
      <c r="F4" s="1275"/>
      <c r="G4" s="1275"/>
      <c r="H4" s="1275"/>
      <c r="I4" s="1275"/>
      <c r="J4" s="1275"/>
      <c r="K4" s="1275"/>
      <c r="L4" s="1275"/>
      <c r="M4" s="1275"/>
      <c r="N4" s="1275"/>
      <c r="O4" s="1275"/>
      <c r="P4" s="1275"/>
      <c r="Q4" s="1275"/>
      <c r="R4" s="1276"/>
      <c r="S4" s="1276"/>
      <c r="T4" s="1276"/>
      <c r="U4" s="1276"/>
      <c r="V4" s="1276"/>
      <c r="W4" s="1276"/>
      <c r="X4" s="1276"/>
      <c r="Y4" s="1276"/>
      <c r="Z4" s="1276"/>
      <c r="AA4" s="1276"/>
      <c r="AB4" s="1276"/>
      <c r="AC4" s="1276"/>
      <c r="AD4" s="1276"/>
      <c r="AE4" s="1276"/>
      <c r="AF4" s="1272"/>
      <c r="AG4" s="1277"/>
    </row>
    <row r="5" spans="1:33" ht="3.75" customHeight="1" x14ac:dyDescent="0.25">
      <c r="A5" s="1268"/>
      <c r="B5" s="1268"/>
      <c r="C5" s="1279"/>
      <c r="D5" s="1279"/>
      <c r="E5" s="1279"/>
      <c r="F5" s="2065"/>
      <c r="G5" s="2065"/>
      <c r="H5" s="2065"/>
      <c r="I5" s="2065"/>
      <c r="J5" s="2065"/>
      <c r="K5" s="2065"/>
      <c r="L5" s="2065"/>
      <c r="M5" s="1279"/>
      <c r="N5" s="1279"/>
      <c r="O5" s="1279"/>
      <c r="P5" s="1279"/>
      <c r="Q5" s="1279"/>
      <c r="R5" s="1280"/>
      <c r="S5" s="1280"/>
      <c r="T5" s="1280"/>
      <c r="U5" s="1281"/>
      <c r="V5" s="1280"/>
      <c r="W5" s="1280"/>
      <c r="X5" s="1280"/>
      <c r="Y5" s="1280"/>
      <c r="Z5" s="1280"/>
      <c r="AA5" s="1280"/>
      <c r="AB5" s="1280"/>
      <c r="AC5" s="1280"/>
      <c r="AD5" s="1280"/>
      <c r="AE5" s="1280"/>
      <c r="AF5" s="1272"/>
      <c r="AG5" s="1263"/>
    </row>
    <row r="6" spans="1:33" ht="9.75" customHeight="1" x14ac:dyDescent="0.25">
      <c r="A6" s="1268"/>
      <c r="B6" s="1268"/>
      <c r="C6" s="1279"/>
      <c r="D6" s="1279"/>
      <c r="E6" s="1282"/>
      <c r="F6" s="2066"/>
      <c r="G6" s="2066"/>
      <c r="H6" s="2066"/>
      <c r="I6" s="2066"/>
      <c r="J6" s="2066"/>
      <c r="K6" s="2066"/>
      <c r="L6" s="2066"/>
      <c r="M6" s="2066"/>
      <c r="N6" s="2066"/>
      <c r="O6" s="2066"/>
      <c r="P6" s="2066"/>
      <c r="Q6" s="2066"/>
      <c r="R6" s="2066"/>
      <c r="S6" s="2066"/>
      <c r="T6" s="2066"/>
      <c r="U6" s="2066"/>
      <c r="V6" s="2066"/>
      <c r="W6" s="1282"/>
      <c r="X6" s="2066"/>
      <c r="Y6" s="2066"/>
      <c r="Z6" s="2066"/>
      <c r="AA6" s="2066"/>
      <c r="AB6" s="2066"/>
      <c r="AC6" s="2066"/>
      <c r="AD6" s="2066"/>
      <c r="AE6" s="1282"/>
      <c r="AF6" s="1272"/>
      <c r="AG6" s="1263"/>
    </row>
    <row r="7" spans="1:33" ht="12.75" customHeight="1" x14ac:dyDescent="0.25">
      <c r="A7" s="1268"/>
      <c r="B7" s="1268"/>
      <c r="C7" s="1279"/>
      <c r="D7" s="1279"/>
      <c r="E7" s="1282"/>
      <c r="F7" s="1282"/>
      <c r="G7" s="1282"/>
      <c r="H7" s="1282"/>
      <c r="I7" s="1282"/>
      <c r="J7" s="1282"/>
      <c r="K7" s="1282"/>
      <c r="L7" s="1282"/>
      <c r="M7" s="1282"/>
      <c r="N7" s="1282"/>
      <c r="O7" s="1282"/>
      <c r="P7" s="1282"/>
      <c r="Q7" s="1282"/>
      <c r="R7" s="1282"/>
      <c r="S7" s="1282"/>
      <c r="T7" s="1282"/>
      <c r="U7" s="1282"/>
      <c r="V7" s="1282"/>
      <c r="W7" s="1282"/>
      <c r="X7" s="1282"/>
      <c r="Y7" s="1282"/>
      <c r="Z7" s="1282"/>
      <c r="AA7" s="1282"/>
      <c r="AB7" s="1282"/>
      <c r="AC7" s="1282"/>
      <c r="AD7" s="1282"/>
      <c r="AE7" s="1282"/>
      <c r="AF7" s="1283"/>
      <c r="AG7" s="1263"/>
    </row>
    <row r="8" spans="1:33" s="1289" customFormat="1" ht="15" customHeight="1" x14ac:dyDescent="0.25">
      <c r="A8" s="1284"/>
      <c r="B8" s="1284"/>
      <c r="C8" s="1285"/>
      <c r="D8" s="1286"/>
      <c r="E8" s="1281"/>
      <c r="F8" s="1281"/>
      <c r="G8" s="1281"/>
      <c r="H8" s="1281"/>
      <c r="I8" s="1281"/>
      <c r="J8" s="1281"/>
      <c r="K8" s="1281"/>
      <c r="L8" s="1281"/>
      <c r="M8" s="1281"/>
      <c r="N8" s="1281"/>
      <c r="O8" s="1281"/>
      <c r="P8" s="1281"/>
      <c r="Q8" s="1281"/>
      <c r="R8" s="1281"/>
      <c r="S8" s="1281"/>
      <c r="T8" s="1281"/>
      <c r="U8" s="1281"/>
      <c r="V8" s="1281"/>
      <c r="W8" s="1281"/>
      <c r="X8" s="1281"/>
      <c r="Y8" s="1281"/>
      <c r="Z8" s="1281"/>
      <c r="AA8" s="1281"/>
      <c r="AB8" s="1281"/>
      <c r="AC8" s="1281"/>
      <c r="AD8" s="1281"/>
      <c r="AE8" s="1281"/>
      <c r="AF8" s="1287"/>
      <c r="AG8" s="1288"/>
    </row>
    <row r="9" spans="1:33" ht="12" customHeight="1" x14ac:dyDescent="0.25">
      <c r="A9" s="1268"/>
      <c r="B9" s="1268"/>
      <c r="C9" s="60"/>
      <c r="D9" s="1290"/>
      <c r="E9" s="1291"/>
      <c r="F9" s="1291"/>
      <c r="G9" s="1291"/>
      <c r="H9" s="1291"/>
      <c r="I9" s="1291"/>
      <c r="J9" s="1291"/>
      <c r="K9" s="1291"/>
      <c r="L9" s="1291"/>
      <c r="M9" s="1291"/>
      <c r="N9" s="1291"/>
      <c r="O9" s="1291"/>
      <c r="P9" s="1291"/>
      <c r="Q9" s="1291"/>
      <c r="R9" s="1291"/>
      <c r="S9" s="1291"/>
      <c r="T9" s="1291"/>
      <c r="U9" s="1291"/>
      <c r="V9" s="1291"/>
      <c r="W9" s="1291"/>
      <c r="X9" s="1291"/>
      <c r="Y9" s="1291"/>
      <c r="Z9" s="1291"/>
      <c r="AA9" s="1291"/>
      <c r="AB9" s="1292"/>
      <c r="AC9" s="1291"/>
      <c r="AD9" s="1292"/>
      <c r="AE9" s="1291"/>
      <c r="AF9" s="1283"/>
      <c r="AG9" s="1263"/>
    </row>
    <row r="10" spans="1:33" ht="12" customHeight="1" x14ac:dyDescent="0.25">
      <c r="A10" s="1268"/>
      <c r="B10" s="1268"/>
      <c r="C10" s="60"/>
      <c r="D10" s="1290"/>
      <c r="E10" s="1291"/>
      <c r="F10" s="1291"/>
      <c r="G10" s="1291"/>
      <c r="H10" s="1291"/>
      <c r="I10" s="1291"/>
      <c r="J10" s="1291"/>
      <c r="K10" s="1291"/>
      <c r="L10" s="1291"/>
      <c r="M10" s="1291"/>
      <c r="N10" s="1291"/>
      <c r="O10" s="1291"/>
      <c r="P10" s="1291"/>
      <c r="Q10" s="1291"/>
      <c r="R10" s="1291"/>
      <c r="S10" s="1291"/>
      <c r="T10" s="1291"/>
      <c r="U10" s="1291"/>
      <c r="V10" s="1291"/>
      <c r="W10" s="1291"/>
      <c r="X10" s="1291"/>
      <c r="Y10" s="1291"/>
      <c r="Z10" s="1291"/>
      <c r="AA10" s="1291"/>
      <c r="AB10" s="1292"/>
      <c r="AC10" s="1291"/>
      <c r="AD10" s="1292"/>
      <c r="AE10" s="1291"/>
      <c r="AF10" s="1283"/>
      <c r="AG10" s="1263"/>
    </row>
    <row r="11" spans="1:33" ht="12" customHeight="1" x14ac:dyDescent="0.25">
      <c r="A11" s="1268"/>
      <c r="B11" s="1268"/>
      <c r="C11" s="60"/>
      <c r="D11" s="1290"/>
      <c r="E11" s="1291"/>
      <c r="F11" s="1291"/>
      <c r="G11" s="1291"/>
      <c r="H11" s="1291"/>
      <c r="I11" s="1291"/>
      <c r="J11" s="1291"/>
      <c r="K11" s="1291"/>
      <c r="L11" s="1291"/>
      <c r="M11" s="1291"/>
      <c r="N11" s="1291"/>
      <c r="O11" s="1291"/>
      <c r="P11" s="1291"/>
      <c r="Q11" s="1291"/>
      <c r="R11" s="1291"/>
      <c r="S11" s="1291"/>
      <c r="T11" s="1291"/>
      <c r="U11" s="1291"/>
      <c r="V11" s="1291"/>
      <c r="W11" s="1291"/>
      <c r="X11" s="1291"/>
      <c r="Y11" s="1291"/>
      <c r="Z11" s="1291"/>
      <c r="AA11" s="1291"/>
      <c r="AB11" s="1292"/>
      <c r="AC11" s="1291"/>
      <c r="AD11" s="1292"/>
      <c r="AE11" s="1291"/>
      <c r="AF11" s="1283"/>
      <c r="AG11" s="1263"/>
    </row>
    <row r="12" spans="1:33" ht="12" customHeight="1" x14ac:dyDescent="0.25">
      <c r="A12" s="1268"/>
      <c r="B12" s="1268"/>
      <c r="C12" s="60"/>
      <c r="D12" s="1290"/>
      <c r="E12" s="1291"/>
      <c r="F12" s="1291"/>
      <c r="G12" s="1291"/>
      <c r="H12" s="1291"/>
      <c r="I12" s="1291"/>
      <c r="J12" s="1291"/>
      <c r="K12" s="1291"/>
      <c r="L12" s="1291"/>
      <c r="M12" s="1291"/>
      <c r="N12" s="1291"/>
      <c r="O12" s="1291"/>
      <c r="P12" s="1291"/>
      <c r="Q12" s="1291"/>
      <c r="R12" s="1291"/>
      <c r="S12" s="1291"/>
      <c r="T12" s="1291"/>
      <c r="U12" s="1291"/>
      <c r="V12" s="1291"/>
      <c r="W12" s="1291"/>
      <c r="X12" s="1291"/>
      <c r="Y12" s="1291"/>
      <c r="Z12" s="1291"/>
      <c r="AA12" s="1291"/>
      <c r="AB12" s="1292"/>
      <c r="AC12" s="1291"/>
      <c r="AD12" s="1292"/>
      <c r="AE12" s="1291"/>
      <c r="AF12" s="1283"/>
      <c r="AG12" s="1263"/>
    </row>
    <row r="13" spans="1:33" ht="12" customHeight="1" x14ac:dyDescent="0.25">
      <c r="A13" s="1268"/>
      <c r="B13" s="1268"/>
      <c r="C13" s="60"/>
      <c r="D13" s="1290"/>
      <c r="E13" s="1291"/>
      <c r="F13" s="1291"/>
      <c r="G13" s="1291"/>
      <c r="H13" s="1291"/>
      <c r="I13" s="1291"/>
      <c r="J13" s="1291"/>
      <c r="K13" s="1291"/>
      <c r="L13" s="1291"/>
      <c r="M13" s="1291"/>
      <c r="N13" s="1291"/>
      <c r="O13" s="1291"/>
      <c r="P13" s="1291"/>
      <c r="Q13" s="1291"/>
      <c r="R13" s="1291"/>
      <c r="S13" s="1291"/>
      <c r="T13" s="1291"/>
      <c r="U13" s="1291"/>
      <c r="V13" s="1291"/>
      <c r="W13" s="1291"/>
      <c r="X13" s="1291"/>
      <c r="Y13" s="1291"/>
      <c r="Z13" s="1291"/>
      <c r="AA13" s="1291"/>
      <c r="AB13" s="1292"/>
      <c r="AC13" s="1291"/>
      <c r="AD13" s="1292"/>
      <c r="AE13" s="1291"/>
      <c r="AF13" s="1283"/>
      <c r="AG13" s="1263"/>
    </row>
    <row r="14" spans="1:33" ht="12" customHeight="1" x14ac:dyDescent="0.25">
      <c r="A14" s="1268"/>
      <c r="B14" s="1268"/>
      <c r="C14" s="60"/>
      <c r="D14" s="1290"/>
      <c r="E14" s="1291"/>
      <c r="F14" s="1291"/>
      <c r="G14" s="1291"/>
      <c r="H14" s="1291"/>
      <c r="I14" s="1291"/>
      <c r="J14" s="1291"/>
      <c r="K14" s="1291"/>
      <c r="L14" s="1291"/>
      <c r="M14" s="1291"/>
      <c r="N14" s="1291"/>
      <c r="O14" s="1291"/>
      <c r="P14" s="1291"/>
      <c r="Q14" s="1291"/>
      <c r="R14" s="1291"/>
      <c r="S14" s="1291"/>
      <c r="T14" s="1291"/>
      <c r="U14" s="1291"/>
      <c r="V14" s="1291"/>
      <c r="W14" s="1291"/>
      <c r="X14" s="1291"/>
      <c r="Y14" s="1291"/>
      <c r="Z14" s="1291"/>
      <c r="AA14" s="1291"/>
      <c r="AB14" s="1292"/>
      <c r="AC14" s="1291"/>
      <c r="AD14" s="1292"/>
      <c r="AE14" s="1291"/>
      <c r="AF14" s="1283"/>
      <c r="AG14" s="1263"/>
    </row>
    <row r="15" spans="1:33" ht="12" customHeight="1" x14ac:dyDescent="0.25">
      <c r="A15" s="1268"/>
      <c r="B15" s="1268"/>
      <c r="C15" s="60"/>
      <c r="D15" s="1290"/>
      <c r="E15" s="1291"/>
      <c r="F15" s="1291"/>
      <c r="G15" s="1291"/>
      <c r="H15" s="1291"/>
      <c r="I15" s="1291"/>
      <c r="J15" s="1291"/>
      <c r="K15" s="1291"/>
      <c r="L15" s="1291"/>
      <c r="M15" s="1291"/>
      <c r="N15" s="1291"/>
      <c r="O15" s="1291"/>
      <c r="P15" s="1291"/>
      <c r="Q15" s="1291"/>
      <c r="R15" s="1291"/>
      <c r="S15" s="1291"/>
      <c r="T15" s="1291"/>
      <c r="U15" s="1291"/>
      <c r="V15" s="1291"/>
      <c r="W15" s="1291"/>
      <c r="X15" s="1291"/>
      <c r="Y15" s="1291"/>
      <c r="Z15" s="1291"/>
      <c r="AA15" s="1291"/>
      <c r="AB15" s="1292"/>
      <c r="AC15" s="1291"/>
      <c r="AD15" s="1292"/>
      <c r="AE15" s="1291"/>
      <c r="AF15" s="1283"/>
      <c r="AG15" s="1263"/>
    </row>
    <row r="16" spans="1:33" ht="12" customHeight="1" x14ac:dyDescent="0.25">
      <c r="A16" s="1268"/>
      <c r="B16" s="1268"/>
      <c r="C16" s="60"/>
      <c r="D16" s="1290"/>
      <c r="E16" s="1291"/>
      <c r="F16" s="1291"/>
      <c r="G16" s="1291"/>
      <c r="H16" s="1291"/>
      <c r="I16" s="1291"/>
      <c r="J16" s="1291"/>
      <c r="K16" s="1291"/>
      <c r="L16" s="1291"/>
      <c r="M16" s="1291"/>
      <c r="N16" s="1291"/>
      <c r="O16" s="1291"/>
      <c r="P16" s="1291"/>
      <c r="Q16" s="1291"/>
      <c r="R16" s="1291"/>
      <c r="S16" s="1291"/>
      <c r="T16" s="1291"/>
      <c r="U16" s="1291"/>
      <c r="V16" s="1291"/>
      <c r="W16" s="1291"/>
      <c r="X16" s="1291"/>
      <c r="Y16" s="1291"/>
      <c r="Z16" s="1291"/>
      <c r="AA16" s="1291"/>
      <c r="AB16" s="1292"/>
      <c r="AC16" s="1291"/>
      <c r="AD16" s="1292"/>
      <c r="AE16" s="1291"/>
      <c r="AF16" s="1283"/>
      <c r="AG16" s="1263"/>
    </row>
    <row r="17" spans="1:33" ht="12" customHeight="1" x14ac:dyDescent="0.25">
      <c r="A17" s="1268"/>
      <c r="B17" s="1268"/>
      <c r="C17" s="60"/>
      <c r="D17" s="1290"/>
      <c r="E17" s="1291"/>
      <c r="F17" s="1291"/>
      <c r="G17" s="1291"/>
      <c r="H17" s="1291"/>
      <c r="I17" s="1291"/>
      <c r="J17" s="1291"/>
      <c r="K17" s="1291"/>
      <c r="L17" s="1291"/>
      <c r="M17" s="1291"/>
      <c r="N17" s="1291"/>
      <c r="O17" s="1291"/>
      <c r="P17" s="1291"/>
      <c r="Q17" s="1291"/>
      <c r="R17" s="1291"/>
      <c r="S17" s="1291"/>
      <c r="T17" s="1291"/>
      <c r="U17" s="1291"/>
      <c r="V17" s="1291"/>
      <c r="W17" s="1291"/>
      <c r="X17" s="1291"/>
      <c r="Y17" s="1291"/>
      <c r="Z17" s="1291"/>
      <c r="AA17" s="1291"/>
      <c r="AB17" s="1292"/>
      <c r="AC17" s="1291"/>
      <c r="AD17" s="1292"/>
      <c r="AE17" s="1291"/>
      <c r="AF17" s="1283"/>
      <c r="AG17" s="1263"/>
    </row>
    <row r="18" spans="1:33" ht="12" customHeight="1" x14ac:dyDescent="0.25">
      <c r="A18" s="1268"/>
      <c r="B18" s="1268"/>
      <c r="C18" s="60"/>
      <c r="D18" s="1290"/>
      <c r="E18" s="1291"/>
      <c r="F18" s="1291"/>
      <c r="G18" s="1291"/>
      <c r="H18" s="1291"/>
      <c r="I18" s="1291"/>
      <c r="J18" s="1291"/>
      <c r="K18" s="1291"/>
      <c r="L18" s="1291"/>
      <c r="M18" s="1291"/>
      <c r="N18" s="1291"/>
      <c r="O18" s="1291"/>
      <c r="P18" s="1291"/>
      <c r="Q18" s="1291"/>
      <c r="R18" s="1291"/>
      <c r="S18" s="1291"/>
      <c r="T18" s="1291"/>
      <c r="U18" s="1291"/>
      <c r="V18" s="1291"/>
      <c r="W18" s="1291"/>
      <c r="X18" s="1291"/>
      <c r="Y18" s="1291"/>
      <c r="Z18" s="1291"/>
      <c r="AA18" s="1291"/>
      <c r="AB18" s="1292"/>
      <c r="AC18" s="1291"/>
      <c r="AD18" s="1292"/>
      <c r="AE18" s="1291"/>
      <c r="AF18" s="1283"/>
      <c r="AG18" s="1263"/>
    </row>
    <row r="19" spans="1:33" ht="12" customHeight="1" x14ac:dyDescent="0.25">
      <c r="A19" s="1268"/>
      <c r="B19" s="1268"/>
      <c r="C19" s="60"/>
      <c r="D19" s="1290"/>
      <c r="E19" s="1291"/>
      <c r="F19" s="1291"/>
      <c r="G19" s="1291"/>
      <c r="H19" s="1291"/>
      <c r="I19" s="1291"/>
      <c r="J19" s="1291"/>
      <c r="K19" s="1291"/>
      <c r="L19" s="1291"/>
      <c r="M19" s="1291"/>
      <c r="N19" s="1291"/>
      <c r="O19" s="1291"/>
      <c r="P19" s="1291"/>
      <c r="Q19" s="1291"/>
      <c r="R19" s="1291"/>
      <c r="S19" s="1291"/>
      <c r="T19" s="1291"/>
      <c r="U19" s="1291"/>
      <c r="V19" s="1291"/>
      <c r="W19" s="1291"/>
      <c r="X19" s="1291"/>
      <c r="Y19" s="1291"/>
      <c r="Z19" s="1291"/>
      <c r="AA19" s="1291"/>
      <c r="AB19" s="1292"/>
      <c r="AC19" s="1291"/>
      <c r="AD19" s="1292"/>
      <c r="AE19" s="1291"/>
      <c r="AF19" s="1283"/>
      <c r="AG19" s="1263"/>
    </row>
    <row r="20" spans="1:33" ht="12" customHeight="1" x14ac:dyDescent="0.25">
      <c r="A20" s="1268"/>
      <c r="B20" s="1268"/>
      <c r="C20" s="60"/>
      <c r="D20" s="1290"/>
      <c r="E20" s="1291"/>
      <c r="F20" s="1291"/>
      <c r="G20" s="1291"/>
      <c r="H20" s="1291"/>
      <c r="I20" s="1291"/>
      <c r="J20" s="1291"/>
      <c r="K20" s="1291"/>
      <c r="L20" s="1291"/>
      <c r="M20" s="1291"/>
      <c r="N20" s="1291"/>
      <c r="O20" s="1291"/>
      <c r="P20" s="1291"/>
      <c r="Q20" s="1291"/>
      <c r="R20" s="1291"/>
      <c r="S20" s="1291"/>
      <c r="T20" s="1291"/>
      <c r="U20" s="1291"/>
      <c r="V20" s="1291"/>
      <c r="W20" s="1291"/>
      <c r="X20" s="1291"/>
      <c r="Y20" s="1291"/>
      <c r="Z20" s="1291"/>
      <c r="AA20" s="1291"/>
      <c r="AB20" s="1292"/>
      <c r="AC20" s="1291"/>
      <c r="AD20" s="1292"/>
      <c r="AE20" s="1291"/>
      <c r="AF20" s="1283"/>
      <c r="AG20" s="1263"/>
    </row>
    <row r="21" spans="1:33" ht="12" customHeight="1" x14ac:dyDescent="0.25">
      <c r="A21" s="1268"/>
      <c r="B21" s="1268"/>
      <c r="C21" s="60"/>
      <c r="D21" s="1290"/>
      <c r="E21" s="1291"/>
      <c r="F21" s="1291"/>
      <c r="G21" s="1291"/>
      <c r="H21" s="1291"/>
      <c r="I21" s="1291"/>
      <c r="J21" s="1291"/>
      <c r="K21" s="1291"/>
      <c r="L21" s="1291"/>
      <c r="M21" s="1291"/>
      <c r="N21" s="1291"/>
      <c r="O21" s="1291"/>
      <c r="P21" s="1291"/>
      <c r="Q21" s="1291"/>
      <c r="R21" s="1291"/>
      <c r="S21" s="1291"/>
      <c r="T21" s="1291"/>
      <c r="U21" s="1291"/>
      <c r="V21" s="1291"/>
      <c r="W21" s="1291"/>
      <c r="X21" s="1291"/>
      <c r="Y21" s="1291"/>
      <c r="Z21" s="1291"/>
      <c r="AA21" s="1291"/>
      <c r="AB21" s="1292"/>
      <c r="AC21" s="1291"/>
      <c r="AD21" s="1292"/>
      <c r="AE21" s="1291"/>
      <c r="AF21" s="1283"/>
      <c r="AG21" s="1263"/>
    </row>
    <row r="22" spans="1:33" ht="12" customHeight="1" x14ac:dyDescent="0.25">
      <c r="A22" s="1268"/>
      <c r="B22" s="1268"/>
      <c r="C22" s="60"/>
      <c r="D22" s="1290"/>
      <c r="E22" s="1291"/>
      <c r="F22" s="1291"/>
      <c r="G22" s="1291"/>
      <c r="H22" s="1291"/>
      <c r="I22" s="1291"/>
      <c r="J22" s="1291"/>
      <c r="K22" s="1291"/>
      <c r="L22" s="1291"/>
      <c r="M22" s="1291"/>
      <c r="N22" s="1291"/>
      <c r="O22" s="1291"/>
      <c r="P22" s="1291"/>
      <c r="Q22" s="1291"/>
      <c r="R22" s="1291"/>
      <c r="S22" s="1291"/>
      <c r="T22" s="1291"/>
      <c r="U22" s="1291"/>
      <c r="V22" s="1291"/>
      <c r="W22" s="1291"/>
      <c r="X22" s="1291"/>
      <c r="Y22" s="1291"/>
      <c r="Z22" s="1291"/>
      <c r="AA22" s="1291"/>
      <c r="AB22" s="1292"/>
      <c r="AC22" s="1291"/>
      <c r="AD22" s="1292"/>
      <c r="AE22" s="1291"/>
      <c r="AF22" s="1283"/>
      <c r="AG22" s="1263"/>
    </row>
    <row r="23" spans="1:33" ht="12" customHeight="1" x14ac:dyDescent="0.25">
      <c r="A23" s="1268"/>
      <c r="B23" s="1268"/>
      <c r="C23" s="60"/>
      <c r="D23" s="1290"/>
      <c r="E23" s="1291"/>
      <c r="F23" s="1291"/>
      <c r="G23" s="1291"/>
      <c r="H23" s="1291"/>
      <c r="I23" s="1291"/>
      <c r="J23" s="1291"/>
      <c r="K23" s="1291"/>
      <c r="L23" s="1291"/>
      <c r="M23" s="1291"/>
      <c r="N23" s="1291"/>
      <c r="O23" s="1291"/>
      <c r="P23" s="1291"/>
      <c r="Q23" s="1291"/>
      <c r="R23" s="1291"/>
      <c r="S23" s="1291"/>
      <c r="T23" s="1291"/>
      <c r="U23" s="1291"/>
      <c r="V23" s="1291"/>
      <c r="W23" s="1291"/>
      <c r="X23" s="1291"/>
      <c r="Y23" s="1291"/>
      <c r="Z23" s="1291"/>
      <c r="AA23" s="1291"/>
      <c r="AB23" s="1292"/>
      <c r="AC23" s="1291"/>
      <c r="AD23" s="1292"/>
      <c r="AE23" s="1291"/>
      <c r="AF23" s="1283"/>
      <c r="AG23" s="1263"/>
    </row>
    <row r="24" spans="1:33" ht="12" customHeight="1" x14ac:dyDescent="0.25">
      <c r="A24" s="1268"/>
      <c r="B24" s="1268"/>
      <c r="C24" s="60"/>
      <c r="D24" s="1290"/>
      <c r="E24" s="1291"/>
      <c r="F24" s="1291"/>
      <c r="G24" s="1291"/>
      <c r="H24" s="1291"/>
      <c r="I24" s="1291"/>
      <c r="J24" s="1291"/>
      <c r="K24" s="1291"/>
      <c r="L24" s="1291"/>
      <c r="M24" s="1291"/>
      <c r="N24" s="1291"/>
      <c r="O24" s="1291"/>
      <c r="P24" s="1291"/>
      <c r="Q24" s="1291"/>
      <c r="R24" s="1291"/>
      <c r="S24" s="1291"/>
      <c r="T24" s="1291"/>
      <c r="U24" s="1291"/>
      <c r="V24" s="1291"/>
      <c r="W24" s="1291"/>
      <c r="X24" s="1291"/>
      <c r="Y24" s="1291"/>
      <c r="Z24" s="1291"/>
      <c r="AA24" s="1291"/>
      <c r="AB24" s="1292"/>
      <c r="AC24" s="1291"/>
      <c r="AD24" s="1292"/>
      <c r="AE24" s="1291"/>
      <c r="AF24" s="1283"/>
      <c r="AG24" s="1263"/>
    </row>
    <row r="25" spans="1:33" ht="12" customHeight="1" x14ac:dyDescent="0.25">
      <c r="A25" s="1268"/>
      <c r="B25" s="1268"/>
      <c r="C25" s="60"/>
      <c r="D25" s="1290"/>
      <c r="E25" s="1291"/>
      <c r="F25" s="1291"/>
      <c r="G25" s="1291"/>
      <c r="H25" s="1291"/>
      <c r="I25" s="1291"/>
      <c r="J25" s="1291"/>
      <c r="K25" s="1291"/>
      <c r="L25" s="1291"/>
      <c r="M25" s="1291"/>
      <c r="N25" s="1291"/>
      <c r="O25" s="1291"/>
      <c r="P25" s="1291"/>
      <c r="Q25" s="1291"/>
      <c r="R25" s="1291"/>
      <c r="S25" s="1291"/>
      <c r="T25" s="1291"/>
      <c r="U25" s="1291"/>
      <c r="V25" s="1291"/>
      <c r="W25" s="1291"/>
      <c r="X25" s="1291"/>
      <c r="Y25" s="1291"/>
      <c r="Z25" s="1291"/>
      <c r="AA25" s="1291"/>
      <c r="AB25" s="1292"/>
      <c r="AC25" s="1291"/>
      <c r="AD25" s="1292"/>
      <c r="AE25" s="1291"/>
      <c r="AF25" s="1283"/>
      <c r="AG25" s="1263"/>
    </row>
    <row r="26" spans="1:33" ht="12" customHeight="1" x14ac:dyDescent="0.25">
      <c r="A26" s="1268"/>
      <c r="B26" s="1268"/>
      <c r="C26" s="60"/>
      <c r="D26" s="1290"/>
      <c r="E26" s="1291"/>
      <c r="F26" s="1291"/>
      <c r="G26" s="1291"/>
      <c r="H26" s="1291"/>
      <c r="I26" s="1291"/>
      <c r="J26" s="1291"/>
      <c r="K26" s="1291"/>
      <c r="L26" s="1291"/>
      <c r="M26" s="1291"/>
      <c r="N26" s="1291"/>
      <c r="O26" s="1291"/>
      <c r="P26" s="1291"/>
      <c r="Q26" s="1291"/>
      <c r="R26" s="1291"/>
      <c r="S26" s="1291"/>
      <c r="T26" s="1291"/>
      <c r="U26" s="1291"/>
      <c r="V26" s="1291"/>
      <c r="W26" s="1291"/>
      <c r="X26" s="1291"/>
      <c r="Y26" s="1291"/>
      <c r="Z26" s="1291"/>
      <c r="AA26" s="1291"/>
      <c r="AB26" s="1292"/>
      <c r="AC26" s="1291"/>
      <c r="AD26" s="1292"/>
      <c r="AE26" s="1291"/>
      <c r="AF26" s="1283"/>
      <c r="AG26" s="1263"/>
    </row>
    <row r="27" spans="1:33" ht="12" customHeight="1" x14ac:dyDescent="0.25">
      <c r="A27" s="1268"/>
      <c r="B27" s="1268"/>
      <c r="C27" s="60"/>
      <c r="D27" s="1290"/>
      <c r="E27" s="1291"/>
      <c r="F27" s="1291"/>
      <c r="G27" s="1291"/>
      <c r="H27" s="1291"/>
      <c r="I27" s="1291"/>
      <c r="J27" s="1291"/>
      <c r="K27" s="1291"/>
      <c r="L27" s="1291"/>
      <c r="M27" s="1291"/>
      <c r="N27" s="1291"/>
      <c r="O27" s="1291"/>
      <c r="P27" s="1291"/>
      <c r="Q27" s="1291"/>
      <c r="R27" s="1291"/>
      <c r="S27" s="1291"/>
      <c r="T27" s="1291"/>
      <c r="U27" s="1291"/>
      <c r="V27" s="1291"/>
      <c r="W27" s="1291"/>
      <c r="X27" s="1291"/>
      <c r="Y27" s="1291"/>
      <c r="Z27" s="1291"/>
      <c r="AA27" s="1291"/>
      <c r="AB27" s="1292"/>
      <c r="AC27" s="1291"/>
      <c r="AD27" s="1292"/>
      <c r="AE27" s="1291"/>
      <c r="AF27" s="1283"/>
      <c r="AG27" s="1263"/>
    </row>
    <row r="28" spans="1:33" ht="12" customHeight="1" x14ac:dyDescent="0.25">
      <c r="A28" s="1268"/>
      <c r="B28" s="1268"/>
      <c r="C28" s="60"/>
      <c r="D28" s="1290"/>
      <c r="E28" s="1291"/>
      <c r="F28" s="1291"/>
      <c r="G28" s="1291"/>
      <c r="H28" s="1291"/>
      <c r="I28" s="1291"/>
      <c r="J28" s="1291"/>
      <c r="K28" s="1291"/>
      <c r="L28" s="1291"/>
      <c r="M28" s="1291"/>
      <c r="N28" s="1291"/>
      <c r="O28" s="1291"/>
      <c r="P28" s="1291"/>
      <c r="Q28" s="1291"/>
      <c r="R28" s="1291"/>
      <c r="S28" s="1291"/>
      <c r="T28" s="1291"/>
      <c r="U28" s="1291"/>
      <c r="V28" s="1291"/>
      <c r="W28" s="1291"/>
      <c r="X28" s="1291"/>
      <c r="Y28" s="1291"/>
      <c r="Z28" s="1291"/>
      <c r="AA28" s="1291"/>
      <c r="AB28" s="1292"/>
      <c r="AC28" s="1291"/>
      <c r="AD28" s="1292"/>
      <c r="AE28" s="1291"/>
      <c r="AF28" s="1283"/>
      <c r="AG28" s="1263"/>
    </row>
    <row r="29" spans="1:33" ht="6" customHeight="1" x14ac:dyDescent="0.25">
      <c r="A29" s="1268"/>
      <c r="B29" s="1268"/>
      <c r="C29" s="60"/>
      <c r="D29" s="1290"/>
      <c r="E29" s="1290"/>
      <c r="F29" s="1290"/>
      <c r="G29" s="1290"/>
      <c r="H29" s="1290"/>
      <c r="I29" s="1290"/>
      <c r="J29" s="1290"/>
      <c r="K29" s="1290"/>
      <c r="L29" s="1290"/>
      <c r="M29" s="1290"/>
      <c r="N29" s="1290"/>
      <c r="O29" s="1290"/>
      <c r="P29" s="1290"/>
      <c r="Q29" s="1290"/>
      <c r="R29" s="11"/>
      <c r="S29" s="11"/>
      <c r="T29" s="11"/>
      <c r="U29" s="11"/>
      <c r="V29" s="18"/>
      <c r="W29" s="11"/>
      <c r="X29" s="11"/>
      <c r="Y29" s="11"/>
      <c r="Z29" s="11"/>
      <c r="AA29" s="11"/>
      <c r="AB29" s="11"/>
      <c r="AC29" s="11"/>
      <c r="AD29" s="11"/>
      <c r="AE29" s="11"/>
      <c r="AF29" s="1283"/>
      <c r="AG29" s="1263"/>
    </row>
    <row r="30" spans="1:33" ht="6" customHeight="1" x14ac:dyDescent="0.25">
      <c r="A30" s="1268"/>
      <c r="B30" s="1268"/>
      <c r="C30" s="54"/>
      <c r="D30" s="1290"/>
      <c r="E30" s="1290"/>
      <c r="F30" s="1290"/>
      <c r="G30" s="1290"/>
      <c r="H30" s="1290"/>
      <c r="I30" s="1290"/>
      <c r="J30" s="1290"/>
      <c r="K30" s="1290"/>
      <c r="L30" s="1290"/>
      <c r="M30" s="1290"/>
      <c r="N30" s="1290"/>
      <c r="O30" s="1290"/>
      <c r="P30" s="1290"/>
      <c r="Q30" s="1290"/>
      <c r="R30" s="11"/>
      <c r="S30" s="11"/>
      <c r="T30" s="11"/>
      <c r="U30" s="11"/>
      <c r="V30" s="18"/>
      <c r="W30" s="11"/>
      <c r="X30" s="11"/>
      <c r="Y30" s="11"/>
      <c r="Z30" s="11"/>
      <c r="AA30" s="11"/>
      <c r="AB30" s="11"/>
      <c r="AC30" s="11"/>
      <c r="AD30" s="11"/>
      <c r="AE30" s="11"/>
      <c r="AF30" s="1283"/>
      <c r="AG30" s="1263"/>
    </row>
    <row r="31" spans="1:33" ht="9" customHeight="1" x14ac:dyDescent="0.25">
      <c r="A31" s="1268"/>
      <c r="B31" s="1268"/>
      <c r="C31" s="1293"/>
      <c r="D31" s="1293"/>
      <c r="E31" s="1293"/>
      <c r="F31" s="1293"/>
      <c r="G31" s="1293"/>
      <c r="H31" s="1293"/>
      <c r="I31" s="1293"/>
      <c r="J31" s="1290"/>
      <c r="K31" s="1290"/>
      <c r="L31" s="1290"/>
      <c r="M31" s="1290"/>
      <c r="N31" s="1290"/>
      <c r="O31" s="1290"/>
      <c r="P31" s="1290"/>
      <c r="Q31" s="1290"/>
      <c r="R31" s="11"/>
      <c r="S31" s="11"/>
      <c r="T31" s="11"/>
      <c r="U31" s="11"/>
      <c r="V31" s="18"/>
      <c r="W31" s="11"/>
      <c r="X31" s="11"/>
      <c r="Y31" s="11"/>
      <c r="Z31" s="11"/>
      <c r="AA31" s="11"/>
      <c r="AB31" s="11"/>
      <c r="AC31" s="11"/>
      <c r="AD31" s="11"/>
      <c r="AE31" s="11"/>
      <c r="AF31" s="1283"/>
      <c r="AG31" s="1263"/>
    </row>
    <row r="32" spans="1:33" ht="12.75" customHeight="1" x14ac:dyDescent="0.25">
      <c r="A32" s="1268"/>
      <c r="B32" s="1268"/>
      <c r="C32" s="60"/>
      <c r="D32" s="1290"/>
      <c r="E32" s="1290"/>
      <c r="F32" s="1290"/>
      <c r="G32" s="1290"/>
      <c r="H32" s="1290"/>
      <c r="I32" s="1290"/>
      <c r="J32" s="1290"/>
      <c r="K32" s="1290"/>
      <c r="L32" s="1290"/>
      <c r="M32" s="1290"/>
      <c r="N32" s="1290"/>
      <c r="O32" s="1290"/>
      <c r="P32" s="1290"/>
      <c r="Q32" s="1290"/>
      <c r="R32" s="11"/>
      <c r="S32" s="11"/>
      <c r="T32" s="11"/>
      <c r="U32" s="11"/>
      <c r="V32" s="18"/>
      <c r="W32" s="11"/>
      <c r="X32" s="11"/>
      <c r="Y32" s="11"/>
      <c r="Z32" s="11"/>
      <c r="AA32" s="11"/>
      <c r="AB32" s="11"/>
      <c r="AC32" s="11"/>
      <c r="AD32" s="11"/>
      <c r="AE32" s="11"/>
      <c r="AF32" s="1283"/>
      <c r="AG32" s="1263"/>
    </row>
    <row r="33" spans="1:33" ht="12.75" customHeight="1" x14ac:dyDescent="0.25">
      <c r="A33" s="1268"/>
      <c r="B33" s="1268"/>
      <c r="C33" s="60"/>
      <c r="D33" s="1290"/>
      <c r="E33" s="1290"/>
      <c r="F33" s="1290"/>
      <c r="G33" s="1290"/>
      <c r="H33" s="1290"/>
      <c r="I33" s="1290"/>
      <c r="J33" s="1290"/>
      <c r="K33" s="1290"/>
      <c r="L33" s="1290"/>
      <c r="M33" s="1290"/>
      <c r="N33" s="1290"/>
      <c r="O33" s="1290"/>
      <c r="P33" s="1290"/>
      <c r="Q33" s="1290"/>
      <c r="R33" s="11"/>
      <c r="S33" s="11"/>
      <c r="T33" s="11"/>
      <c r="U33" s="11"/>
      <c r="V33" s="18"/>
      <c r="W33" s="11"/>
      <c r="X33" s="11"/>
      <c r="Y33" s="11"/>
      <c r="Z33" s="11"/>
      <c r="AA33" s="11"/>
      <c r="AB33" s="11"/>
      <c r="AC33" s="11"/>
      <c r="AD33" s="11"/>
      <c r="AE33" s="11"/>
      <c r="AF33" s="1283"/>
      <c r="AG33" s="1263"/>
    </row>
    <row r="34" spans="1:33" ht="15.75" customHeight="1" x14ac:dyDescent="0.25">
      <c r="A34" s="1268"/>
      <c r="B34" s="1268"/>
      <c r="C34" s="60"/>
      <c r="D34" s="1290"/>
      <c r="E34" s="1290"/>
      <c r="F34" s="1290"/>
      <c r="G34" s="1290"/>
      <c r="H34" s="1290"/>
      <c r="I34" s="1290"/>
      <c r="J34" s="1290"/>
      <c r="K34" s="1290"/>
      <c r="L34" s="1290"/>
      <c r="M34" s="1290"/>
      <c r="N34" s="1290"/>
      <c r="O34" s="1290"/>
      <c r="P34" s="1290"/>
      <c r="Q34" s="1290"/>
      <c r="R34" s="11"/>
      <c r="S34" s="11"/>
      <c r="T34" s="11"/>
      <c r="U34" s="11"/>
      <c r="V34" s="18"/>
      <c r="W34" s="11"/>
      <c r="X34" s="11"/>
      <c r="Y34" s="11"/>
      <c r="Z34" s="11"/>
      <c r="AA34" s="11"/>
      <c r="AB34" s="11"/>
      <c r="AC34" s="11"/>
      <c r="AD34" s="11"/>
      <c r="AE34" s="11"/>
      <c r="AF34" s="1283"/>
      <c r="AG34" s="1263"/>
    </row>
    <row r="35" spans="1:33" ht="20.25" customHeight="1" x14ac:dyDescent="0.25">
      <c r="A35" s="1268"/>
      <c r="B35" s="1268"/>
      <c r="C35" s="60"/>
      <c r="D35" s="1290"/>
      <c r="E35" s="1290"/>
      <c r="F35" s="1290"/>
      <c r="G35" s="1290"/>
      <c r="H35" s="1290"/>
      <c r="I35" s="1290"/>
      <c r="J35" s="1290"/>
      <c r="K35" s="1290"/>
      <c r="L35" s="1290"/>
      <c r="M35" s="1290"/>
      <c r="N35" s="1290"/>
      <c r="O35" s="1290"/>
      <c r="P35" s="1290"/>
      <c r="Q35" s="1290"/>
      <c r="R35" s="11"/>
      <c r="S35" s="11"/>
      <c r="T35" s="11"/>
      <c r="U35" s="11"/>
      <c r="V35" s="18"/>
      <c r="W35" s="11"/>
      <c r="X35" s="11"/>
      <c r="Y35" s="11"/>
      <c r="Z35" s="11"/>
      <c r="AA35" s="11"/>
      <c r="AB35" s="11"/>
      <c r="AC35" s="11"/>
      <c r="AD35" s="11"/>
      <c r="AE35" s="11"/>
      <c r="AF35" s="1283"/>
      <c r="AG35" s="1263"/>
    </row>
    <row r="36" spans="1:33" ht="15.75" customHeight="1" x14ac:dyDescent="0.25">
      <c r="A36" s="1268"/>
      <c r="B36" s="1268"/>
      <c r="C36" s="60"/>
      <c r="D36" s="1290"/>
      <c r="E36" s="1290"/>
      <c r="F36" s="1290"/>
      <c r="G36" s="1290"/>
      <c r="H36" s="1290"/>
      <c r="I36" s="1290"/>
      <c r="J36" s="1290"/>
      <c r="K36" s="1290"/>
      <c r="L36" s="1290"/>
      <c r="M36" s="1290"/>
      <c r="N36" s="1290"/>
      <c r="O36" s="1290"/>
      <c r="P36" s="1290"/>
      <c r="Q36" s="1290"/>
      <c r="R36" s="11"/>
      <c r="S36" s="11"/>
      <c r="T36" s="11"/>
      <c r="U36" s="11"/>
      <c r="V36" s="18"/>
      <c r="W36" s="11"/>
      <c r="X36" s="11"/>
      <c r="Y36" s="11"/>
      <c r="Z36" s="11"/>
      <c r="AA36" s="11"/>
      <c r="AB36" s="11"/>
      <c r="AC36" s="11"/>
      <c r="AD36" s="11"/>
      <c r="AE36" s="11"/>
      <c r="AF36" s="1283"/>
      <c r="AG36" s="1263"/>
    </row>
    <row r="37" spans="1:33" ht="12.75" customHeight="1" x14ac:dyDescent="0.25">
      <c r="A37" s="1268"/>
      <c r="B37" s="1268"/>
      <c r="C37" s="60"/>
      <c r="D37" s="1290"/>
      <c r="E37" s="1290"/>
      <c r="F37" s="1290"/>
      <c r="G37" s="1290"/>
      <c r="H37" s="1290"/>
      <c r="I37" s="1290"/>
      <c r="J37" s="1290"/>
      <c r="K37" s="1290"/>
      <c r="L37" s="1290"/>
      <c r="M37" s="1290"/>
      <c r="N37" s="1290"/>
      <c r="O37" s="1290"/>
      <c r="P37" s="1290"/>
      <c r="Q37" s="1290"/>
      <c r="R37" s="11"/>
      <c r="S37" s="11"/>
      <c r="T37" s="11"/>
      <c r="U37" s="11"/>
      <c r="V37" s="18"/>
      <c r="W37" s="11"/>
      <c r="X37" s="11"/>
      <c r="Y37" s="11"/>
      <c r="Z37" s="11"/>
      <c r="AA37" s="11"/>
      <c r="AB37" s="11"/>
      <c r="AC37" s="11"/>
      <c r="AD37" s="11"/>
      <c r="AE37" s="11"/>
      <c r="AF37" s="1283"/>
      <c r="AG37" s="1263"/>
    </row>
    <row r="38" spans="1:33" ht="12" customHeight="1" x14ac:dyDescent="0.25">
      <c r="A38" s="1268"/>
      <c r="B38" s="1268"/>
      <c r="C38" s="60"/>
      <c r="D38" s="1290"/>
      <c r="E38" s="1290"/>
      <c r="F38" s="1290"/>
      <c r="G38" s="1290"/>
      <c r="H38" s="1290"/>
      <c r="I38" s="1290"/>
      <c r="J38" s="1290"/>
      <c r="K38" s="1290"/>
      <c r="L38" s="1290"/>
      <c r="M38" s="1290"/>
      <c r="N38" s="1290"/>
      <c r="O38" s="1290"/>
      <c r="P38" s="1290"/>
      <c r="Q38" s="1290"/>
      <c r="R38" s="11"/>
      <c r="S38" s="11"/>
      <c r="T38" s="11"/>
      <c r="U38" s="11"/>
      <c r="V38" s="18"/>
      <c r="W38" s="11"/>
      <c r="X38" s="11"/>
      <c r="Y38" s="11"/>
      <c r="Z38" s="11"/>
      <c r="AA38" s="11"/>
      <c r="AB38" s="11"/>
      <c r="AC38" s="11"/>
      <c r="AD38" s="11"/>
      <c r="AE38" s="11"/>
      <c r="AF38" s="1283"/>
      <c r="AG38" s="1263"/>
    </row>
    <row r="39" spans="1:33" ht="12.75" customHeight="1" x14ac:dyDescent="0.25">
      <c r="A39" s="1268"/>
      <c r="B39" s="1268"/>
      <c r="C39" s="60"/>
      <c r="D39" s="1290"/>
      <c r="E39" s="1290"/>
      <c r="F39" s="1290"/>
      <c r="G39" s="1290"/>
      <c r="H39" s="1290"/>
      <c r="I39" s="1290"/>
      <c r="J39" s="1290"/>
      <c r="K39" s="1290"/>
      <c r="L39" s="1290"/>
      <c r="M39" s="1290"/>
      <c r="N39" s="1290"/>
      <c r="O39" s="1290"/>
      <c r="P39" s="1290"/>
      <c r="Q39" s="1290"/>
      <c r="R39" s="11"/>
      <c r="S39" s="11"/>
      <c r="T39" s="11"/>
      <c r="U39" s="11"/>
      <c r="V39" s="18"/>
      <c r="W39" s="11"/>
      <c r="X39" s="11"/>
      <c r="Y39" s="11"/>
      <c r="Z39" s="11"/>
      <c r="AA39" s="11"/>
      <c r="AB39" s="11"/>
      <c r="AC39" s="11"/>
      <c r="AD39" s="11"/>
      <c r="AE39" s="11"/>
      <c r="AF39" s="1283"/>
      <c r="AG39" s="1263"/>
    </row>
    <row r="40" spans="1:33" ht="12.75" customHeight="1" x14ac:dyDescent="0.25">
      <c r="A40" s="1268"/>
      <c r="B40" s="1268"/>
      <c r="C40" s="60"/>
      <c r="D40" s="1290"/>
      <c r="E40" s="1290"/>
      <c r="F40" s="1290"/>
      <c r="G40" s="1290"/>
      <c r="H40" s="1290"/>
      <c r="I40" s="1290"/>
      <c r="J40" s="1290"/>
      <c r="K40" s="1290"/>
      <c r="L40" s="1290"/>
      <c r="M40" s="1290"/>
      <c r="N40" s="1290"/>
      <c r="O40" s="1290"/>
      <c r="P40" s="1290"/>
      <c r="Q40" s="1290"/>
      <c r="R40" s="11"/>
      <c r="S40" s="11"/>
      <c r="T40" s="11"/>
      <c r="U40" s="11"/>
      <c r="V40" s="18"/>
      <c r="W40" s="11"/>
      <c r="X40" s="11"/>
      <c r="Y40" s="11"/>
      <c r="Z40" s="11"/>
      <c r="AA40" s="11"/>
      <c r="AB40" s="11"/>
      <c r="AC40" s="11"/>
      <c r="AD40" s="11"/>
      <c r="AE40" s="11"/>
      <c r="AF40" s="1283"/>
      <c r="AG40" s="1263"/>
    </row>
    <row r="41" spans="1:33" ht="10.5" customHeight="1" x14ac:dyDescent="0.25">
      <c r="A41" s="1268"/>
      <c r="B41" s="1268"/>
      <c r="C41" s="60"/>
      <c r="D41" s="1290"/>
      <c r="E41" s="1290"/>
      <c r="F41" s="1290"/>
      <c r="G41" s="1290"/>
      <c r="H41" s="1290"/>
      <c r="I41" s="1290"/>
      <c r="J41" s="1290"/>
      <c r="K41" s="1290"/>
      <c r="L41" s="1290"/>
      <c r="M41" s="1290"/>
      <c r="N41" s="1290"/>
      <c r="O41" s="1290"/>
      <c r="P41" s="1290"/>
      <c r="Q41" s="1290"/>
      <c r="R41" s="11"/>
      <c r="S41" s="11"/>
      <c r="T41" s="11"/>
      <c r="U41" s="11"/>
      <c r="V41" s="18"/>
      <c r="W41" s="11"/>
      <c r="X41" s="11"/>
      <c r="Y41" s="11"/>
      <c r="Z41" s="11"/>
      <c r="AA41" s="11"/>
      <c r="AB41" s="11"/>
      <c r="AC41" s="11"/>
      <c r="AD41" s="11"/>
      <c r="AE41" s="11"/>
      <c r="AF41" s="1283"/>
      <c r="AG41" s="1263"/>
    </row>
    <row r="42" spans="1:33" ht="19.5" customHeight="1" x14ac:dyDescent="0.25">
      <c r="A42" s="1268"/>
      <c r="B42" s="1268"/>
      <c r="C42" s="1268"/>
      <c r="D42" s="1268"/>
      <c r="E42" s="1268"/>
      <c r="F42" s="1268"/>
      <c r="G42" s="1268"/>
      <c r="H42" s="1268"/>
      <c r="I42" s="1268"/>
      <c r="J42" s="1268"/>
      <c r="K42" s="1268"/>
      <c r="L42" s="1268"/>
      <c r="M42" s="1268"/>
      <c r="N42" s="1268"/>
      <c r="O42" s="1268"/>
      <c r="P42" s="1268"/>
      <c r="Q42" s="1268"/>
      <c r="R42" s="1294"/>
      <c r="S42" s="1294"/>
      <c r="T42" s="1268"/>
      <c r="U42" s="1268"/>
      <c r="V42" s="1268"/>
      <c r="W42" s="1268"/>
      <c r="X42" s="1268"/>
      <c r="Y42" s="1268"/>
      <c r="Z42" s="1268"/>
      <c r="AA42" s="1268"/>
      <c r="AB42" s="1271"/>
      <c r="AC42" s="1268"/>
      <c r="AD42" s="1271"/>
      <c r="AE42" s="1268"/>
      <c r="AF42" s="1283"/>
      <c r="AG42" s="1263"/>
    </row>
    <row r="43" spans="1:33" ht="9" customHeight="1" x14ac:dyDescent="0.25">
      <c r="A43" s="1268"/>
      <c r="B43" s="1268"/>
      <c r="C43" s="1274"/>
      <c r="D43" s="1275"/>
      <c r="E43" s="1275"/>
      <c r="F43" s="1275"/>
      <c r="G43" s="1275"/>
      <c r="H43" s="1275"/>
      <c r="I43" s="1275"/>
      <c r="J43" s="1275"/>
      <c r="K43" s="1275"/>
      <c r="L43" s="1275"/>
      <c r="M43" s="1275"/>
      <c r="N43" s="1275"/>
      <c r="O43" s="1275"/>
      <c r="P43" s="1275"/>
      <c r="Q43" s="1275"/>
      <c r="R43" s="1276"/>
      <c r="S43" s="1276"/>
      <c r="T43" s="1276"/>
      <c r="U43" s="1276"/>
      <c r="V43" s="1276"/>
      <c r="W43" s="1276"/>
      <c r="X43" s="1276"/>
      <c r="Y43" s="1276"/>
      <c r="Z43" s="1276"/>
      <c r="AA43" s="1276"/>
      <c r="AB43" s="1276"/>
      <c r="AC43" s="1276"/>
      <c r="AD43" s="1276"/>
      <c r="AE43" s="1276"/>
      <c r="AF43" s="1283"/>
      <c r="AG43" s="1263"/>
    </row>
    <row r="44" spans="1:33" ht="3.75" customHeight="1" x14ac:dyDescent="0.25">
      <c r="A44" s="1268"/>
      <c r="B44" s="1268"/>
      <c r="C44" s="1279"/>
      <c r="D44" s="1279"/>
      <c r="E44" s="1279"/>
      <c r="F44" s="1279"/>
      <c r="G44" s="1279"/>
      <c r="H44" s="1279"/>
      <c r="I44" s="1279"/>
      <c r="J44" s="1279"/>
      <c r="K44" s="1279"/>
      <c r="L44" s="1279"/>
      <c r="M44" s="1279"/>
      <c r="N44" s="1279"/>
      <c r="O44" s="1279"/>
      <c r="P44" s="1279"/>
      <c r="Q44" s="1279"/>
      <c r="R44" s="1280"/>
      <c r="S44" s="1280"/>
      <c r="T44" s="1280"/>
      <c r="U44" s="1280"/>
      <c r="V44" s="1280"/>
      <c r="W44" s="1280"/>
      <c r="X44" s="1280"/>
      <c r="Y44" s="1280"/>
      <c r="Z44" s="1280"/>
      <c r="AA44" s="1280"/>
      <c r="AB44" s="1280"/>
      <c r="AC44" s="1280"/>
      <c r="AD44" s="1280"/>
      <c r="AE44" s="1280"/>
      <c r="AF44" s="1283"/>
      <c r="AG44" s="1263"/>
    </row>
    <row r="45" spans="1:33" ht="11.25" customHeight="1" x14ac:dyDescent="0.25">
      <c r="A45" s="1268"/>
      <c r="B45" s="1268"/>
      <c r="C45" s="1279"/>
      <c r="D45" s="1279"/>
      <c r="E45" s="1282"/>
      <c r="F45" s="2066"/>
      <c r="G45" s="2066"/>
      <c r="H45" s="2066"/>
      <c r="I45" s="2066"/>
      <c r="J45" s="2066"/>
      <c r="K45" s="2066"/>
      <c r="L45" s="2066"/>
      <c r="M45" s="2066"/>
      <c r="N45" s="2066"/>
      <c r="O45" s="2066"/>
      <c r="P45" s="2066"/>
      <c r="Q45" s="2066"/>
      <c r="R45" s="2066"/>
      <c r="S45" s="2066"/>
      <c r="T45" s="2066"/>
      <c r="U45" s="2066"/>
      <c r="V45" s="2066"/>
      <c r="W45" s="1282"/>
      <c r="X45" s="2066"/>
      <c r="Y45" s="2066"/>
      <c r="Z45" s="2066"/>
      <c r="AA45" s="2066"/>
      <c r="AB45" s="2066"/>
      <c r="AC45" s="2066"/>
      <c r="AD45" s="2066"/>
      <c r="AE45" s="1282"/>
      <c r="AF45" s="1272"/>
      <c r="AG45" s="1263"/>
    </row>
    <row r="46" spans="1:33" ht="12.75" customHeight="1" x14ac:dyDescent="0.25">
      <c r="A46" s="1268"/>
      <c r="B46" s="1268"/>
      <c r="C46" s="1279"/>
      <c r="D46" s="1279"/>
      <c r="E46" s="1282"/>
      <c r="F46" s="1282"/>
      <c r="G46" s="1282"/>
      <c r="H46" s="1282"/>
      <c r="I46" s="1282"/>
      <c r="J46" s="1282"/>
      <c r="K46" s="1282"/>
      <c r="L46" s="1282"/>
      <c r="M46" s="1282"/>
      <c r="N46" s="1282"/>
      <c r="O46" s="1282"/>
      <c r="P46" s="1282"/>
      <c r="Q46" s="1282"/>
      <c r="R46" s="1282"/>
      <c r="S46" s="1282"/>
      <c r="T46" s="1282"/>
      <c r="U46" s="1282"/>
      <c r="V46" s="1282"/>
      <c r="W46" s="1282"/>
      <c r="X46" s="1282"/>
      <c r="Y46" s="1282"/>
      <c r="Z46" s="1282"/>
      <c r="AA46" s="1282"/>
      <c r="AB46" s="1282"/>
      <c r="AC46" s="1282"/>
      <c r="AD46" s="1282"/>
      <c r="AE46" s="1282"/>
      <c r="AF46" s="1283"/>
      <c r="AG46" s="1263"/>
    </row>
    <row r="47" spans="1:33" ht="6" customHeight="1" x14ac:dyDescent="0.25">
      <c r="A47" s="1268"/>
      <c r="B47" s="1268"/>
      <c r="C47" s="1279"/>
      <c r="D47" s="1279"/>
      <c r="E47" s="1282"/>
      <c r="F47" s="1282"/>
      <c r="G47" s="1282"/>
      <c r="H47" s="1282"/>
      <c r="I47" s="1282"/>
      <c r="J47" s="1282"/>
      <c r="K47" s="1282"/>
      <c r="L47" s="1282"/>
      <c r="M47" s="1282"/>
      <c r="N47" s="1282"/>
      <c r="O47" s="1282"/>
      <c r="P47" s="1282"/>
      <c r="Q47" s="1282"/>
      <c r="R47" s="1282"/>
      <c r="S47" s="1282"/>
      <c r="T47" s="1282"/>
      <c r="U47" s="1282"/>
      <c r="V47" s="1282"/>
      <c r="W47" s="1282"/>
      <c r="X47" s="1282"/>
      <c r="Y47" s="1282"/>
      <c r="Z47" s="1282"/>
      <c r="AA47" s="1282"/>
      <c r="AB47" s="1282"/>
      <c r="AC47" s="1282"/>
      <c r="AD47" s="1282"/>
      <c r="AE47" s="1282"/>
      <c r="AF47" s="1283"/>
      <c r="AG47" s="1263"/>
    </row>
    <row r="48" spans="1:33" s="1300" customFormat="1" ht="12" customHeight="1" x14ac:dyDescent="0.25">
      <c r="A48" s="1295"/>
      <c r="B48" s="1295"/>
      <c r="C48" s="1296"/>
      <c r="D48" s="1293"/>
      <c r="E48" s="1297"/>
      <c r="F48" s="1297"/>
      <c r="G48" s="1297"/>
      <c r="H48" s="1297"/>
      <c r="I48" s="1297"/>
      <c r="J48" s="1297"/>
      <c r="K48" s="1297"/>
      <c r="L48" s="1297"/>
      <c r="M48" s="1297"/>
      <c r="N48" s="1297"/>
      <c r="O48" s="1297"/>
      <c r="P48" s="1297"/>
      <c r="Q48" s="1297"/>
      <c r="R48" s="1297"/>
      <c r="S48" s="1297"/>
      <c r="T48" s="1297"/>
      <c r="U48" s="1297"/>
      <c r="V48" s="1297"/>
      <c r="W48" s="1297"/>
      <c r="X48" s="1297"/>
      <c r="Y48" s="1297"/>
      <c r="Z48" s="1297"/>
      <c r="AA48" s="1297"/>
      <c r="AB48" s="1297"/>
      <c r="AC48" s="1297"/>
      <c r="AD48" s="1297"/>
      <c r="AE48" s="1297"/>
      <c r="AF48" s="1298"/>
      <c r="AG48" s="1299"/>
    </row>
    <row r="49" spans="1:33" ht="10.5" customHeight="1" x14ac:dyDescent="0.25">
      <c r="A49" s="1268"/>
      <c r="B49" s="1268"/>
      <c r="C49" s="60"/>
      <c r="D49" s="1290"/>
      <c r="E49" s="1291"/>
      <c r="F49" s="1301"/>
      <c r="G49" s="1301"/>
      <c r="H49" s="1301"/>
      <c r="I49" s="1301"/>
      <c r="J49" s="1301"/>
      <c r="K49" s="1301"/>
      <c r="L49" s="1301"/>
      <c r="M49" s="1301"/>
      <c r="N49" s="1301"/>
      <c r="O49" s="1301"/>
      <c r="P49" s="1301"/>
      <c r="Q49" s="1301"/>
      <c r="R49" s="1301"/>
      <c r="S49" s="1301"/>
      <c r="T49" s="1301"/>
      <c r="U49" s="1301"/>
      <c r="V49" s="1301"/>
      <c r="W49" s="1301"/>
      <c r="X49" s="1301"/>
      <c r="Y49" s="1301"/>
      <c r="Z49" s="1301"/>
      <c r="AA49" s="1301"/>
      <c r="AB49" s="1301"/>
      <c r="AC49" s="1301"/>
      <c r="AD49" s="1301"/>
      <c r="AE49" s="1291"/>
      <c r="AF49" s="1283"/>
      <c r="AG49" s="1263"/>
    </row>
    <row r="50" spans="1:33" ht="12" customHeight="1" x14ac:dyDescent="0.25">
      <c r="A50" s="1268"/>
      <c r="B50" s="1268"/>
      <c r="C50" s="60"/>
      <c r="D50" s="1290"/>
      <c r="E50" s="1291"/>
      <c r="F50" s="1301"/>
      <c r="G50" s="1301"/>
      <c r="H50" s="1301"/>
      <c r="I50" s="1301"/>
      <c r="J50" s="1301"/>
      <c r="K50" s="1301"/>
      <c r="L50" s="1301"/>
      <c r="M50" s="1301"/>
      <c r="N50" s="1301"/>
      <c r="O50" s="1301"/>
      <c r="P50" s="1301"/>
      <c r="Q50" s="1301"/>
      <c r="R50" s="1301"/>
      <c r="S50" s="1301"/>
      <c r="T50" s="1301"/>
      <c r="U50" s="1301"/>
      <c r="V50" s="1301"/>
      <c r="W50" s="1301"/>
      <c r="X50" s="1301"/>
      <c r="Y50" s="1301"/>
      <c r="Z50" s="1301"/>
      <c r="AA50" s="1301"/>
      <c r="AB50" s="1301"/>
      <c r="AC50" s="1301"/>
      <c r="AD50" s="1301"/>
      <c r="AE50" s="1291"/>
      <c r="AF50" s="1283"/>
      <c r="AG50" s="1263"/>
    </row>
    <row r="51" spans="1:33" ht="12" customHeight="1" x14ac:dyDescent="0.25">
      <c r="A51" s="1268"/>
      <c r="B51" s="1268"/>
      <c r="C51" s="60"/>
      <c r="D51" s="1290"/>
      <c r="E51" s="1291"/>
      <c r="F51" s="1301"/>
      <c r="G51" s="1301"/>
      <c r="H51" s="1301"/>
      <c r="I51" s="1301"/>
      <c r="J51" s="1301"/>
      <c r="K51" s="1301"/>
      <c r="L51" s="1301"/>
      <c r="M51" s="1301"/>
      <c r="N51" s="1301"/>
      <c r="O51" s="1301"/>
      <c r="P51" s="1301"/>
      <c r="Q51" s="1301"/>
      <c r="R51" s="1301"/>
      <c r="S51" s="1301"/>
      <c r="T51" s="1301"/>
      <c r="U51" s="1301"/>
      <c r="V51" s="1301"/>
      <c r="W51" s="1301"/>
      <c r="X51" s="1301"/>
      <c r="Y51" s="1301"/>
      <c r="Z51" s="1301"/>
      <c r="AA51" s="1301"/>
      <c r="AB51" s="1301"/>
      <c r="AC51" s="1301"/>
      <c r="AD51" s="1301"/>
      <c r="AE51" s="1291"/>
      <c r="AF51" s="1283"/>
      <c r="AG51" s="1263"/>
    </row>
    <row r="52" spans="1:33" ht="12" customHeight="1" x14ac:dyDescent="0.25">
      <c r="A52" s="1268"/>
      <c r="B52" s="1268"/>
      <c r="C52" s="60"/>
      <c r="D52" s="1290"/>
      <c r="E52" s="1291"/>
      <c r="F52" s="1301"/>
      <c r="G52" s="1301"/>
      <c r="H52" s="1301"/>
      <c r="I52" s="1301"/>
      <c r="J52" s="1301"/>
      <c r="K52" s="1301"/>
      <c r="L52" s="1301"/>
      <c r="M52" s="1301"/>
      <c r="N52" s="1301"/>
      <c r="O52" s="1301"/>
      <c r="P52" s="1301"/>
      <c r="Q52" s="1301"/>
      <c r="R52" s="1301"/>
      <c r="S52" s="1301"/>
      <c r="T52" s="1301"/>
      <c r="U52" s="1301"/>
      <c r="V52" s="1301"/>
      <c r="W52" s="1301"/>
      <c r="X52" s="1301"/>
      <c r="Y52" s="1301"/>
      <c r="Z52" s="1301"/>
      <c r="AA52" s="1301"/>
      <c r="AB52" s="1301"/>
      <c r="AC52" s="1301"/>
      <c r="AD52" s="1301"/>
      <c r="AE52" s="1291"/>
      <c r="AF52" s="1283"/>
      <c r="AG52" s="1263"/>
    </row>
    <row r="53" spans="1:33" ht="12" customHeight="1" x14ac:dyDescent="0.25">
      <c r="A53" s="1268"/>
      <c r="B53" s="1268"/>
      <c r="C53" s="60"/>
      <c r="D53" s="1290"/>
      <c r="E53" s="1291"/>
      <c r="F53" s="1301"/>
      <c r="G53" s="1301"/>
      <c r="H53" s="1301"/>
      <c r="I53" s="1301"/>
      <c r="J53" s="1301"/>
      <c r="K53" s="1301"/>
      <c r="L53" s="1301"/>
      <c r="M53" s="1301"/>
      <c r="N53" s="1301"/>
      <c r="O53" s="1301"/>
      <c r="P53" s="1301"/>
      <c r="Q53" s="1301"/>
      <c r="R53" s="1301"/>
      <c r="S53" s="1301"/>
      <c r="T53" s="1301"/>
      <c r="U53" s="1301"/>
      <c r="V53" s="1301"/>
      <c r="W53" s="1301"/>
      <c r="X53" s="1301"/>
      <c r="Y53" s="1301"/>
      <c r="Z53" s="1301"/>
      <c r="AA53" s="1301"/>
      <c r="AB53" s="1301"/>
      <c r="AC53" s="1301"/>
      <c r="AD53" s="1301"/>
      <c r="AE53" s="1291"/>
      <c r="AF53" s="1283"/>
      <c r="AG53" s="1263"/>
    </row>
    <row r="54" spans="1:33" ht="12" customHeight="1" x14ac:dyDescent="0.25">
      <c r="A54" s="1268"/>
      <c r="B54" s="1268"/>
      <c r="C54" s="60"/>
      <c r="D54" s="1290"/>
      <c r="E54" s="1291"/>
      <c r="F54" s="1301"/>
      <c r="G54" s="1301"/>
      <c r="H54" s="1301"/>
      <c r="I54" s="1301"/>
      <c r="J54" s="1301"/>
      <c r="K54" s="1301"/>
      <c r="L54" s="1301"/>
      <c r="M54" s="1301"/>
      <c r="N54" s="1301"/>
      <c r="O54" s="1301"/>
      <c r="P54" s="1301"/>
      <c r="Q54" s="1301"/>
      <c r="R54" s="1301"/>
      <c r="S54" s="1301"/>
      <c r="T54" s="1301"/>
      <c r="U54" s="1301"/>
      <c r="V54" s="1301"/>
      <c r="W54" s="1301"/>
      <c r="X54" s="1301"/>
      <c r="Y54" s="1301"/>
      <c r="Z54" s="1301"/>
      <c r="AA54" s="1301"/>
      <c r="AB54" s="1301"/>
      <c r="AC54" s="1301"/>
      <c r="AD54" s="1301"/>
      <c r="AE54" s="1291"/>
      <c r="AF54" s="1283"/>
      <c r="AG54" s="1263"/>
    </row>
    <row r="55" spans="1:33" ht="12" customHeight="1" x14ac:dyDescent="0.25">
      <c r="A55" s="1268"/>
      <c r="B55" s="1268"/>
      <c r="C55" s="60"/>
      <c r="D55" s="1290"/>
      <c r="E55" s="1291"/>
      <c r="F55" s="1301"/>
      <c r="G55" s="1301"/>
      <c r="H55" s="1301"/>
      <c r="I55" s="1301"/>
      <c r="J55" s="1301"/>
      <c r="K55" s="1301"/>
      <c r="L55" s="1301"/>
      <c r="M55" s="1301"/>
      <c r="N55" s="1301"/>
      <c r="O55" s="1301"/>
      <c r="P55" s="1301"/>
      <c r="Q55" s="1301"/>
      <c r="R55" s="1301"/>
      <c r="S55" s="1301"/>
      <c r="T55" s="1301"/>
      <c r="U55" s="1301"/>
      <c r="V55" s="1301"/>
      <c r="W55" s="1301"/>
      <c r="X55" s="1301"/>
      <c r="Y55" s="1301"/>
      <c r="Z55" s="1301"/>
      <c r="AA55" s="1301"/>
      <c r="AB55" s="1301"/>
      <c r="AC55" s="1301"/>
      <c r="AD55" s="1301"/>
      <c r="AE55" s="1291"/>
      <c r="AF55" s="1283"/>
      <c r="AG55" s="1263"/>
    </row>
    <row r="56" spans="1:33" ht="12" customHeight="1" x14ac:dyDescent="0.25">
      <c r="A56" s="1268"/>
      <c r="B56" s="1268"/>
      <c r="C56" s="60"/>
      <c r="D56" s="1290"/>
      <c r="E56" s="1291"/>
      <c r="F56" s="1301"/>
      <c r="G56" s="1301"/>
      <c r="H56" s="1301"/>
      <c r="I56" s="1301"/>
      <c r="J56" s="1301"/>
      <c r="K56" s="1301"/>
      <c r="L56" s="1301"/>
      <c r="M56" s="1301"/>
      <c r="N56" s="1301"/>
      <c r="O56" s="1301"/>
      <c r="P56" s="1301"/>
      <c r="Q56" s="1301"/>
      <c r="R56" s="1301"/>
      <c r="S56" s="1301"/>
      <c r="T56" s="1301"/>
      <c r="U56" s="1301"/>
      <c r="V56" s="1301"/>
      <c r="W56" s="1301"/>
      <c r="X56" s="1301"/>
      <c r="Y56" s="1301"/>
      <c r="Z56" s="1301"/>
      <c r="AA56" s="1301"/>
      <c r="AB56" s="1301"/>
      <c r="AC56" s="1301"/>
      <c r="AD56" s="1301"/>
      <c r="AE56" s="1291"/>
      <c r="AF56" s="1283"/>
      <c r="AG56" s="1263"/>
    </row>
    <row r="57" spans="1:33" ht="12" customHeight="1" x14ac:dyDescent="0.25">
      <c r="A57" s="1268"/>
      <c r="B57" s="1268"/>
      <c r="C57" s="60"/>
      <c r="D57" s="1290"/>
      <c r="E57" s="1291"/>
      <c r="F57" s="1301"/>
      <c r="G57" s="1301"/>
      <c r="H57" s="1301"/>
      <c r="I57" s="1301"/>
      <c r="J57" s="1301"/>
      <c r="K57" s="1301"/>
      <c r="L57" s="1301"/>
      <c r="M57" s="1301"/>
      <c r="N57" s="1301"/>
      <c r="O57" s="1301"/>
      <c r="P57" s="1301"/>
      <c r="Q57" s="1301"/>
      <c r="R57" s="1301"/>
      <c r="S57" s="1301"/>
      <c r="T57" s="1301"/>
      <c r="U57" s="1301"/>
      <c r="V57" s="1301"/>
      <c r="W57" s="1301"/>
      <c r="X57" s="1301"/>
      <c r="Y57" s="1301"/>
      <c r="Z57" s="1301"/>
      <c r="AA57" s="1301"/>
      <c r="AB57" s="1301"/>
      <c r="AC57" s="1301"/>
      <c r="AD57" s="1301"/>
      <c r="AE57" s="1291"/>
      <c r="AF57" s="1283"/>
      <c r="AG57" s="1263"/>
    </row>
    <row r="58" spans="1:33" ht="12" customHeight="1" x14ac:dyDescent="0.25">
      <c r="A58" s="1268"/>
      <c r="B58" s="1268"/>
      <c r="C58" s="60"/>
      <c r="D58" s="1290"/>
      <c r="E58" s="1291"/>
      <c r="F58" s="1301"/>
      <c r="G58" s="1301"/>
      <c r="H58" s="1301"/>
      <c r="I58" s="1301"/>
      <c r="J58" s="1301"/>
      <c r="K58" s="1301"/>
      <c r="L58" s="1301"/>
      <c r="M58" s="1301"/>
      <c r="N58" s="1301"/>
      <c r="O58" s="1301"/>
      <c r="P58" s="1301"/>
      <c r="Q58" s="1301"/>
      <c r="R58" s="1301"/>
      <c r="S58" s="1301"/>
      <c r="T58" s="1301"/>
      <c r="U58" s="1301"/>
      <c r="V58" s="1301"/>
      <c r="W58" s="1301"/>
      <c r="X58" s="1301"/>
      <c r="Y58" s="1301"/>
      <c r="Z58" s="1301"/>
      <c r="AA58" s="1301"/>
      <c r="AB58" s="1301"/>
      <c r="AC58" s="1301"/>
      <c r="AD58" s="1301"/>
      <c r="AE58" s="1291"/>
      <c r="AF58" s="1283"/>
      <c r="AG58" s="1263"/>
    </row>
    <row r="59" spans="1:33" ht="12" customHeight="1" x14ac:dyDescent="0.25">
      <c r="A59" s="1268"/>
      <c r="B59" s="1268"/>
      <c r="C59" s="60"/>
      <c r="D59" s="1290"/>
      <c r="E59" s="1291"/>
      <c r="F59" s="1301"/>
      <c r="G59" s="1301"/>
      <c r="H59" s="1301"/>
      <c r="I59" s="1301"/>
      <c r="J59" s="1301"/>
      <c r="K59" s="1301"/>
      <c r="L59" s="1301"/>
      <c r="M59" s="1301"/>
      <c r="N59" s="1301"/>
      <c r="O59" s="1301"/>
      <c r="P59" s="1301"/>
      <c r="Q59" s="1301"/>
      <c r="R59" s="1301"/>
      <c r="S59" s="1301"/>
      <c r="T59" s="1301"/>
      <c r="U59" s="1301"/>
      <c r="V59" s="1301"/>
      <c r="W59" s="1301"/>
      <c r="X59" s="1301"/>
      <c r="Y59" s="1301"/>
      <c r="Z59" s="1301"/>
      <c r="AA59" s="1301"/>
      <c r="AB59" s="1301"/>
      <c r="AC59" s="1301"/>
      <c r="AD59" s="1301"/>
      <c r="AE59" s="1291"/>
      <c r="AF59" s="1283"/>
      <c r="AG59" s="1263"/>
    </row>
    <row r="60" spans="1:33" ht="12" customHeight="1" x14ac:dyDescent="0.25">
      <c r="A60" s="1268"/>
      <c r="B60" s="1268"/>
      <c r="C60" s="60"/>
      <c r="D60" s="1290"/>
      <c r="E60" s="1291"/>
      <c r="F60" s="1301"/>
      <c r="G60" s="1301"/>
      <c r="H60" s="1301"/>
      <c r="I60" s="1301"/>
      <c r="J60" s="1301"/>
      <c r="K60" s="1301"/>
      <c r="L60" s="1301"/>
      <c r="M60" s="1301"/>
      <c r="N60" s="1301"/>
      <c r="O60" s="1301"/>
      <c r="P60" s="1301"/>
      <c r="Q60" s="1301"/>
      <c r="R60" s="1301"/>
      <c r="S60" s="1301"/>
      <c r="T60" s="1301"/>
      <c r="U60" s="1301"/>
      <c r="V60" s="1301"/>
      <c r="W60" s="1301"/>
      <c r="X60" s="1301"/>
      <c r="Y60" s="1301"/>
      <c r="Z60" s="1301"/>
      <c r="AA60" s="1301"/>
      <c r="AB60" s="1301"/>
      <c r="AC60" s="1301"/>
      <c r="AD60" s="1301"/>
      <c r="AE60" s="1291"/>
      <c r="AF60" s="1283"/>
      <c r="AG60" s="1263"/>
    </row>
    <row r="61" spans="1:33" ht="12" customHeight="1" x14ac:dyDescent="0.25">
      <c r="A61" s="1268"/>
      <c r="B61" s="1268"/>
      <c r="C61" s="60"/>
      <c r="D61" s="1290"/>
      <c r="E61" s="1291"/>
      <c r="F61" s="1301"/>
      <c r="G61" s="1301"/>
      <c r="H61" s="1301"/>
      <c r="I61" s="1301"/>
      <c r="J61" s="1301"/>
      <c r="K61" s="1301"/>
      <c r="L61" s="1301"/>
      <c r="M61" s="1301"/>
      <c r="N61" s="1301"/>
      <c r="O61" s="1301"/>
      <c r="P61" s="1301"/>
      <c r="Q61" s="1301"/>
      <c r="R61" s="1301"/>
      <c r="S61" s="1301"/>
      <c r="T61" s="1301"/>
      <c r="U61" s="1301"/>
      <c r="V61" s="1301"/>
      <c r="W61" s="1301"/>
      <c r="X61" s="1301"/>
      <c r="Y61" s="1301"/>
      <c r="Z61" s="1301"/>
      <c r="AA61" s="1301"/>
      <c r="AB61" s="1301"/>
      <c r="AC61" s="1301"/>
      <c r="AD61" s="1301"/>
      <c r="AE61" s="1291"/>
      <c r="AF61" s="1283"/>
      <c r="AG61" s="1263"/>
    </row>
    <row r="62" spans="1:33" ht="12" customHeight="1" x14ac:dyDescent="0.25">
      <c r="A62" s="1268"/>
      <c r="B62" s="1268"/>
      <c r="C62" s="60"/>
      <c r="D62" s="1290"/>
      <c r="E62" s="1291"/>
      <c r="F62" s="1301"/>
      <c r="G62" s="1301"/>
      <c r="H62" s="1301"/>
      <c r="I62" s="1301"/>
      <c r="J62" s="1301"/>
      <c r="K62" s="1301"/>
      <c r="L62" s="1301"/>
      <c r="M62" s="1301"/>
      <c r="N62" s="1301"/>
      <c r="O62" s="1301"/>
      <c r="P62" s="1301"/>
      <c r="Q62" s="1301"/>
      <c r="R62" s="1301"/>
      <c r="S62" s="1301"/>
      <c r="T62" s="1301"/>
      <c r="U62" s="1301"/>
      <c r="V62" s="1301"/>
      <c r="W62" s="1301"/>
      <c r="X62" s="1301"/>
      <c r="Y62" s="1301"/>
      <c r="Z62" s="1301"/>
      <c r="AA62" s="1301"/>
      <c r="AB62" s="1301"/>
      <c r="AC62" s="1301"/>
      <c r="AD62" s="1301"/>
      <c r="AE62" s="1291"/>
      <c r="AF62" s="1283"/>
      <c r="AG62" s="1263"/>
    </row>
    <row r="63" spans="1:33" ht="12" customHeight="1" x14ac:dyDescent="0.25">
      <c r="A63" s="1268"/>
      <c r="B63" s="1268"/>
      <c r="C63" s="60"/>
      <c r="D63" s="1290"/>
      <c r="E63" s="1291"/>
      <c r="F63" s="1301"/>
      <c r="G63" s="1301"/>
      <c r="H63" s="1301"/>
      <c r="I63" s="1301"/>
      <c r="J63" s="1301"/>
      <c r="K63" s="1301"/>
      <c r="L63" s="1301"/>
      <c r="M63" s="1301"/>
      <c r="N63" s="1301"/>
      <c r="O63" s="1301"/>
      <c r="P63" s="1301"/>
      <c r="Q63" s="1301"/>
      <c r="R63" s="1301"/>
      <c r="S63" s="1301"/>
      <c r="T63" s="1301"/>
      <c r="U63" s="1301"/>
      <c r="V63" s="1301"/>
      <c r="W63" s="1301"/>
      <c r="X63" s="1301"/>
      <c r="Y63" s="1301"/>
      <c r="Z63" s="1301"/>
      <c r="AA63" s="1301"/>
      <c r="AB63" s="1301"/>
      <c r="AC63" s="1301"/>
      <c r="AD63" s="1301"/>
      <c r="AE63" s="1291"/>
      <c r="AF63" s="1283"/>
      <c r="AG63" s="1263"/>
    </row>
    <row r="64" spans="1:33" ht="12" customHeight="1" x14ac:dyDescent="0.25">
      <c r="A64" s="1268"/>
      <c r="B64" s="1268"/>
      <c r="C64" s="60"/>
      <c r="D64" s="1290"/>
      <c r="E64" s="1291"/>
      <c r="F64" s="1301"/>
      <c r="G64" s="1301"/>
      <c r="H64" s="1301"/>
      <c r="I64" s="1301"/>
      <c r="J64" s="1301"/>
      <c r="K64" s="1301"/>
      <c r="L64" s="1301"/>
      <c r="M64" s="1301"/>
      <c r="N64" s="1301"/>
      <c r="O64" s="1301"/>
      <c r="P64" s="1301"/>
      <c r="Q64" s="1301"/>
      <c r="R64" s="1301"/>
      <c r="S64" s="1301"/>
      <c r="T64" s="1301"/>
      <c r="U64" s="1301"/>
      <c r="V64" s="1301"/>
      <c r="W64" s="1301"/>
      <c r="X64" s="1301"/>
      <c r="Y64" s="1301"/>
      <c r="Z64" s="1301"/>
      <c r="AA64" s="1301"/>
      <c r="AB64" s="1301"/>
      <c r="AC64" s="1301"/>
      <c r="AD64" s="1301"/>
      <c r="AE64" s="1291"/>
      <c r="AF64" s="1283"/>
      <c r="AG64" s="1263"/>
    </row>
    <row r="65" spans="1:33" ht="12" customHeight="1" x14ac:dyDescent="0.25">
      <c r="A65" s="1268"/>
      <c r="B65" s="1268"/>
      <c r="C65" s="60"/>
      <c r="D65" s="1290"/>
      <c r="E65" s="1291"/>
      <c r="F65" s="1301"/>
      <c r="G65" s="1301"/>
      <c r="H65" s="1301"/>
      <c r="I65" s="1301"/>
      <c r="J65" s="1301"/>
      <c r="K65" s="1301"/>
      <c r="L65" s="1301"/>
      <c r="M65" s="1301"/>
      <c r="N65" s="1301"/>
      <c r="O65" s="1301"/>
      <c r="P65" s="1301"/>
      <c r="Q65" s="1301"/>
      <c r="R65" s="1301"/>
      <c r="S65" s="1301"/>
      <c r="T65" s="1301"/>
      <c r="U65" s="1301"/>
      <c r="V65" s="1301"/>
      <c r="W65" s="1301"/>
      <c r="X65" s="1301"/>
      <c r="Y65" s="1301"/>
      <c r="Z65" s="1301"/>
      <c r="AA65" s="1301"/>
      <c r="AB65" s="1301"/>
      <c r="AC65" s="1301"/>
      <c r="AD65" s="1301"/>
      <c r="AE65" s="1291"/>
      <c r="AF65" s="1283"/>
      <c r="AG65" s="1263"/>
    </row>
    <row r="66" spans="1:33" ht="12" customHeight="1" x14ac:dyDescent="0.25">
      <c r="A66" s="1268"/>
      <c r="B66" s="1268"/>
      <c r="C66" s="60"/>
      <c r="D66" s="1290"/>
      <c r="E66" s="1291"/>
      <c r="F66" s="1301"/>
      <c r="G66" s="1301"/>
      <c r="H66" s="1301"/>
      <c r="I66" s="1301"/>
      <c r="J66" s="1301"/>
      <c r="K66" s="1301"/>
      <c r="L66" s="1301"/>
      <c r="M66" s="1301"/>
      <c r="N66" s="1301"/>
      <c r="O66" s="1301"/>
      <c r="P66" s="1301"/>
      <c r="Q66" s="1301"/>
      <c r="R66" s="1301"/>
      <c r="S66" s="1301"/>
      <c r="T66" s="1301"/>
      <c r="U66" s="1301"/>
      <c r="V66" s="1301"/>
      <c r="W66" s="1301"/>
      <c r="X66" s="1301"/>
      <c r="Y66" s="1301"/>
      <c r="Z66" s="1301"/>
      <c r="AA66" s="1301"/>
      <c r="AB66" s="1301"/>
      <c r="AC66" s="1301"/>
      <c r="AD66" s="1301"/>
      <c r="AE66" s="1291"/>
      <c r="AF66" s="1283"/>
      <c r="AG66" s="1263"/>
    </row>
    <row r="67" spans="1:33" ht="12" customHeight="1" x14ac:dyDescent="0.25">
      <c r="A67" s="1302"/>
      <c r="B67" s="1302"/>
      <c r="C67" s="1303"/>
      <c r="D67" s="1304"/>
      <c r="E67" s="1305"/>
      <c r="F67" s="1306"/>
      <c r="G67" s="1306"/>
      <c r="H67" s="1306"/>
      <c r="I67" s="1306"/>
      <c r="J67" s="1306"/>
      <c r="K67" s="1306"/>
      <c r="L67" s="1306"/>
      <c r="M67" s="1306"/>
      <c r="N67" s="1306"/>
      <c r="O67" s="1306"/>
      <c r="P67" s="1306"/>
      <c r="Q67" s="1306"/>
      <c r="R67" s="1306"/>
      <c r="S67" s="1301"/>
      <c r="T67" s="1301"/>
      <c r="U67" s="1301"/>
      <c r="V67" s="1301"/>
      <c r="W67" s="1301"/>
      <c r="X67" s="1301"/>
      <c r="Y67" s="1301"/>
      <c r="Z67" s="1301"/>
      <c r="AA67" s="1301"/>
      <c r="AB67" s="1301"/>
      <c r="AC67" s="1301"/>
      <c r="AD67" s="1301"/>
      <c r="AE67" s="1291"/>
      <c r="AF67" s="1283"/>
      <c r="AG67" s="1263"/>
    </row>
    <row r="68" spans="1:33" ht="12" customHeight="1" x14ac:dyDescent="0.25">
      <c r="A68" s="1302"/>
      <c r="B68" s="1302"/>
      <c r="C68" s="1303"/>
      <c r="D68" s="1304"/>
      <c r="E68" s="1305"/>
      <c r="F68" s="1306"/>
      <c r="G68" s="1306"/>
      <c r="H68" s="1306"/>
      <c r="I68" s="1306"/>
      <c r="J68" s="1306"/>
      <c r="K68" s="1306"/>
      <c r="L68" s="1306"/>
      <c r="M68" s="1306"/>
      <c r="N68" s="1306"/>
      <c r="O68" s="1306"/>
      <c r="P68" s="1306"/>
      <c r="Q68" s="1306"/>
      <c r="R68" s="1306"/>
      <c r="S68" s="1301"/>
      <c r="T68" s="1301"/>
      <c r="U68" s="1301"/>
      <c r="V68" s="1301"/>
      <c r="W68" s="1301"/>
      <c r="X68" s="1301"/>
      <c r="Y68" s="1301"/>
      <c r="Z68" s="1301"/>
      <c r="AA68" s="1301"/>
      <c r="AB68" s="1301"/>
      <c r="AC68" s="1301"/>
      <c r="AD68" s="1301"/>
      <c r="AE68" s="1291"/>
      <c r="AF68" s="1283"/>
      <c r="AG68" s="1268"/>
    </row>
    <row r="69" spans="1:33" s="1315" customFormat="1" ht="9" customHeight="1" x14ac:dyDescent="0.15">
      <c r="A69" s="1307"/>
      <c r="B69" s="1307"/>
      <c r="C69" s="1308"/>
      <c r="D69" s="1309"/>
      <c r="E69" s="1310"/>
      <c r="F69" s="1310"/>
      <c r="G69" s="1310"/>
      <c r="H69" s="1311"/>
      <c r="I69" s="1311"/>
      <c r="J69" s="1311"/>
      <c r="K69" s="1311"/>
      <c r="L69" s="1311"/>
      <c r="M69" s="1311"/>
      <c r="N69" s="1311"/>
      <c r="O69" s="1311"/>
      <c r="P69" s="1311"/>
      <c r="Q69" s="1311"/>
      <c r="R69" s="1311"/>
      <c r="S69" s="1312"/>
      <c r="T69" s="1312"/>
      <c r="U69" s="1312"/>
      <c r="V69" s="1312"/>
      <c r="W69" s="1312"/>
      <c r="X69" s="1312"/>
      <c r="Y69" s="1312"/>
      <c r="Z69" s="1312"/>
      <c r="AA69" s="1312"/>
      <c r="AB69" s="1312"/>
      <c r="AC69" s="1312"/>
      <c r="AD69" s="1312"/>
      <c r="AE69" s="1312"/>
      <c r="AF69" s="1313"/>
      <c r="AG69" s="1314"/>
    </row>
    <row r="70" spans="1:33" ht="13.5" customHeight="1" x14ac:dyDescent="0.25">
      <c r="A70" s="1302"/>
      <c r="B70" s="1302"/>
      <c r="C70" s="1317"/>
      <c r="D70" s="1317"/>
      <c r="E70" s="1317"/>
      <c r="F70" s="1317"/>
      <c r="G70" s="2059"/>
      <c r="H70" s="2060"/>
      <c r="I70" s="1302"/>
      <c r="J70" s="1302"/>
      <c r="K70" s="1302"/>
      <c r="L70" s="1302"/>
      <c r="M70" s="1302"/>
      <c r="N70" s="1302"/>
      <c r="O70" s="1302"/>
      <c r="P70" s="1302"/>
      <c r="Q70" s="1302"/>
      <c r="R70" s="1302"/>
      <c r="S70" s="1268"/>
      <c r="T70" s="1268"/>
      <c r="U70" s="1268"/>
      <c r="V70" s="1312"/>
      <c r="W70" s="1268"/>
      <c r="X70" s="1268"/>
      <c r="Y70" s="1268"/>
      <c r="Z70" s="2061">
        <v>44378</v>
      </c>
      <c r="AA70" s="2061"/>
      <c r="AB70" s="2061"/>
      <c r="AC70" s="2061"/>
      <c r="AD70" s="2061"/>
      <c r="AE70" s="2062"/>
      <c r="AF70" s="1318">
        <v>24</v>
      </c>
      <c r="AG70" s="1268"/>
    </row>
  </sheetData>
  <mergeCells count="9">
    <mergeCell ref="G70:H70"/>
    <mergeCell ref="Z70:AE70"/>
    <mergeCell ref="D1:H1"/>
    <mergeCell ref="B2:D2"/>
    <mergeCell ref="F5:L5"/>
    <mergeCell ref="F6:V6"/>
    <mergeCell ref="X6:AD6"/>
    <mergeCell ref="F45:V45"/>
    <mergeCell ref="X45:AD45"/>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9">
    <tabColor indexed="55"/>
  </sheetPr>
  <dimension ref="A1:AG72"/>
  <sheetViews>
    <sheetView showGridLines="0" zoomScaleNormal="100" workbookViewId="0"/>
  </sheetViews>
  <sheetFormatPr defaultColWidth="8.7265625" defaultRowHeight="12.5" x14ac:dyDescent="0.25"/>
  <cols>
    <col min="1" max="1" width="1" style="1224" customWidth="1"/>
    <col min="2" max="2" width="2.54296875" style="1224" customWidth="1"/>
    <col min="3" max="3" width="3" style="1224" customWidth="1"/>
    <col min="4" max="4" width="9.7265625" style="1224" customWidth="1"/>
    <col min="5" max="5" width="0.54296875" style="1224" customWidth="1"/>
    <col min="6" max="6" width="5.7265625" style="1224" customWidth="1"/>
    <col min="7" max="7" width="0.54296875" style="1224" customWidth="1"/>
    <col min="8" max="8" width="5.7265625" style="1224" customWidth="1"/>
    <col min="9" max="9" width="0.54296875" style="1224" customWidth="1"/>
    <col min="10" max="10" width="5.7265625" style="1224" customWidth="1"/>
    <col min="11" max="11" width="0.54296875" style="1224" customWidth="1"/>
    <col min="12" max="12" width="5.54296875" style="1224" customWidth="1"/>
    <col min="13" max="13" width="0.453125" style="1224" customWidth="1"/>
    <col min="14" max="14" width="5.7265625" style="1224" customWidth="1"/>
    <col min="15" max="15" width="0.54296875" style="1224" customWidth="1"/>
    <col min="16" max="16" width="5.7265625" style="1224" customWidth="1"/>
    <col min="17" max="17" width="0.54296875" style="1224" customWidth="1"/>
    <col min="18" max="18" width="5.7265625" style="1224" customWidth="1"/>
    <col min="19" max="19" width="0.54296875" style="1224" customWidth="1"/>
    <col min="20" max="20" width="5.7265625" style="1224" customWidth="1"/>
    <col min="21" max="21" width="0.54296875" style="1224" customWidth="1"/>
    <col min="22" max="22" width="5.7265625" style="1320" customWidth="1"/>
    <col min="23" max="23" width="0.54296875" style="1224" customWidth="1"/>
    <col min="24" max="24" width="5.54296875" style="1224" customWidth="1"/>
    <col min="25" max="25" width="0.54296875" style="1224" customWidth="1"/>
    <col min="26" max="26" width="5.7265625" style="1224" customWidth="1"/>
    <col min="27" max="27" width="0.54296875" style="1224" customWidth="1"/>
    <col min="28" max="28" width="5.7265625" style="1224" customWidth="1"/>
    <col min="29" max="29" width="0.54296875" style="1224" customWidth="1"/>
    <col min="30" max="30" width="5.7265625" style="1224" customWidth="1"/>
    <col min="31" max="31" width="0.54296875" style="1224" customWidth="1"/>
    <col min="32" max="32" width="2.54296875" style="1319" customWidth="1"/>
    <col min="33" max="33" width="1" style="1224" customWidth="1"/>
    <col min="34" max="16384" width="8.7265625" style="1224"/>
  </cols>
  <sheetData>
    <row r="1" spans="1:33" ht="13.5" customHeight="1" x14ac:dyDescent="0.25">
      <c r="A1" s="1263"/>
      <c r="B1" s="1264"/>
      <c r="C1" s="1264"/>
      <c r="D1" s="1264"/>
      <c r="E1" s="1264"/>
      <c r="F1" s="1264"/>
      <c r="G1" s="1265"/>
      <c r="H1" s="1265"/>
      <c r="I1" s="1265"/>
      <c r="J1" s="1265"/>
      <c r="K1" s="1265"/>
      <c r="L1" s="1265"/>
      <c r="M1" s="1265"/>
      <c r="N1" s="1265"/>
      <c r="O1" s="1265"/>
      <c r="P1" s="1265"/>
      <c r="Q1" s="1265"/>
      <c r="R1" s="1265"/>
      <c r="S1" s="1265"/>
      <c r="T1" s="1265"/>
      <c r="U1" s="1265"/>
      <c r="V1" s="1265"/>
      <c r="W1" s="1265"/>
      <c r="X1" s="2069" t="s">
        <v>291</v>
      </c>
      <c r="Y1" s="2069"/>
      <c r="Z1" s="2069"/>
      <c r="AA1" s="2069"/>
      <c r="AB1" s="2069"/>
      <c r="AC1" s="2069"/>
      <c r="AD1" s="2069"/>
      <c r="AE1" s="2069"/>
      <c r="AF1" s="2069"/>
      <c r="AG1" s="1263"/>
    </row>
    <row r="2" spans="1:33" ht="6" customHeight="1" x14ac:dyDescent="0.25">
      <c r="A2" s="1263"/>
      <c r="B2" s="2070"/>
      <c r="C2" s="2071"/>
      <c r="D2" s="2071"/>
      <c r="E2" s="1269"/>
      <c r="F2" s="1269"/>
      <c r="G2" s="1269"/>
      <c r="H2" s="1269"/>
      <c r="I2" s="1269"/>
      <c r="J2" s="1269"/>
      <c r="K2" s="1269"/>
      <c r="L2" s="1269"/>
      <c r="M2" s="1269"/>
      <c r="N2" s="1269"/>
      <c r="O2" s="1269"/>
      <c r="P2" s="1269"/>
      <c r="Q2" s="1269"/>
      <c r="R2" s="1269"/>
      <c r="S2" s="1269"/>
      <c r="T2" s="1269"/>
      <c r="U2" s="1269"/>
      <c r="V2" s="1269"/>
      <c r="W2" s="1269"/>
      <c r="X2" s="1269"/>
      <c r="Y2" s="1269"/>
      <c r="Z2" s="1268"/>
      <c r="AA2" s="1268"/>
      <c r="AB2" s="1268"/>
      <c r="AC2" s="1268"/>
      <c r="AD2" s="1268"/>
      <c r="AE2" s="1268"/>
      <c r="AF2" s="1268"/>
      <c r="AG2" s="1268"/>
    </row>
    <row r="3" spans="1:33" ht="12" customHeight="1" x14ac:dyDescent="0.25">
      <c r="A3" s="1263"/>
      <c r="B3" s="1321"/>
      <c r="C3" s="1268"/>
      <c r="D3" s="1268"/>
      <c r="E3" s="1268"/>
      <c r="F3" s="1268"/>
      <c r="G3" s="1268"/>
      <c r="H3" s="1268"/>
      <c r="I3" s="1268"/>
      <c r="J3" s="1268"/>
      <c r="K3" s="1268"/>
      <c r="L3" s="1268"/>
      <c r="M3" s="1268"/>
      <c r="N3" s="1268"/>
      <c r="O3" s="1268"/>
      <c r="P3" s="1268"/>
      <c r="Q3" s="1268"/>
      <c r="R3" s="1268"/>
      <c r="S3" s="1268"/>
      <c r="T3" s="1268"/>
      <c r="U3" s="1268"/>
      <c r="V3" s="1268"/>
      <c r="W3" s="1268"/>
      <c r="X3" s="1268"/>
      <c r="Y3" s="1268"/>
      <c r="Z3" s="1268"/>
      <c r="AA3" s="1268"/>
      <c r="AB3" s="1271"/>
      <c r="AC3" s="1268"/>
      <c r="AD3" s="1271"/>
      <c r="AE3" s="1268"/>
      <c r="AF3" s="1268"/>
      <c r="AG3" s="1268"/>
    </row>
    <row r="4" spans="1:33" s="1278" customFormat="1" ht="13.5" customHeight="1" x14ac:dyDescent="0.25">
      <c r="A4" s="1277"/>
      <c r="B4" s="1322"/>
      <c r="C4" s="1274"/>
      <c r="D4" s="1275"/>
      <c r="E4" s="1275"/>
      <c r="F4" s="1275"/>
      <c r="G4" s="1275"/>
      <c r="H4" s="1275"/>
      <c r="I4" s="1275"/>
      <c r="J4" s="1275"/>
      <c r="K4" s="1275"/>
      <c r="L4" s="1275"/>
      <c r="M4" s="1275"/>
      <c r="N4" s="1275"/>
      <c r="O4" s="1275"/>
      <c r="P4" s="1275"/>
      <c r="Q4" s="1275"/>
      <c r="R4" s="1276"/>
      <c r="S4" s="1276"/>
      <c r="T4" s="1276"/>
      <c r="U4" s="1276"/>
      <c r="V4" s="1276"/>
      <c r="W4" s="1276"/>
      <c r="X4" s="1276"/>
      <c r="Y4" s="1276"/>
      <c r="Z4" s="1276"/>
      <c r="AA4" s="1276"/>
      <c r="AB4" s="1276"/>
      <c r="AC4" s="1276"/>
      <c r="AD4" s="1276"/>
      <c r="AE4" s="1276"/>
      <c r="AF4" s="1268"/>
      <c r="AG4" s="1273"/>
    </row>
    <row r="5" spans="1:33" ht="3.75" customHeight="1" x14ac:dyDescent="0.25">
      <c r="A5" s="1263"/>
      <c r="B5" s="1321"/>
      <c r="C5" s="1279"/>
      <c r="D5" s="1279"/>
      <c r="E5" s="1279"/>
      <c r="F5" s="2065"/>
      <c r="G5" s="2065"/>
      <c r="H5" s="2065"/>
      <c r="I5" s="2065"/>
      <c r="J5" s="2065"/>
      <c r="K5" s="2065"/>
      <c r="L5" s="2065"/>
      <c r="M5" s="1279"/>
      <c r="N5" s="1279"/>
      <c r="O5" s="1279"/>
      <c r="P5" s="1279"/>
      <c r="Q5" s="1279"/>
      <c r="R5" s="1280"/>
      <c r="S5" s="1280"/>
      <c r="T5" s="1280"/>
      <c r="U5" s="1281"/>
      <c r="V5" s="1280"/>
      <c r="W5" s="1280"/>
      <c r="X5" s="1280"/>
      <c r="Y5" s="1280"/>
      <c r="Z5" s="1280"/>
      <c r="AA5" s="1280"/>
      <c r="AB5" s="1280"/>
      <c r="AC5" s="1280"/>
      <c r="AD5" s="1280"/>
      <c r="AE5" s="1280"/>
      <c r="AF5" s="1268"/>
      <c r="AG5" s="1268"/>
    </row>
    <row r="6" spans="1:33" ht="9.75" customHeight="1" x14ac:dyDescent="0.25">
      <c r="A6" s="1263"/>
      <c r="B6" s="1321"/>
      <c r="C6" s="1279"/>
      <c r="D6" s="1279"/>
      <c r="E6" s="1282"/>
      <c r="F6" s="2066"/>
      <c r="G6" s="2066"/>
      <c r="H6" s="2066"/>
      <c r="I6" s="2066"/>
      <c r="J6" s="2066"/>
      <c r="K6" s="2066"/>
      <c r="L6" s="2066"/>
      <c r="M6" s="2066"/>
      <c r="N6" s="2066"/>
      <c r="O6" s="2066"/>
      <c r="P6" s="2066"/>
      <c r="Q6" s="2066"/>
      <c r="R6" s="2066"/>
      <c r="S6" s="2066"/>
      <c r="T6" s="2066"/>
      <c r="U6" s="2066"/>
      <c r="V6" s="2066"/>
      <c r="W6" s="1282"/>
      <c r="X6" s="2066"/>
      <c r="Y6" s="2066"/>
      <c r="Z6" s="2066"/>
      <c r="AA6" s="2066"/>
      <c r="AB6" s="2066"/>
      <c r="AC6" s="2066"/>
      <c r="AD6" s="2066"/>
      <c r="AE6" s="1282"/>
      <c r="AF6" s="1268"/>
      <c r="AG6" s="1268"/>
    </row>
    <row r="7" spans="1:33" ht="12.75" customHeight="1" x14ac:dyDescent="0.25">
      <c r="A7" s="1263"/>
      <c r="B7" s="1321"/>
      <c r="C7" s="1279"/>
      <c r="D7" s="1279"/>
      <c r="E7" s="1282"/>
      <c r="F7" s="1282"/>
      <c r="G7" s="1282"/>
      <c r="H7" s="1282"/>
      <c r="I7" s="1282"/>
      <c r="J7" s="1282"/>
      <c r="K7" s="1282"/>
      <c r="L7" s="1282"/>
      <c r="M7" s="1282"/>
      <c r="N7" s="1282"/>
      <c r="O7" s="1282"/>
      <c r="P7" s="1282"/>
      <c r="Q7" s="1282"/>
      <c r="R7" s="1282"/>
      <c r="S7" s="1282"/>
      <c r="T7" s="1282"/>
      <c r="U7" s="1282"/>
      <c r="V7" s="1282"/>
      <c r="W7" s="1282"/>
      <c r="X7" s="1282"/>
      <c r="Y7" s="1282"/>
      <c r="Z7" s="1282"/>
      <c r="AA7" s="1282"/>
      <c r="AB7" s="1282"/>
      <c r="AC7" s="1282"/>
      <c r="AD7" s="1282"/>
      <c r="AE7" s="1282"/>
      <c r="AF7" s="1280"/>
      <c r="AG7" s="1268"/>
    </row>
    <row r="8" spans="1:33" s="1300" customFormat="1" ht="13.5" hidden="1" customHeight="1" x14ac:dyDescent="0.25">
      <c r="A8" s="1299"/>
      <c r="B8" s="1323"/>
      <c r="C8" s="2068"/>
      <c r="D8" s="2068"/>
      <c r="E8" s="1324"/>
      <c r="F8" s="1324"/>
      <c r="G8" s="1324"/>
      <c r="H8" s="1324"/>
      <c r="I8" s="1324"/>
      <c r="J8" s="1324"/>
      <c r="K8" s="1324"/>
      <c r="L8" s="1324"/>
      <c r="M8" s="1324"/>
      <c r="N8" s="1324"/>
      <c r="O8" s="1324"/>
      <c r="P8" s="1324"/>
      <c r="Q8" s="1324"/>
      <c r="R8" s="1324"/>
      <c r="S8" s="1324"/>
      <c r="T8" s="1324"/>
      <c r="U8" s="1324"/>
      <c r="V8" s="1324"/>
      <c r="W8" s="1324"/>
      <c r="X8" s="1324"/>
      <c r="Y8" s="1324"/>
      <c r="Z8" s="1324"/>
      <c r="AA8" s="1324"/>
      <c r="AB8" s="1324"/>
      <c r="AC8" s="1324"/>
      <c r="AD8" s="1324"/>
      <c r="AE8" s="1324"/>
      <c r="AF8" s="1325"/>
      <c r="AG8" s="1295"/>
    </row>
    <row r="9" spans="1:33" s="1300" customFormat="1" ht="6" hidden="1" customHeight="1" x14ac:dyDescent="0.25">
      <c r="A9" s="1299"/>
      <c r="B9" s="1323"/>
      <c r="C9" s="1296"/>
      <c r="D9" s="1296"/>
      <c r="E9" s="1326"/>
      <c r="F9" s="1326"/>
      <c r="G9" s="1326"/>
      <c r="H9" s="1326"/>
      <c r="I9" s="1326"/>
      <c r="J9" s="1326"/>
      <c r="K9" s="1326"/>
      <c r="L9" s="1326"/>
      <c r="M9" s="1326"/>
      <c r="N9" s="1326"/>
      <c r="O9" s="1326"/>
      <c r="P9" s="1326"/>
      <c r="Q9" s="1326"/>
      <c r="R9" s="1326"/>
      <c r="S9" s="1326"/>
      <c r="T9" s="1326"/>
      <c r="U9" s="1326"/>
      <c r="V9" s="1326"/>
      <c r="W9" s="1326"/>
      <c r="X9" s="1326"/>
      <c r="Y9" s="1326"/>
      <c r="Z9" s="1326"/>
      <c r="AA9" s="1326"/>
      <c r="AB9" s="1326"/>
      <c r="AC9" s="1326"/>
      <c r="AD9" s="1326"/>
      <c r="AE9" s="1326"/>
      <c r="AF9" s="1325"/>
      <c r="AG9" s="1295"/>
    </row>
    <row r="10" spans="1:33" s="1289" customFormat="1" ht="15" customHeight="1" x14ac:dyDescent="0.25">
      <c r="A10" s="1288"/>
      <c r="B10" s="1327"/>
      <c r="C10" s="1285"/>
      <c r="D10" s="1286"/>
      <c r="E10" s="1281"/>
      <c r="F10" s="1281"/>
      <c r="G10" s="1281"/>
      <c r="H10" s="1281"/>
      <c r="I10" s="1281"/>
      <c r="J10" s="1281"/>
      <c r="K10" s="1281"/>
      <c r="L10" s="1281"/>
      <c r="M10" s="1281"/>
      <c r="N10" s="1281"/>
      <c r="O10" s="1281"/>
      <c r="P10" s="1281"/>
      <c r="Q10" s="1281"/>
      <c r="R10" s="1281"/>
      <c r="S10" s="1281"/>
      <c r="T10" s="1281"/>
      <c r="U10" s="1281"/>
      <c r="V10" s="1281"/>
      <c r="W10" s="1281"/>
      <c r="X10" s="1281"/>
      <c r="Y10" s="1281"/>
      <c r="Z10" s="1281"/>
      <c r="AA10" s="1281"/>
      <c r="AB10" s="1281"/>
      <c r="AC10" s="1281"/>
      <c r="AD10" s="1281"/>
      <c r="AE10" s="1281"/>
      <c r="AF10" s="1328"/>
      <c r="AG10" s="1284"/>
    </row>
    <row r="11" spans="1:33" ht="12" customHeight="1" x14ac:dyDescent="0.25">
      <c r="A11" s="1263"/>
      <c r="B11" s="1321"/>
      <c r="C11" s="60"/>
      <c r="D11" s="1290"/>
      <c r="E11" s="1291"/>
      <c r="F11" s="1291"/>
      <c r="G11" s="1291"/>
      <c r="H11" s="1291"/>
      <c r="I11" s="1291"/>
      <c r="J11" s="1291"/>
      <c r="K11" s="1291"/>
      <c r="L11" s="1291"/>
      <c r="M11" s="1291"/>
      <c r="N11" s="1291"/>
      <c r="O11" s="1291"/>
      <c r="P11" s="1291"/>
      <c r="Q11" s="1291"/>
      <c r="R11" s="1291"/>
      <c r="S11" s="1291"/>
      <c r="T11" s="1291"/>
      <c r="U11" s="1291"/>
      <c r="V11" s="1291"/>
      <c r="W11" s="1291"/>
      <c r="X11" s="1291"/>
      <c r="Y11" s="1291"/>
      <c r="Z11" s="1291"/>
      <c r="AA11" s="1291"/>
      <c r="AB11" s="1292"/>
      <c r="AC11" s="1291"/>
      <c r="AD11" s="1292"/>
      <c r="AE11" s="1291"/>
      <c r="AF11" s="1280"/>
      <c r="AG11" s="1268"/>
    </row>
    <row r="12" spans="1:33" ht="12" customHeight="1" x14ac:dyDescent="0.25">
      <c r="A12" s="1263"/>
      <c r="B12" s="1321"/>
      <c r="C12" s="60"/>
      <c r="D12" s="1290"/>
      <c r="E12" s="1291"/>
      <c r="F12" s="1291"/>
      <c r="G12" s="1291"/>
      <c r="H12" s="1291"/>
      <c r="I12" s="1291"/>
      <c r="J12" s="1291"/>
      <c r="K12" s="1291"/>
      <c r="L12" s="1291"/>
      <c r="M12" s="1291"/>
      <c r="N12" s="1291"/>
      <c r="O12" s="1291"/>
      <c r="P12" s="1291"/>
      <c r="Q12" s="1291"/>
      <c r="R12" s="1291"/>
      <c r="S12" s="1291"/>
      <c r="T12" s="1291"/>
      <c r="U12" s="1291"/>
      <c r="V12" s="1291"/>
      <c r="W12" s="1291"/>
      <c r="X12" s="1291"/>
      <c r="Y12" s="1291"/>
      <c r="Z12" s="1291"/>
      <c r="AA12" s="1291"/>
      <c r="AB12" s="1292"/>
      <c r="AC12" s="1291"/>
      <c r="AD12" s="1292"/>
      <c r="AE12" s="1291"/>
      <c r="AF12" s="1280"/>
      <c r="AG12" s="1268"/>
    </row>
    <row r="13" spans="1:33" ht="12" customHeight="1" x14ac:dyDescent="0.25">
      <c r="A13" s="1263"/>
      <c r="B13" s="1321"/>
      <c r="C13" s="60"/>
      <c r="D13" s="1290"/>
      <c r="E13" s="1291"/>
      <c r="F13" s="1291"/>
      <c r="G13" s="1291"/>
      <c r="H13" s="1291"/>
      <c r="I13" s="1291"/>
      <c r="J13" s="1291"/>
      <c r="K13" s="1291"/>
      <c r="L13" s="1291"/>
      <c r="M13" s="1291"/>
      <c r="N13" s="1291"/>
      <c r="O13" s="1291"/>
      <c r="P13" s="1291"/>
      <c r="Q13" s="1291"/>
      <c r="R13" s="1291"/>
      <c r="S13" s="1291"/>
      <c r="T13" s="1291"/>
      <c r="U13" s="1291"/>
      <c r="V13" s="1291"/>
      <c r="W13" s="1291"/>
      <c r="X13" s="1291"/>
      <c r="Y13" s="1291"/>
      <c r="Z13" s="1291"/>
      <c r="AA13" s="1291"/>
      <c r="AB13" s="1292"/>
      <c r="AC13" s="1291"/>
      <c r="AD13" s="1292"/>
      <c r="AE13" s="1291"/>
      <c r="AF13" s="1280"/>
      <c r="AG13" s="1268"/>
    </row>
    <row r="14" spans="1:33" ht="12" customHeight="1" x14ac:dyDescent="0.25">
      <c r="A14" s="1263"/>
      <c r="B14" s="1321"/>
      <c r="C14" s="60"/>
      <c r="D14" s="1290"/>
      <c r="E14" s="1291"/>
      <c r="F14" s="1291"/>
      <c r="G14" s="1291"/>
      <c r="H14" s="1291"/>
      <c r="I14" s="1291"/>
      <c r="J14" s="1291"/>
      <c r="K14" s="1291"/>
      <c r="L14" s="1291"/>
      <c r="M14" s="1291"/>
      <c r="N14" s="1291"/>
      <c r="O14" s="1291"/>
      <c r="P14" s="1291"/>
      <c r="Q14" s="1291"/>
      <c r="R14" s="1291"/>
      <c r="S14" s="1291"/>
      <c r="T14" s="1291"/>
      <c r="U14" s="1291"/>
      <c r="V14" s="1291"/>
      <c r="W14" s="1291"/>
      <c r="X14" s="1291"/>
      <c r="Y14" s="1291"/>
      <c r="Z14" s="1291"/>
      <c r="AA14" s="1291"/>
      <c r="AB14" s="1292"/>
      <c r="AC14" s="1291"/>
      <c r="AD14" s="1292"/>
      <c r="AE14" s="1291"/>
      <c r="AF14" s="1280"/>
      <c r="AG14" s="1268"/>
    </row>
    <row r="15" spans="1:33" ht="12" customHeight="1" x14ac:dyDescent="0.25">
      <c r="A15" s="1263"/>
      <c r="B15" s="1321"/>
      <c r="C15" s="60"/>
      <c r="D15" s="1290"/>
      <c r="E15" s="1291"/>
      <c r="F15" s="1291"/>
      <c r="G15" s="1291"/>
      <c r="H15" s="1291"/>
      <c r="I15" s="1291"/>
      <c r="J15" s="1291"/>
      <c r="K15" s="1291"/>
      <c r="L15" s="1291"/>
      <c r="M15" s="1291"/>
      <c r="N15" s="1291"/>
      <c r="O15" s="1291"/>
      <c r="P15" s="1291"/>
      <c r="Q15" s="1291"/>
      <c r="R15" s="1291"/>
      <c r="S15" s="1291"/>
      <c r="T15" s="1291"/>
      <c r="U15" s="1291"/>
      <c r="V15" s="1291"/>
      <c r="W15" s="1291"/>
      <c r="X15" s="1291"/>
      <c r="Y15" s="1291"/>
      <c r="Z15" s="1291"/>
      <c r="AA15" s="1291"/>
      <c r="AB15" s="1292"/>
      <c r="AC15" s="1291"/>
      <c r="AD15" s="1292"/>
      <c r="AE15" s="1291"/>
      <c r="AF15" s="1280"/>
      <c r="AG15" s="1268"/>
    </row>
    <row r="16" spans="1:33" ht="12" customHeight="1" x14ac:dyDescent="0.25">
      <c r="A16" s="1263"/>
      <c r="B16" s="1321"/>
      <c r="C16" s="60"/>
      <c r="D16" s="1290"/>
      <c r="E16" s="1291"/>
      <c r="F16" s="1291"/>
      <c r="G16" s="1291"/>
      <c r="H16" s="1291"/>
      <c r="I16" s="1291"/>
      <c r="J16" s="1291"/>
      <c r="K16" s="1291"/>
      <c r="L16" s="1291"/>
      <c r="M16" s="1291"/>
      <c r="N16" s="1291"/>
      <c r="O16" s="1291"/>
      <c r="P16" s="1291"/>
      <c r="Q16" s="1291"/>
      <c r="R16" s="1291"/>
      <c r="S16" s="1291"/>
      <c r="T16" s="1291"/>
      <c r="U16" s="1291"/>
      <c r="V16" s="1291"/>
      <c r="W16" s="1291"/>
      <c r="X16" s="1291"/>
      <c r="Y16" s="1291"/>
      <c r="Z16" s="1291"/>
      <c r="AA16" s="1291"/>
      <c r="AB16" s="1292"/>
      <c r="AC16" s="1291"/>
      <c r="AD16" s="1292"/>
      <c r="AE16" s="1291"/>
      <c r="AF16" s="1280"/>
      <c r="AG16" s="1268"/>
    </row>
    <row r="17" spans="1:33" ht="12" customHeight="1" x14ac:dyDescent="0.25">
      <c r="A17" s="1263"/>
      <c r="B17" s="1321"/>
      <c r="C17" s="60"/>
      <c r="D17" s="1290"/>
      <c r="E17" s="1291"/>
      <c r="F17" s="1291"/>
      <c r="G17" s="1291"/>
      <c r="H17" s="1291"/>
      <c r="I17" s="1291"/>
      <c r="J17" s="1291"/>
      <c r="K17" s="1291"/>
      <c r="L17" s="1291"/>
      <c r="M17" s="1291"/>
      <c r="N17" s="1291"/>
      <c r="O17" s="1291"/>
      <c r="P17" s="1291"/>
      <c r="Q17" s="1291"/>
      <c r="R17" s="1291"/>
      <c r="S17" s="1291"/>
      <c r="T17" s="1291"/>
      <c r="U17" s="1291"/>
      <c r="V17" s="1291"/>
      <c r="W17" s="1291"/>
      <c r="X17" s="1291"/>
      <c r="Y17" s="1291"/>
      <c r="Z17" s="1291"/>
      <c r="AA17" s="1291"/>
      <c r="AB17" s="1292"/>
      <c r="AC17" s="1291"/>
      <c r="AD17" s="1292"/>
      <c r="AE17" s="1291"/>
      <c r="AF17" s="1280"/>
      <c r="AG17" s="1268"/>
    </row>
    <row r="18" spans="1:33" ht="12" customHeight="1" x14ac:dyDescent="0.25">
      <c r="A18" s="1263"/>
      <c r="B18" s="1321"/>
      <c r="C18" s="60"/>
      <c r="D18" s="1290"/>
      <c r="E18" s="1291"/>
      <c r="F18" s="1291"/>
      <c r="G18" s="1291"/>
      <c r="H18" s="1291"/>
      <c r="I18" s="1291"/>
      <c r="J18" s="1291"/>
      <c r="K18" s="1291"/>
      <c r="L18" s="1291"/>
      <c r="M18" s="1291"/>
      <c r="N18" s="1291"/>
      <c r="O18" s="1291"/>
      <c r="P18" s="1291"/>
      <c r="Q18" s="1291"/>
      <c r="R18" s="1291"/>
      <c r="S18" s="1291"/>
      <c r="T18" s="1291"/>
      <c r="U18" s="1291"/>
      <c r="V18" s="1291"/>
      <c r="W18" s="1291"/>
      <c r="X18" s="1291"/>
      <c r="Y18" s="1291"/>
      <c r="Z18" s="1291"/>
      <c r="AA18" s="1291"/>
      <c r="AB18" s="1292"/>
      <c r="AC18" s="1291"/>
      <c r="AD18" s="1292"/>
      <c r="AE18" s="1291"/>
      <c r="AF18" s="1280"/>
      <c r="AG18" s="1268"/>
    </row>
    <row r="19" spans="1:33" ht="12" customHeight="1" x14ac:dyDescent="0.25">
      <c r="A19" s="1263"/>
      <c r="B19" s="1321"/>
      <c r="C19" s="60"/>
      <c r="D19" s="1290"/>
      <c r="E19" s="1291"/>
      <c r="F19" s="1291"/>
      <c r="G19" s="1291"/>
      <c r="H19" s="1291"/>
      <c r="I19" s="1291"/>
      <c r="J19" s="1291"/>
      <c r="K19" s="1291"/>
      <c r="L19" s="1291"/>
      <c r="M19" s="1291"/>
      <c r="N19" s="1291"/>
      <c r="O19" s="1291"/>
      <c r="P19" s="1291"/>
      <c r="Q19" s="1291"/>
      <c r="R19" s="1291"/>
      <c r="S19" s="1291"/>
      <c r="T19" s="1291"/>
      <c r="U19" s="1291"/>
      <c r="V19" s="1291"/>
      <c r="W19" s="1291"/>
      <c r="X19" s="1291"/>
      <c r="Y19" s="1291"/>
      <c r="Z19" s="1291"/>
      <c r="AA19" s="1291"/>
      <c r="AB19" s="1292"/>
      <c r="AC19" s="1291"/>
      <c r="AD19" s="1292"/>
      <c r="AE19" s="1291"/>
      <c r="AF19" s="1280"/>
      <c r="AG19" s="1268"/>
    </row>
    <row r="20" spans="1:33" ht="12" customHeight="1" x14ac:dyDescent="0.25">
      <c r="A20" s="1263"/>
      <c r="B20" s="1321"/>
      <c r="C20" s="60"/>
      <c r="D20" s="1290"/>
      <c r="E20" s="1291"/>
      <c r="F20" s="1291"/>
      <c r="G20" s="1291"/>
      <c r="H20" s="1291"/>
      <c r="I20" s="1291"/>
      <c r="J20" s="1291"/>
      <c r="K20" s="1291"/>
      <c r="L20" s="1291"/>
      <c r="M20" s="1291"/>
      <c r="N20" s="1291"/>
      <c r="O20" s="1291"/>
      <c r="P20" s="1291"/>
      <c r="Q20" s="1291"/>
      <c r="R20" s="1291"/>
      <c r="S20" s="1291"/>
      <c r="T20" s="1291"/>
      <c r="U20" s="1291"/>
      <c r="V20" s="1291"/>
      <c r="W20" s="1291"/>
      <c r="X20" s="1291"/>
      <c r="Y20" s="1291"/>
      <c r="Z20" s="1291"/>
      <c r="AA20" s="1291"/>
      <c r="AB20" s="1292"/>
      <c r="AC20" s="1291"/>
      <c r="AD20" s="1292"/>
      <c r="AE20" s="1291"/>
      <c r="AF20" s="1280"/>
      <c r="AG20" s="1268"/>
    </row>
    <row r="21" spans="1:33" ht="12" customHeight="1" x14ac:dyDescent="0.25">
      <c r="A21" s="1263"/>
      <c r="B21" s="1321"/>
      <c r="C21" s="60"/>
      <c r="D21" s="1290"/>
      <c r="E21" s="1291"/>
      <c r="F21" s="1291"/>
      <c r="G21" s="1291"/>
      <c r="H21" s="1291"/>
      <c r="I21" s="1291"/>
      <c r="J21" s="1291"/>
      <c r="K21" s="1291"/>
      <c r="L21" s="1291"/>
      <c r="M21" s="1291"/>
      <c r="N21" s="1291"/>
      <c r="O21" s="1291"/>
      <c r="P21" s="1291"/>
      <c r="Q21" s="1291"/>
      <c r="R21" s="1291"/>
      <c r="S21" s="1291"/>
      <c r="T21" s="1291"/>
      <c r="U21" s="1291"/>
      <c r="V21" s="1291"/>
      <c r="W21" s="1291"/>
      <c r="X21" s="1291"/>
      <c r="Y21" s="1291"/>
      <c r="Z21" s="1291"/>
      <c r="AA21" s="1291"/>
      <c r="AB21" s="1292"/>
      <c r="AC21" s="1291"/>
      <c r="AD21" s="1292"/>
      <c r="AE21" s="1291"/>
      <c r="AF21" s="1280"/>
      <c r="AG21" s="1268"/>
    </row>
    <row r="22" spans="1:33" ht="12" customHeight="1" x14ac:dyDescent="0.25">
      <c r="A22" s="1263"/>
      <c r="B22" s="1321"/>
      <c r="C22" s="60"/>
      <c r="D22" s="1290"/>
      <c r="E22" s="1291"/>
      <c r="F22" s="1291"/>
      <c r="G22" s="1291"/>
      <c r="H22" s="1291"/>
      <c r="I22" s="1291"/>
      <c r="J22" s="1291"/>
      <c r="K22" s="1291"/>
      <c r="L22" s="1291"/>
      <c r="M22" s="1291"/>
      <c r="N22" s="1291"/>
      <c r="O22" s="1291"/>
      <c r="P22" s="1291"/>
      <c r="Q22" s="1291"/>
      <c r="R22" s="1291"/>
      <c r="S22" s="1291"/>
      <c r="T22" s="1291"/>
      <c r="U22" s="1291"/>
      <c r="V22" s="1291"/>
      <c r="W22" s="1291"/>
      <c r="X22" s="1291"/>
      <c r="Y22" s="1291"/>
      <c r="Z22" s="1291"/>
      <c r="AA22" s="1291"/>
      <c r="AB22" s="1292"/>
      <c r="AC22" s="1291"/>
      <c r="AD22" s="1292"/>
      <c r="AE22" s="1291"/>
      <c r="AF22" s="1280"/>
      <c r="AG22" s="1268"/>
    </row>
    <row r="23" spans="1:33" ht="12" customHeight="1" x14ac:dyDescent="0.25">
      <c r="A23" s="1263"/>
      <c r="B23" s="1321"/>
      <c r="C23" s="60"/>
      <c r="D23" s="1290"/>
      <c r="E23" s="1291"/>
      <c r="F23" s="1291"/>
      <c r="G23" s="1291"/>
      <c r="H23" s="1291"/>
      <c r="I23" s="1291"/>
      <c r="J23" s="1291"/>
      <c r="K23" s="1291"/>
      <c r="L23" s="1291"/>
      <c r="M23" s="1291"/>
      <c r="N23" s="1291"/>
      <c r="O23" s="1291"/>
      <c r="P23" s="1291"/>
      <c r="Q23" s="1291"/>
      <c r="R23" s="1291"/>
      <c r="S23" s="1291"/>
      <c r="T23" s="1291"/>
      <c r="U23" s="1291"/>
      <c r="V23" s="1291"/>
      <c r="W23" s="1291"/>
      <c r="X23" s="1291"/>
      <c r="Y23" s="1291"/>
      <c r="Z23" s="1291"/>
      <c r="AA23" s="1291"/>
      <c r="AB23" s="1292"/>
      <c r="AC23" s="1291"/>
      <c r="AD23" s="1292"/>
      <c r="AE23" s="1291"/>
      <c r="AF23" s="1280"/>
      <c r="AG23" s="1268"/>
    </row>
    <row r="24" spans="1:33" ht="12" customHeight="1" x14ac:dyDescent="0.25">
      <c r="A24" s="1263"/>
      <c r="B24" s="1321"/>
      <c r="C24" s="60"/>
      <c r="D24" s="1290"/>
      <c r="E24" s="1291"/>
      <c r="F24" s="1291"/>
      <c r="G24" s="1291"/>
      <c r="H24" s="1291"/>
      <c r="I24" s="1291"/>
      <c r="J24" s="1291"/>
      <c r="K24" s="1291"/>
      <c r="L24" s="1291"/>
      <c r="M24" s="1291"/>
      <c r="N24" s="1291"/>
      <c r="O24" s="1291"/>
      <c r="P24" s="1291"/>
      <c r="Q24" s="1291"/>
      <c r="R24" s="1291"/>
      <c r="S24" s="1291"/>
      <c r="T24" s="1291"/>
      <c r="U24" s="1291"/>
      <c r="V24" s="1291"/>
      <c r="W24" s="1291"/>
      <c r="X24" s="1291"/>
      <c r="Y24" s="1291"/>
      <c r="Z24" s="1291"/>
      <c r="AA24" s="1291"/>
      <c r="AB24" s="1292"/>
      <c r="AC24" s="1291"/>
      <c r="AD24" s="1292"/>
      <c r="AE24" s="1291"/>
      <c r="AF24" s="1280"/>
      <c r="AG24" s="1268"/>
    </row>
    <row r="25" spans="1:33" ht="12" customHeight="1" x14ac:dyDescent="0.25">
      <c r="A25" s="1263"/>
      <c r="B25" s="1321"/>
      <c r="C25" s="60"/>
      <c r="D25" s="1290"/>
      <c r="E25" s="1291"/>
      <c r="F25" s="1291"/>
      <c r="G25" s="1291"/>
      <c r="H25" s="1291"/>
      <c r="I25" s="1291"/>
      <c r="J25" s="1291"/>
      <c r="K25" s="1291"/>
      <c r="L25" s="1291"/>
      <c r="M25" s="1291"/>
      <c r="N25" s="1291"/>
      <c r="O25" s="1291"/>
      <c r="P25" s="1291"/>
      <c r="Q25" s="1291"/>
      <c r="R25" s="1291"/>
      <c r="S25" s="1291"/>
      <c r="T25" s="1291"/>
      <c r="U25" s="1291"/>
      <c r="V25" s="1291"/>
      <c r="W25" s="1291"/>
      <c r="X25" s="1291"/>
      <c r="Y25" s="1291"/>
      <c r="Z25" s="1291"/>
      <c r="AA25" s="1291"/>
      <c r="AB25" s="1292"/>
      <c r="AC25" s="1291"/>
      <c r="AD25" s="1292"/>
      <c r="AE25" s="1291"/>
      <c r="AF25" s="1280"/>
      <c r="AG25" s="1268"/>
    </row>
    <row r="26" spans="1:33" ht="12" customHeight="1" x14ac:dyDescent="0.25">
      <c r="A26" s="1263"/>
      <c r="B26" s="1321"/>
      <c r="C26" s="60"/>
      <c r="D26" s="1290"/>
      <c r="E26" s="1291"/>
      <c r="F26" s="1291"/>
      <c r="G26" s="1291"/>
      <c r="H26" s="1291"/>
      <c r="I26" s="1291"/>
      <c r="J26" s="1291"/>
      <c r="K26" s="1291"/>
      <c r="L26" s="1291"/>
      <c r="M26" s="1291"/>
      <c r="N26" s="1291"/>
      <c r="O26" s="1291"/>
      <c r="P26" s="1291"/>
      <c r="Q26" s="1291"/>
      <c r="R26" s="1291"/>
      <c r="S26" s="1291"/>
      <c r="T26" s="1291"/>
      <c r="U26" s="1291"/>
      <c r="V26" s="1291"/>
      <c r="W26" s="1291"/>
      <c r="X26" s="1291"/>
      <c r="Y26" s="1291"/>
      <c r="Z26" s="1291"/>
      <c r="AA26" s="1291"/>
      <c r="AB26" s="1292"/>
      <c r="AC26" s="1291"/>
      <c r="AD26" s="1292"/>
      <c r="AE26" s="1291"/>
      <c r="AF26" s="1280"/>
      <c r="AG26" s="1268"/>
    </row>
    <row r="27" spans="1:33" ht="12" customHeight="1" x14ac:dyDescent="0.25">
      <c r="A27" s="1263"/>
      <c r="B27" s="1321"/>
      <c r="C27" s="60"/>
      <c r="D27" s="1290"/>
      <c r="E27" s="1291"/>
      <c r="F27" s="1291"/>
      <c r="G27" s="1291"/>
      <c r="H27" s="1291"/>
      <c r="I27" s="1291"/>
      <c r="J27" s="1291"/>
      <c r="K27" s="1291"/>
      <c r="L27" s="1291"/>
      <c r="M27" s="1291"/>
      <c r="N27" s="1291"/>
      <c r="O27" s="1291"/>
      <c r="P27" s="1291"/>
      <c r="Q27" s="1291"/>
      <c r="R27" s="1291"/>
      <c r="S27" s="1291"/>
      <c r="T27" s="1291"/>
      <c r="U27" s="1291"/>
      <c r="V27" s="1291"/>
      <c r="W27" s="1291"/>
      <c r="X27" s="1291"/>
      <c r="Y27" s="1291"/>
      <c r="Z27" s="1291"/>
      <c r="AA27" s="1291"/>
      <c r="AB27" s="1292"/>
      <c r="AC27" s="1291"/>
      <c r="AD27" s="1292"/>
      <c r="AE27" s="1291"/>
      <c r="AF27" s="1280"/>
      <c r="AG27" s="1268"/>
    </row>
    <row r="28" spans="1:33" ht="12" customHeight="1" x14ac:dyDescent="0.25">
      <c r="A28" s="1263"/>
      <c r="B28" s="1321"/>
      <c r="C28" s="60"/>
      <c r="D28" s="1290"/>
      <c r="E28" s="1291"/>
      <c r="F28" s="1291"/>
      <c r="G28" s="1291"/>
      <c r="H28" s="1291"/>
      <c r="I28" s="1291"/>
      <c r="J28" s="1291"/>
      <c r="K28" s="1291"/>
      <c r="L28" s="1291"/>
      <c r="M28" s="1291"/>
      <c r="N28" s="1291"/>
      <c r="O28" s="1291"/>
      <c r="P28" s="1291"/>
      <c r="Q28" s="1291"/>
      <c r="R28" s="1291"/>
      <c r="S28" s="1291"/>
      <c r="T28" s="1291"/>
      <c r="U28" s="1291"/>
      <c r="V28" s="1291"/>
      <c r="W28" s="1291"/>
      <c r="X28" s="1291"/>
      <c r="Y28" s="1291"/>
      <c r="Z28" s="1291"/>
      <c r="AA28" s="1291"/>
      <c r="AB28" s="1292"/>
      <c r="AC28" s="1291"/>
      <c r="AD28" s="1292"/>
      <c r="AE28" s="1291"/>
      <c r="AF28" s="1280"/>
      <c r="AG28" s="1268"/>
    </row>
    <row r="29" spans="1:33" ht="12" customHeight="1" x14ac:dyDescent="0.25">
      <c r="A29" s="1263"/>
      <c r="B29" s="1321"/>
      <c r="C29" s="60"/>
      <c r="D29" s="1290"/>
      <c r="E29" s="1291"/>
      <c r="F29" s="1291"/>
      <c r="G29" s="1291"/>
      <c r="H29" s="1291"/>
      <c r="I29" s="1291"/>
      <c r="J29" s="1291"/>
      <c r="K29" s="1291"/>
      <c r="L29" s="1291"/>
      <c r="M29" s="1291"/>
      <c r="N29" s="1291"/>
      <c r="O29" s="1291"/>
      <c r="P29" s="1291"/>
      <c r="Q29" s="1291"/>
      <c r="R29" s="1291"/>
      <c r="S29" s="1291"/>
      <c r="T29" s="1291"/>
      <c r="U29" s="1291"/>
      <c r="V29" s="1291"/>
      <c r="W29" s="1291"/>
      <c r="X29" s="1291"/>
      <c r="Y29" s="1291"/>
      <c r="Z29" s="1291"/>
      <c r="AA29" s="1291"/>
      <c r="AB29" s="1292"/>
      <c r="AC29" s="1291"/>
      <c r="AD29" s="1292"/>
      <c r="AE29" s="1291"/>
      <c r="AF29" s="1280"/>
      <c r="AG29" s="1268"/>
    </row>
    <row r="30" spans="1:33" ht="12" customHeight="1" x14ac:dyDescent="0.25">
      <c r="A30" s="1263"/>
      <c r="B30" s="1321"/>
      <c r="C30" s="60"/>
      <c r="D30" s="1290"/>
      <c r="E30" s="1291"/>
      <c r="F30" s="1291"/>
      <c r="G30" s="1291"/>
      <c r="H30" s="1291"/>
      <c r="I30" s="1291"/>
      <c r="J30" s="1291"/>
      <c r="K30" s="1291"/>
      <c r="L30" s="1291"/>
      <c r="M30" s="1291"/>
      <c r="N30" s="1291"/>
      <c r="O30" s="1291"/>
      <c r="P30" s="1291"/>
      <c r="Q30" s="1291"/>
      <c r="R30" s="1291"/>
      <c r="S30" s="1291"/>
      <c r="T30" s="1291"/>
      <c r="U30" s="1291"/>
      <c r="V30" s="1291"/>
      <c r="W30" s="1291"/>
      <c r="X30" s="1291"/>
      <c r="Y30" s="1291"/>
      <c r="Z30" s="1291"/>
      <c r="AA30" s="1291"/>
      <c r="AB30" s="1292"/>
      <c r="AC30" s="1291"/>
      <c r="AD30" s="1292"/>
      <c r="AE30" s="1291"/>
      <c r="AF30" s="1280"/>
      <c r="AG30" s="1268"/>
    </row>
    <row r="31" spans="1:33" x14ac:dyDescent="0.25">
      <c r="A31" s="1263"/>
      <c r="B31" s="1321"/>
      <c r="C31" s="60"/>
      <c r="D31" s="1290"/>
      <c r="E31" s="1290"/>
      <c r="F31" s="1290"/>
      <c r="G31" s="1290"/>
      <c r="H31" s="1290"/>
      <c r="I31" s="1290"/>
      <c r="J31" s="1290"/>
      <c r="K31" s="1290"/>
      <c r="L31" s="1290"/>
      <c r="M31" s="1290"/>
      <c r="N31" s="1290"/>
      <c r="O31" s="1290"/>
      <c r="P31" s="1290"/>
      <c r="Q31" s="1290"/>
      <c r="R31" s="11"/>
      <c r="S31" s="11"/>
      <c r="T31" s="11"/>
      <c r="U31" s="11"/>
      <c r="V31" s="18"/>
      <c r="W31" s="11"/>
      <c r="X31" s="11"/>
      <c r="Y31" s="11"/>
      <c r="Z31" s="11"/>
      <c r="AA31" s="11"/>
      <c r="AB31" s="11"/>
      <c r="AC31" s="11"/>
      <c r="AD31" s="11"/>
      <c r="AE31" s="11"/>
      <c r="AF31" s="1280"/>
      <c r="AG31" s="1268"/>
    </row>
    <row r="32" spans="1:33" x14ac:dyDescent="0.25">
      <c r="A32" s="1263"/>
      <c r="B32" s="1321"/>
      <c r="C32" s="54"/>
      <c r="D32" s="1290"/>
      <c r="E32" s="1290"/>
      <c r="F32" s="1290"/>
      <c r="G32" s="1290"/>
      <c r="H32" s="1290"/>
      <c r="I32" s="1290"/>
      <c r="J32" s="1290"/>
      <c r="K32" s="1290"/>
      <c r="L32" s="1290"/>
      <c r="M32" s="1290"/>
      <c r="N32" s="1290"/>
      <c r="O32" s="1290"/>
      <c r="P32" s="1290"/>
      <c r="Q32" s="1290"/>
      <c r="R32" s="11"/>
      <c r="S32" s="11"/>
      <c r="T32" s="11"/>
      <c r="U32" s="11"/>
      <c r="V32" s="18"/>
      <c r="W32" s="11"/>
      <c r="X32" s="11"/>
      <c r="Y32" s="11"/>
      <c r="Z32" s="11"/>
      <c r="AA32" s="11"/>
      <c r="AB32" s="11"/>
      <c r="AC32" s="11"/>
      <c r="AD32" s="11"/>
      <c r="AE32" s="11"/>
      <c r="AF32" s="1280"/>
      <c r="AG32" s="1268"/>
    </row>
    <row r="33" spans="1:33" x14ac:dyDescent="0.25">
      <c r="A33" s="1263"/>
      <c r="B33" s="1321"/>
      <c r="C33" s="1293"/>
      <c r="D33" s="1293"/>
      <c r="E33" s="1293"/>
      <c r="F33" s="1293"/>
      <c r="G33" s="1293"/>
      <c r="H33" s="1293"/>
      <c r="I33" s="1293"/>
      <c r="J33" s="1290"/>
      <c r="K33" s="1290"/>
      <c r="L33" s="1290"/>
      <c r="M33" s="1290"/>
      <c r="N33" s="1290"/>
      <c r="O33" s="1290"/>
      <c r="P33" s="1290"/>
      <c r="Q33" s="1290"/>
      <c r="R33" s="11"/>
      <c r="S33" s="11"/>
      <c r="T33" s="11"/>
      <c r="U33" s="11"/>
      <c r="V33" s="18"/>
      <c r="W33" s="11"/>
      <c r="X33" s="11"/>
      <c r="Y33" s="11"/>
      <c r="Z33" s="11"/>
      <c r="AA33" s="11"/>
      <c r="AB33" s="11"/>
      <c r="AC33" s="11"/>
      <c r="AD33" s="11"/>
      <c r="AE33" s="11"/>
      <c r="AF33" s="1280"/>
      <c r="AG33" s="1268"/>
    </row>
    <row r="34" spans="1:33" ht="12.75" customHeight="1" x14ac:dyDescent="0.25">
      <c r="A34" s="1263"/>
      <c r="B34" s="1321"/>
      <c r="C34" s="60"/>
      <c r="D34" s="1290"/>
      <c r="E34" s="1290"/>
      <c r="F34" s="1290"/>
      <c r="G34" s="1290"/>
      <c r="H34" s="1290"/>
      <c r="I34" s="1290"/>
      <c r="J34" s="1290"/>
      <c r="K34" s="1290"/>
      <c r="L34" s="1290"/>
      <c r="M34" s="1290"/>
      <c r="N34" s="1290"/>
      <c r="O34" s="1290"/>
      <c r="P34" s="1290"/>
      <c r="Q34" s="1290"/>
      <c r="R34" s="11"/>
      <c r="S34" s="11"/>
      <c r="T34" s="11"/>
      <c r="U34" s="11"/>
      <c r="V34" s="18"/>
      <c r="W34" s="11"/>
      <c r="X34" s="11"/>
      <c r="Y34" s="11"/>
      <c r="Z34" s="11"/>
      <c r="AA34" s="11"/>
      <c r="AB34" s="11"/>
      <c r="AC34" s="11"/>
      <c r="AD34" s="11"/>
      <c r="AE34" s="11"/>
      <c r="AF34" s="1280"/>
      <c r="AG34" s="1268"/>
    </row>
    <row r="35" spans="1:33" ht="12.75" customHeight="1" x14ac:dyDescent="0.25">
      <c r="A35" s="1263"/>
      <c r="B35" s="1321"/>
      <c r="C35" s="60"/>
      <c r="D35" s="1290"/>
      <c r="E35" s="1290"/>
      <c r="F35" s="1290"/>
      <c r="G35" s="1290"/>
      <c r="H35" s="1290"/>
      <c r="I35" s="1290"/>
      <c r="J35" s="1290"/>
      <c r="K35" s="1290"/>
      <c r="L35" s="1290"/>
      <c r="M35" s="1290"/>
      <c r="N35" s="1290"/>
      <c r="O35" s="1290"/>
      <c r="P35" s="1290"/>
      <c r="Q35" s="1290"/>
      <c r="R35" s="11"/>
      <c r="S35" s="11"/>
      <c r="T35" s="11"/>
      <c r="U35" s="11"/>
      <c r="V35" s="18"/>
      <c r="W35" s="11"/>
      <c r="X35" s="11"/>
      <c r="Y35" s="11"/>
      <c r="Z35" s="11"/>
      <c r="AA35" s="11"/>
      <c r="AB35" s="11"/>
      <c r="AC35" s="11"/>
      <c r="AD35" s="11"/>
      <c r="AE35" s="11"/>
      <c r="AF35" s="1280"/>
      <c r="AG35" s="1268"/>
    </row>
    <row r="36" spans="1:33" ht="15.75" customHeight="1" x14ac:dyDescent="0.25">
      <c r="A36" s="1263"/>
      <c r="B36" s="1321"/>
      <c r="C36" s="60"/>
      <c r="D36" s="1290"/>
      <c r="E36" s="1290"/>
      <c r="F36" s="1290"/>
      <c r="G36" s="1290"/>
      <c r="H36" s="1290"/>
      <c r="I36" s="1290"/>
      <c r="J36" s="1290"/>
      <c r="K36" s="1290"/>
      <c r="L36" s="1290"/>
      <c r="M36" s="1290"/>
      <c r="N36" s="1290"/>
      <c r="O36" s="1290"/>
      <c r="P36" s="1290"/>
      <c r="Q36" s="1290"/>
      <c r="R36" s="11"/>
      <c r="S36" s="11"/>
      <c r="T36" s="11"/>
      <c r="U36" s="11"/>
      <c r="V36" s="18"/>
      <c r="W36" s="11"/>
      <c r="X36" s="11"/>
      <c r="Y36" s="11"/>
      <c r="Z36" s="11"/>
      <c r="AA36" s="11"/>
      <c r="AB36" s="11"/>
      <c r="AC36" s="11"/>
      <c r="AD36" s="11"/>
      <c r="AE36" s="11"/>
      <c r="AF36" s="1280"/>
      <c r="AG36" s="1268"/>
    </row>
    <row r="37" spans="1:33" ht="20.25" customHeight="1" x14ac:dyDescent="0.25">
      <c r="A37" s="1263"/>
      <c r="B37" s="1321"/>
      <c r="C37" s="60"/>
      <c r="D37" s="1290"/>
      <c r="E37" s="1290"/>
      <c r="F37" s="1290"/>
      <c r="G37" s="1290"/>
      <c r="H37" s="1290"/>
      <c r="I37" s="1290"/>
      <c r="J37" s="1290"/>
      <c r="K37" s="1290"/>
      <c r="L37" s="1290"/>
      <c r="M37" s="1290"/>
      <c r="N37" s="1290"/>
      <c r="O37" s="1290"/>
      <c r="P37" s="1290"/>
      <c r="Q37" s="1290"/>
      <c r="R37" s="11"/>
      <c r="S37" s="11"/>
      <c r="T37" s="11"/>
      <c r="U37" s="11"/>
      <c r="V37" s="18"/>
      <c r="W37" s="11"/>
      <c r="X37" s="11"/>
      <c r="Y37" s="11"/>
      <c r="Z37" s="11"/>
      <c r="AA37" s="11"/>
      <c r="AB37" s="11"/>
      <c r="AC37" s="11"/>
      <c r="AD37" s="11"/>
      <c r="AE37" s="11"/>
      <c r="AF37" s="1280"/>
      <c r="AG37" s="1268"/>
    </row>
    <row r="38" spans="1:33" ht="15.75" customHeight="1" x14ac:dyDescent="0.25">
      <c r="A38" s="1263"/>
      <c r="B38" s="1321"/>
      <c r="C38" s="60"/>
      <c r="D38" s="1290"/>
      <c r="E38" s="1290"/>
      <c r="F38" s="1290"/>
      <c r="G38" s="1290"/>
      <c r="H38" s="1290"/>
      <c r="I38" s="1290"/>
      <c r="J38" s="1290"/>
      <c r="K38" s="1290"/>
      <c r="L38" s="1290"/>
      <c r="M38" s="1290"/>
      <c r="N38" s="1290"/>
      <c r="O38" s="1290"/>
      <c r="P38" s="1290"/>
      <c r="Q38" s="1290"/>
      <c r="R38" s="11"/>
      <c r="S38" s="11"/>
      <c r="T38" s="11"/>
      <c r="U38" s="11"/>
      <c r="V38" s="18"/>
      <c r="W38" s="11"/>
      <c r="X38" s="11"/>
      <c r="Y38" s="11"/>
      <c r="Z38" s="11"/>
      <c r="AA38" s="11"/>
      <c r="AB38" s="11"/>
      <c r="AC38" s="11"/>
      <c r="AD38" s="11"/>
      <c r="AE38" s="11"/>
      <c r="AF38" s="1280"/>
      <c r="AG38" s="1268"/>
    </row>
    <row r="39" spans="1:33" ht="12.75" customHeight="1" x14ac:dyDescent="0.25">
      <c r="A39" s="1263"/>
      <c r="B39" s="1321"/>
      <c r="C39" s="60"/>
      <c r="D39" s="1290"/>
      <c r="E39" s="1290"/>
      <c r="F39" s="1290"/>
      <c r="G39" s="1290"/>
      <c r="H39" s="1290"/>
      <c r="I39" s="1290"/>
      <c r="J39" s="1290"/>
      <c r="K39" s="1290"/>
      <c r="L39" s="1290"/>
      <c r="M39" s="1290"/>
      <c r="N39" s="1290"/>
      <c r="O39" s="1290"/>
      <c r="P39" s="1290"/>
      <c r="Q39" s="1290"/>
      <c r="R39" s="11"/>
      <c r="S39" s="11"/>
      <c r="T39" s="11"/>
      <c r="U39" s="11"/>
      <c r="V39" s="18"/>
      <c r="W39" s="11"/>
      <c r="X39" s="11"/>
      <c r="Y39" s="11"/>
      <c r="Z39" s="11"/>
      <c r="AA39" s="11"/>
      <c r="AB39" s="11"/>
      <c r="AC39" s="11"/>
      <c r="AD39" s="11"/>
      <c r="AE39" s="11"/>
      <c r="AF39" s="1280"/>
      <c r="AG39" s="1268"/>
    </row>
    <row r="40" spans="1:33" ht="12" customHeight="1" x14ac:dyDescent="0.25">
      <c r="A40" s="1263"/>
      <c r="B40" s="1321"/>
      <c r="C40" s="60"/>
      <c r="D40" s="1290"/>
      <c r="E40" s="1290"/>
      <c r="F40" s="1290"/>
      <c r="G40" s="1290"/>
      <c r="H40" s="1290"/>
      <c r="I40" s="1290"/>
      <c r="J40" s="1290"/>
      <c r="K40" s="1290"/>
      <c r="L40" s="1290"/>
      <c r="M40" s="1290"/>
      <c r="N40" s="1290"/>
      <c r="O40" s="1290"/>
      <c r="P40" s="1290"/>
      <c r="Q40" s="1290"/>
      <c r="R40" s="11"/>
      <c r="S40" s="11"/>
      <c r="T40" s="11"/>
      <c r="U40" s="11"/>
      <c r="V40" s="18"/>
      <c r="W40" s="11"/>
      <c r="X40" s="11"/>
      <c r="Y40" s="11"/>
      <c r="Z40" s="11"/>
      <c r="AA40" s="11"/>
      <c r="AB40" s="11"/>
      <c r="AC40" s="11"/>
      <c r="AD40" s="11"/>
      <c r="AE40" s="11"/>
      <c r="AF40" s="1280"/>
      <c r="AG40" s="1268"/>
    </row>
    <row r="41" spans="1:33" ht="12.75" customHeight="1" x14ac:dyDescent="0.25">
      <c r="A41" s="1263"/>
      <c r="B41" s="1321"/>
      <c r="C41" s="60"/>
      <c r="D41" s="1290"/>
      <c r="E41" s="1290"/>
      <c r="F41" s="1290"/>
      <c r="G41" s="1290"/>
      <c r="H41" s="1290"/>
      <c r="I41" s="1290"/>
      <c r="J41" s="1290"/>
      <c r="K41" s="1290"/>
      <c r="L41" s="1290"/>
      <c r="M41" s="1290"/>
      <c r="N41" s="1290"/>
      <c r="O41" s="1290"/>
      <c r="P41" s="1290"/>
      <c r="Q41" s="1290"/>
      <c r="R41" s="11"/>
      <c r="S41" s="11"/>
      <c r="T41" s="11"/>
      <c r="U41" s="11"/>
      <c r="V41" s="18"/>
      <c r="W41" s="11"/>
      <c r="X41" s="11"/>
      <c r="Y41" s="11"/>
      <c r="Z41" s="11"/>
      <c r="AA41" s="11"/>
      <c r="AB41" s="11"/>
      <c r="AC41" s="11"/>
      <c r="AD41" s="11"/>
      <c r="AE41" s="11"/>
      <c r="AF41" s="1280"/>
      <c r="AG41" s="1268"/>
    </row>
    <row r="42" spans="1:33" ht="12.75" customHeight="1" x14ac:dyDescent="0.25">
      <c r="A42" s="1263"/>
      <c r="B42" s="1321"/>
      <c r="C42" s="60"/>
      <c r="D42" s="1290"/>
      <c r="E42" s="1290"/>
      <c r="F42" s="1290"/>
      <c r="G42" s="1290"/>
      <c r="H42" s="1290"/>
      <c r="I42" s="1290"/>
      <c r="J42" s="1290"/>
      <c r="K42" s="1290"/>
      <c r="L42" s="1290"/>
      <c r="M42" s="1290"/>
      <c r="N42" s="1290"/>
      <c r="O42" s="1290"/>
      <c r="P42" s="1290"/>
      <c r="Q42" s="1290"/>
      <c r="R42" s="11"/>
      <c r="S42" s="11"/>
      <c r="T42" s="11"/>
      <c r="U42" s="11"/>
      <c r="V42" s="18"/>
      <c r="W42" s="11"/>
      <c r="X42" s="11"/>
      <c r="Y42" s="11"/>
      <c r="Z42" s="11"/>
      <c r="AA42" s="11"/>
      <c r="AB42" s="11"/>
      <c r="AC42" s="11"/>
      <c r="AD42" s="11"/>
      <c r="AE42" s="11"/>
      <c r="AF42" s="1280"/>
      <c r="AG42" s="1268"/>
    </row>
    <row r="43" spans="1:33" ht="9" customHeight="1" x14ac:dyDescent="0.25">
      <c r="A43" s="1263"/>
      <c r="B43" s="1321"/>
      <c r="C43" s="60"/>
      <c r="D43" s="1290"/>
      <c r="E43" s="1290"/>
      <c r="F43" s="1290"/>
      <c r="G43" s="1290"/>
      <c r="H43" s="1290"/>
      <c r="I43" s="1290"/>
      <c r="J43" s="1290"/>
      <c r="K43" s="1290"/>
      <c r="L43" s="1290"/>
      <c r="M43" s="1290"/>
      <c r="N43" s="1290"/>
      <c r="O43" s="1290"/>
      <c r="P43" s="1290"/>
      <c r="Q43" s="1290"/>
      <c r="R43" s="11"/>
      <c r="S43" s="11"/>
      <c r="T43" s="11"/>
      <c r="U43" s="11"/>
      <c r="V43" s="18"/>
      <c r="W43" s="11"/>
      <c r="X43" s="11"/>
      <c r="Y43" s="11"/>
      <c r="Z43" s="11"/>
      <c r="AA43" s="11"/>
      <c r="AB43" s="11"/>
      <c r="AC43" s="11"/>
      <c r="AD43" s="11"/>
      <c r="AE43" s="11"/>
      <c r="AF43" s="1280"/>
      <c r="AG43" s="1268"/>
    </row>
    <row r="44" spans="1:33" ht="19.5" customHeight="1" x14ac:dyDescent="0.25">
      <c r="A44" s="1263"/>
      <c r="B44" s="1321"/>
      <c r="C44" s="1268"/>
      <c r="D44" s="1268"/>
      <c r="E44" s="1268"/>
      <c r="F44" s="1268"/>
      <c r="G44" s="1268"/>
      <c r="H44" s="1268"/>
      <c r="I44" s="1268"/>
      <c r="J44" s="1268"/>
      <c r="K44" s="1268"/>
      <c r="L44" s="1268"/>
      <c r="M44" s="1268"/>
      <c r="N44" s="1268"/>
      <c r="O44" s="1268"/>
      <c r="P44" s="1268"/>
      <c r="Q44" s="1268"/>
      <c r="R44" s="1294"/>
      <c r="S44" s="1294"/>
      <c r="T44" s="1268"/>
      <c r="U44" s="1268"/>
      <c r="V44" s="1268"/>
      <c r="W44" s="1268"/>
      <c r="X44" s="1268"/>
      <c r="Y44" s="1268"/>
      <c r="Z44" s="1268"/>
      <c r="AA44" s="1268"/>
      <c r="AB44" s="1271"/>
      <c r="AC44" s="1268"/>
      <c r="AD44" s="1271"/>
      <c r="AE44" s="1268"/>
      <c r="AF44" s="1280"/>
      <c r="AG44" s="1268"/>
    </row>
    <row r="45" spans="1:33" ht="13.5" customHeight="1" x14ac:dyDescent="0.25">
      <c r="A45" s="1263"/>
      <c r="B45" s="1321"/>
      <c r="C45" s="1274"/>
      <c r="D45" s="1275"/>
      <c r="E45" s="1275"/>
      <c r="F45" s="1275"/>
      <c r="G45" s="1275"/>
      <c r="H45" s="1275"/>
      <c r="I45" s="1275"/>
      <c r="J45" s="1275"/>
      <c r="K45" s="1275"/>
      <c r="L45" s="1275"/>
      <c r="M45" s="1275"/>
      <c r="N45" s="1275"/>
      <c r="O45" s="1275"/>
      <c r="P45" s="1275"/>
      <c r="Q45" s="1275"/>
      <c r="R45" s="1276"/>
      <c r="S45" s="1276"/>
      <c r="T45" s="1276"/>
      <c r="U45" s="1276"/>
      <c r="V45" s="1276"/>
      <c r="W45" s="1276"/>
      <c r="X45" s="1276"/>
      <c r="Y45" s="1276"/>
      <c r="Z45" s="1276"/>
      <c r="AA45" s="1276"/>
      <c r="AB45" s="1276"/>
      <c r="AC45" s="1276"/>
      <c r="AD45" s="1276"/>
      <c r="AE45" s="1276"/>
      <c r="AF45" s="1280"/>
      <c r="AG45" s="1268"/>
    </row>
    <row r="46" spans="1:33" ht="3.75" customHeight="1" x14ac:dyDescent="0.25">
      <c r="A46" s="1263"/>
      <c r="B46" s="1321"/>
      <c r="C46" s="1279"/>
      <c r="D46" s="1279"/>
      <c r="E46" s="1279"/>
      <c r="F46" s="1279"/>
      <c r="G46" s="1279"/>
      <c r="H46" s="1279"/>
      <c r="I46" s="1279"/>
      <c r="J46" s="1279"/>
      <c r="K46" s="1279"/>
      <c r="L46" s="1279"/>
      <c r="M46" s="1279"/>
      <c r="N46" s="1279"/>
      <c r="O46" s="1279"/>
      <c r="P46" s="1279"/>
      <c r="Q46" s="1279"/>
      <c r="R46" s="1280"/>
      <c r="S46" s="1280"/>
      <c r="T46" s="1280"/>
      <c r="U46" s="1280"/>
      <c r="V46" s="1280"/>
      <c r="W46" s="1280"/>
      <c r="X46" s="1280"/>
      <c r="Y46" s="1280"/>
      <c r="Z46" s="1280"/>
      <c r="AA46" s="1280"/>
      <c r="AB46" s="1280"/>
      <c r="AC46" s="1280"/>
      <c r="AD46" s="1280"/>
      <c r="AE46" s="1280"/>
      <c r="AF46" s="1280"/>
      <c r="AG46" s="1268"/>
    </row>
    <row r="47" spans="1:33" ht="11.25" customHeight="1" x14ac:dyDescent="0.25">
      <c r="A47" s="1263"/>
      <c r="B47" s="1321"/>
      <c r="C47" s="1279"/>
      <c r="D47" s="1279"/>
      <c r="E47" s="1282"/>
      <c r="F47" s="2066"/>
      <c r="G47" s="2066"/>
      <c r="H47" s="2066"/>
      <c r="I47" s="2066"/>
      <c r="J47" s="2066"/>
      <c r="K47" s="2066"/>
      <c r="L47" s="2066"/>
      <c r="M47" s="2066"/>
      <c r="N47" s="2066"/>
      <c r="O47" s="2066"/>
      <c r="P47" s="2066"/>
      <c r="Q47" s="2066"/>
      <c r="R47" s="2066"/>
      <c r="S47" s="2066"/>
      <c r="T47" s="2066"/>
      <c r="U47" s="2066"/>
      <c r="V47" s="2066"/>
      <c r="W47" s="1282"/>
      <c r="X47" s="2066"/>
      <c r="Y47" s="2066"/>
      <c r="Z47" s="2066"/>
      <c r="AA47" s="2066"/>
      <c r="AB47" s="2066"/>
      <c r="AC47" s="2066"/>
      <c r="AD47" s="2066"/>
      <c r="AE47" s="1282"/>
      <c r="AF47" s="1268"/>
      <c r="AG47" s="1268"/>
    </row>
    <row r="48" spans="1:33" ht="12.75" customHeight="1" x14ac:dyDescent="0.25">
      <c r="A48" s="1263"/>
      <c r="B48" s="1321"/>
      <c r="C48" s="1279"/>
      <c r="D48" s="1279"/>
      <c r="E48" s="1282"/>
      <c r="F48" s="1282"/>
      <c r="G48" s="1282"/>
      <c r="H48" s="1282"/>
      <c r="I48" s="1282"/>
      <c r="J48" s="1282"/>
      <c r="K48" s="1282"/>
      <c r="L48" s="1282"/>
      <c r="M48" s="1282"/>
      <c r="N48" s="1282"/>
      <c r="O48" s="1282"/>
      <c r="P48" s="1282"/>
      <c r="Q48" s="1282"/>
      <c r="R48" s="1282"/>
      <c r="S48" s="1282"/>
      <c r="T48" s="1282"/>
      <c r="U48" s="1282"/>
      <c r="V48" s="1282"/>
      <c r="W48" s="1282"/>
      <c r="X48" s="1282"/>
      <c r="Y48" s="1282"/>
      <c r="Z48" s="1282"/>
      <c r="AA48" s="1282"/>
      <c r="AB48" s="1282"/>
      <c r="AC48" s="1282"/>
      <c r="AD48" s="1282"/>
      <c r="AE48" s="1282"/>
      <c r="AF48" s="1280"/>
      <c r="AG48" s="1268"/>
    </row>
    <row r="49" spans="1:33" ht="6" customHeight="1" x14ac:dyDescent="0.25">
      <c r="A49" s="1263"/>
      <c r="B49" s="1321"/>
      <c r="C49" s="1279"/>
      <c r="D49" s="1279"/>
      <c r="E49" s="1282"/>
      <c r="F49" s="1282"/>
      <c r="G49" s="1282"/>
      <c r="H49" s="1282"/>
      <c r="I49" s="1282"/>
      <c r="J49" s="1282"/>
      <c r="K49" s="1282"/>
      <c r="L49" s="1282"/>
      <c r="M49" s="1282"/>
      <c r="N49" s="1282"/>
      <c r="O49" s="1282"/>
      <c r="P49" s="1282"/>
      <c r="Q49" s="1282"/>
      <c r="R49" s="1282"/>
      <c r="S49" s="1282"/>
      <c r="T49" s="1282"/>
      <c r="U49" s="1282"/>
      <c r="V49" s="1282"/>
      <c r="W49" s="1282"/>
      <c r="X49" s="1282"/>
      <c r="Y49" s="1282"/>
      <c r="Z49" s="1282"/>
      <c r="AA49" s="1282"/>
      <c r="AB49" s="1282"/>
      <c r="AC49" s="1282"/>
      <c r="AD49" s="1282"/>
      <c r="AE49" s="1282"/>
      <c r="AF49" s="1280"/>
      <c r="AG49" s="1268"/>
    </row>
    <row r="50" spans="1:33" s="1300" customFormat="1" ht="12" customHeight="1" x14ac:dyDescent="0.25">
      <c r="A50" s="1299"/>
      <c r="B50" s="1323"/>
      <c r="C50" s="1296"/>
      <c r="D50" s="1293"/>
      <c r="E50" s="1297"/>
      <c r="F50" s="1297"/>
      <c r="G50" s="1297"/>
      <c r="H50" s="1297"/>
      <c r="I50" s="1297"/>
      <c r="J50" s="1297"/>
      <c r="K50" s="1297"/>
      <c r="L50" s="1297"/>
      <c r="M50" s="1297"/>
      <c r="N50" s="1297"/>
      <c r="O50" s="1297"/>
      <c r="P50" s="1297"/>
      <c r="Q50" s="1297"/>
      <c r="R50" s="1297"/>
      <c r="S50" s="1297"/>
      <c r="T50" s="1297"/>
      <c r="U50" s="1297"/>
      <c r="V50" s="1297"/>
      <c r="W50" s="1297"/>
      <c r="X50" s="1297"/>
      <c r="Y50" s="1297"/>
      <c r="Z50" s="1297"/>
      <c r="AA50" s="1297"/>
      <c r="AB50" s="1297"/>
      <c r="AC50" s="1297"/>
      <c r="AD50" s="1297"/>
      <c r="AE50" s="1297"/>
      <c r="AF50" s="1325"/>
      <c r="AG50" s="1295"/>
    </row>
    <row r="51" spans="1:33" ht="12" customHeight="1" x14ac:dyDescent="0.25">
      <c r="A51" s="1263"/>
      <c r="B51" s="1321"/>
      <c r="C51" s="60"/>
      <c r="D51" s="1290"/>
      <c r="E51" s="1291"/>
      <c r="F51" s="1301"/>
      <c r="G51" s="1301"/>
      <c r="H51" s="1301"/>
      <c r="I51" s="1301"/>
      <c r="J51" s="1301"/>
      <c r="K51" s="1301"/>
      <c r="L51" s="1301"/>
      <c r="M51" s="1301"/>
      <c r="N51" s="1301"/>
      <c r="O51" s="1301"/>
      <c r="P51" s="1301"/>
      <c r="Q51" s="1301"/>
      <c r="R51" s="1301"/>
      <c r="S51" s="1301"/>
      <c r="T51" s="1301"/>
      <c r="U51" s="1301"/>
      <c r="V51" s="1301"/>
      <c r="W51" s="1301"/>
      <c r="X51" s="1301"/>
      <c r="Y51" s="1301"/>
      <c r="Z51" s="1301"/>
      <c r="AA51" s="1301"/>
      <c r="AB51" s="1301"/>
      <c r="AC51" s="1301"/>
      <c r="AD51" s="1301"/>
      <c r="AE51" s="1291"/>
      <c r="AF51" s="1280"/>
      <c r="AG51" s="1268"/>
    </row>
    <row r="52" spans="1:33" ht="12" customHeight="1" x14ac:dyDescent="0.25">
      <c r="A52" s="1263"/>
      <c r="B52" s="1321"/>
      <c r="C52" s="60"/>
      <c r="D52" s="1290"/>
      <c r="E52" s="1291"/>
      <c r="F52" s="1301"/>
      <c r="G52" s="1301"/>
      <c r="H52" s="1301"/>
      <c r="I52" s="1301"/>
      <c r="J52" s="1301"/>
      <c r="K52" s="1301"/>
      <c r="L52" s="1301"/>
      <c r="M52" s="1301"/>
      <c r="N52" s="1301"/>
      <c r="O52" s="1301"/>
      <c r="P52" s="1301"/>
      <c r="Q52" s="1301"/>
      <c r="R52" s="1301"/>
      <c r="S52" s="1301"/>
      <c r="T52" s="1301"/>
      <c r="U52" s="1301"/>
      <c r="V52" s="1301"/>
      <c r="W52" s="1301"/>
      <c r="X52" s="1301"/>
      <c r="Y52" s="1301"/>
      <c r="Z52" s="1301"/>
      <c r="AA52" s="1301"/>
      <c r="AB52" s="1301"/>
      <c r="AC52" s="1301"/>
      <c r="AD52" s="1301"/>
      <c r="AE52" s="1291"/>
      <c r="AF52" s="1280"/>
      <c r="AG52" s="1268"/>
    </row>
    <row r="53" spans="1:33" ht="12" customHeight="1" x14ac:dyDescent="0.25">
      <c r="A53" s="1263"/>
      <c r="B53" s="1321"/>
      <c r="C53" s="60"/>
      <c r="D53" s="1290"/>
      <c r="E53" s="1291"/>
      <c r="F53" s="1301"/>
      <c r="G53" s="1301"/>
      <c r="H53" s="1301"/>
      <c r="I53" s="1301"/>
      <c r="J53" s="1301"/>
      <c r="K53" s="1301"/>
      <c r="L53" s="1301"/>
      <c r="M53" s="1301"/>
      <c r="N53" s="1301"/>
      <c r="O53" s="1301"/>
      <c r="P53" s="1301"/>
      <c r="Q53" s="1301"/>
      <c r="R53" s="1301"/>
      <c r="S53" s="1301"/>
      <c r="T53" s="1301"/>
      <c r="U53" s="1301"/>
      <c r="V53" s="1301"/>
      <c r="W53" s="1301"/>
      <c r="X53" s="1301"/>
      <c r="Y53" s="1301"/>
      <c r="Z53" s="1301"/>
      <c r="AA53" s="1301"/>
      <c r="AB53" s="1301"/>
      <c r="AC53" s="1301"/>
      <c r="AD53" s="1301"/>
      <c r="AE53" s="1291"/>
      <c r="AF53" s="1280"/>
      <c r="AG53" s="1268"/>
    </row>
    <row r="54" spans="1:33" ht="12" customHeight="1" x14ac:dyDescent="0.25">
      <c r="A54" s="1263"/>
      <c r="B54" s="1321"/>
      <c r="C54" s="60"/>
      <c r="D54" s="1290"/>
      <c r="E54" s="1291"/>
      <c r="F54" s="1301"/>
      <c r="G54" s="1301"/>
      <c r="H54" s="1301"/>
      <c r="I54" s="1301"/>
      <c r="J54" s="1301"/>
      <c r="K54" s="1301"/>
      <c r="L54" s="1301"/>
      <c r="M54" s="1301"/>
      <c r="N54" s="1301"/>
      <c r="O54" s="1301"/>
      <c r="P54" s="1301"/>
      <c r="Q54" s="1301"/>
      <c r="R54" s="1301"/>
      <c r="S54" s="1301"/>
      <c r="T54" s="1301"/>
      <c r="U54" s="1301"/>
      <c r="V54" s="1301"/>
      <c r="W54" s="1301"/>
      <c r="X54" s="1301"/>
      <c r="Y54" s="1301"/>
      <c r="Z54" s="1301"/>
      <c r="AA54" s="1301"/>
      <c r="AB54" s="1301"/>
      <c r="AC54" s="1301"/>
      <c r="AD54" s="1301"/>
      <c r="AE54" s="1291"/>
      <c r="AF54" s="1280"/>
      <c r="AG54" s="1268"/>
    </row>
    <row r="55" spans="1:33" ht="12" customHeight="1" x14ac:dyDescent="0.25">
      <c r="A55" s="1263"/>
      <c r="B55" s="1321"/>
      <c r="C55" s="60"/>
      <c r="D55" s="1290"/>
      <c r="E55" s="1291"/>
      <c r="F55" s="1301"/>
      <c r="G55" s="1301"/>
      <c r="H55" s="1301"/>
      <c r="I55" s="1301"/>
      <c r="J55" s="1301"/>
      <c r="K55" s="1301"/>
      <c r="L55" s="1301"/>
      <c r="M55" s="1301"/>
      <c r="N55" s="1301"/>
      <c r="O55" s="1301"/>
      <c r="P55" s="1301"/>
      <c r="Q55" s="1301"/>
      <c r="R55" s="1301"/>
      <c r="S55" s="1301"/>
      <c r="T55" s="1301"/>
      <c r="U55" s="1301"/>
      <c r="V55" s="1301"/>
      <c r="W55" s="1301"/>
      <c r="X55" s="1301"/>
      <c r="Y55" s="1301"/>
      <c r="Z55" s="1301"/>
      <c r="AA55" s="1301"/>
      <c r="AB55" s="1301"/>
      <c r="AC55" s="1301"/>
      <c r="AD55" s="1301"/>
      <c r="AE55" s="1291"/>
      <c r="AF55" s="1280"/>
      <c r="AG55" s="1268"/>
    </row>
    <row r="56" spans="1:33" ht="12" customHeight="1" x14ac:dyDescent="0.25">
      <c r="A56" s="1263"/>
      <c r="B56" s="1321"/>
      <c r="C56" s="60"/>
      <c r="D56" s="1290"/>
      <c r="E56" s="1291"/>
      <c r="F56" s="1301"/>
      <c r="G56" s="1301"/>
      <c r="H56" s="1301"/>
      <c r="I56" s="1301"/>
      <c r="J56" s="1301"/>
      <c r="K56" s="1301"/>
      <c r="L56" s="1301"/>
      <c r="M56" s="1301"/>
      <c r="N56" s="1301"/>
      <c r="O56" s="1301"/>
      <c r="P56" s="1301"/>
      <c r="Q56" s="1301"/>
      <c r="R56" s="1301"/>
      <c r="S56" s="1301"/>
      <c r="T56" s="1301"/>
      <c r="U56" s="1301"/>
      <c r="V56" s="1301"/>
      <c r="W56" s="1301"/>
      <c r="X56" s="1301"/>
      <c r="Y56" s="1301"/>
      <c r="Z56" s="1301"/>
      <c r="AA56" s="1301"/>
      <c r="AB56" s="1301"/>
      <c r="AC56" s="1301"/>
      <c r="AD56" s="1301"/>
      <c r="AE56" s="1291"/>
      <c r="AF56" s="1280"/>
      <c r="AG56" s="1268"/>
    </row>
    <row r="57" spans="1:33" ht="12" customHeight="1" x14ac:dyDescent="0.25">
      <c r="A57" s="1263"/>
      <c r="B57" s="1321"/>
      <c r="C57" s="60"/>
      <c r="D57" s="1290"/>
      <c r="E57" s="1291"/>
      <c r="F57" s="1301"/>
      <c r="G57" s="1301"/>
      <c r="H57" s="1301"/>
      <c r="I57" s="1301"/>
      <c r="J57" s="1301"/>
      <c r="K57" s="1301"/>
      <c r="L57" s="1301"/>
      <c r="M57" s="1301"/>
      <c r="N57" s="1301"/>
      <c r="O57" s="1301"/>
      <c r="P57" s="1301"/>
      <c r="Q57" s="1301"/>
      <c r="R57" s="1301"/>
      <c r="S57" s="1301"/>
      <c r="T57" s="1301"/>
      <c r="U57" s="1301"/>
      <c r="V57" s="1301"/>
      <c r="W57" s="1301"/>
      <c r="X57" s="1301"/>
      <c r="Y57" s="1301"/>
      <c r="Z57" s="1301"/>
      <c r="AA57" s="1301"/>
      <c r="AB57" s="1301"/>
      <c r="AC57" s="1301"/>
      <c r="AD57" s="1301"/>
      <c r="AE57" s="1291"/>
      <c r="AF57" s="1280"/>
      <c r="AG57" s="1268"/>
    </row>
    <row r="58" spans="1:33" ht="12" customHeight="1" x14ac:dyDescent="0.25">
      <c r="A58" s="1263"/>
      <c r="B58" s="1321"/>
      <c r="C58" s="60"/>
      <c r="D58" s="1290"/>
      <c r="E58" s="1291"/>
      <c r="F58" s="1301"/>
      <c r="G58" s="1301"/>
      <c r="H58" s="1301"/>
      <c r="I58" s="1301"/>
      <c r="J58" s="1301"/>
      <c r="K58" s="1301"/>
      <c r="L58" s="1301"/>
      <c r="M58" s="1301"/>
      <c r="N58" s="1301"/>
      <c r="O58" s="1301"/>
      <c r="P58" s="1301"/>
      <c r="Q58" s="1301"/>
      <c r="R58" s="1301"/>
      <c r="S58" s="1301"/>
      <c r="T58" s="1301"/>
      <c r="U58" s="1301"/>
      <c r="V58" s="1301"/>
      <c r="W58" s="1301"/>
      <c r="X58" s="1301"/>
      <c r="Y58" s="1301"/>
      <c r="Z58" s="1301"/>
      <c r="AA58" s="1301"/>
      <c r="AB58" s="1301"/>
      <c r="AC58" s="1301"/>
      <c r="AD58" s="1301"/>
      <c r="AE58" s="1291"/>
      <c r="AF58" s="1280"/>
      <c r="AG58" s="1268"/>
    </row>
    <row r="59" spans="1:33" ht="12" customHeight="1" x14ac:dyDescent="0.25">
      <c r="A59" s="1263"/>
      <c r="B59" s="1321"/>
      <c r="C59" s="60"/>
      <c r="D59" s="1290"/>
      <c r="E59" s="1291"/>
      <c r="F59" s="1301"/>
      <c r="G59" s="1301"/>
      <c r="H59" s="1301"/>
      <c r="I59" s="1301"/>
      <c r="J59" s="1301"/>
      <c r="K59" s="1301"/>
      <c r="L59" s="1301"/>
      <c r="M59" s="1301"/>
      <c r="N59" s="1301"/>
      <c r="O59" s="1301"/>
      <c r="P59" s="1301"/>
      <c r="Q59" s="1301"/>
      <c r="R59" s="1301"/>
      <c r="S59" s="1301"/>
      <c r="T59" s="1301"/>
      <c r="U59" s="1301"/>
      <c r="V59" s="1301"/>
      <c r="W59" s="1301"/>
      <c r="X59" s="1301"/>
      <c r="Y59" s="1301"/>
      <c r="Z59" s="1301"/>
      <c r="AA59" s="1301"/>
      <c r="AB59" s="1301"/>
      <c r="AC59" s="1301"/>
      <c r="AD59" s="1301"/>
      <c r="AE59" s="1291"/>
      <c r="AF59" s="1280"/>
      <c r="AG59" s="1268"/>
    </row>
    <row r="60" spans="1:33" ht="12" customHeight="1" x14ac:dyDescent="0.25">
      <c r="A60" s="1263"/>
      <c r="B60" s="1321"/>
      <c r="C60" s="60"/>
      <c r="D60" s="1290"/>
      <c r="E60" s="1291"/>
      <c r="F60" s="1301"/>
      <c r="G60" s="1301"/>
      <c r="H60" s="1301"/>
      <c r="I60" s="1301"/>
      <c r="J60" s="1301"/>
      <c r="K60" s="1301"/>
      <c r="L60" s="1301"/>
      <c r="M60" s="1301"/>
      <c r="N60" s="1301"/>
      <c r="O60" s="1301"/>
      <c r="P60" s="1301"/>
      <c r="Q60" s="1301"/>
      <c r="R60" s="1301"/>
      <c r="S60" s="1301"/>
      <c r="T60" s="1301"/>
      <c r="U60" s="1301"/>
      <c r="V60" s="1301"/>
      <c r="W60" s="1301"/>
      <c r="X60" s="1301"/>
      <c r="Y60" s="1301"/>
      <c r="Z60" s="1301"/>
      <c r="AA60" s="1301"/>
      <c r="AB60" s="1301"/>
      <c r="AC60" s="1301"/>
      <c r="AD60" s="1301"/>
      <c r="AE60" s="1291"/>
      <c r="AF60" s="1280"/>
      <c r="AG60" s="1268"/>
    </row>
    <row r="61" spans="1:33" ht="12" customHeight="1" x14ac:dyDescent="0.25">
      <c r="A61" s="1263"/>
      <c r="B61" s="1321"/>
      <c r="C61" s="60"/>
      <c r="D61" s="1290"/>
      <c r="E61" s="1291"/>
      <c r="F61" s="1301"/>
      <c r="G61" s="1301"/>
      <c r="H61" s="1301"/>
      <c r="I61" s="1301"/>
      <c r="J61" s="1301"/>
      <c r="K61" s="1301"/>
      <c r="L61" s="1301"/>
      <c r="M61" s="1301"/>
      <c r="N61" s="1301"/>
      <c r="O61" s="1301"/>
      <c r="P61" s="1301"/>
      <c r="Q61" s="1301"/>
      <c r="R61" s="1301"/>
      <c r="S61" s="1301"/>
      <c r="T61" s="1301"/>
      <c r="U61" s="1301"/>
      <c r="V61" s="1301"/>
      <c r="W61" s="1301"/>
      <c r="X61" s="1301"/>
      <c r="Y61" s="1301"/>
      <c r="Z61" s="1301"/>
      <c r="AA61" s="1301"/>
      <c r="AB61" s="1301"/>
      <c r="AC61" s="1301"/>
      <c r="AD61" s="1301"/>
      <c r="AE61" s="1291"/>
      <c r="AF61" s="1280"/>
      <c r="AG61" s="1268"/>
    </row>
    <row r="62" spans="1:33" ht="12" customHeight="1" x14ac:dyDescent="0.25">
      <c r="A62" s="1263"/>
      <c r="B62" s="1321"/>
      <c r="C62" s="60"/>
      <c r="D62" s="1290"/>
      <c r="E62" s="1291"/>
      <c r="F62" s="1301"/>
      <c r="G62" s="1301"/>
      <c r="H62" s="1301"/>
      <c r="I62" s="1301"/>
      <c r="J62" s="1301"/>
      <c r="K62" s="1301"/>
      <c r="L62" s="1301"/>
      <c r="M62" s="1301"/>
      <c r="N62" s="1301"/>
      <c r="O62" s="1301"/>
      <c r="P62" s="1301"/>
      <c r="Q62" s="1301"/>
      <c r="R62" s="1301"/>
      <c r="S62" s="1301"/>
      <c r="T62" s="1301"/>
      <c r="U62" s="1301"/>
      <c r="V62" s="1301"/>
      <c r="W62" s="1301"/>
      <c r="X62" s="1301"/>
      <c r="Y62" s="1301"/>
      <c r="Z62" s="1301"/>
      <c r="AA62" s="1301"/>
      <c r="AB62" s="1301"/>
      <c r="AC62" s="1301"/>
      <c r="AD62" s="1301"/>
      <c r="AE62" s="1291"/>
      <c r="AF62" s="1280"/>
      <c r="AG62" s="1268"/>
    </row>
    <row r="63" spans="1:33" ht="12" customHeight="1" x14ac:dyDescent="0.25">
      <c r="A63" s="1263"/>
      <c r="B63" s="1321"/>
      <c r="C63" s="60"/>
      <c r="D63" s="1290"/>
      <c r="E63" s="1291"/>
      <c r="F63" s="1301"/>
      <c r="G63" s="1301"/>
      <c r="H63" s="1301"/>
      <c r="I63" s="1301"/>
      <c r="J63" s="1301"/>
      <c r="K63" s="1301"/>
      <c r="L63" s="1301"/>
      <c r="M63" s="1301"/>
      <c r="N63" s="1301"/>
      <c r="O63" s="1301"/>
      <c r="P63" s="1301"/>
      <c r="Q63" s="1301"/>
      <c r="R63" s="1301"/>
      <c r="S63" s="1301"/>
      <c r="T63" s="1301"/>
      <c r="U63" s="1301"/>
      <c r="V63" s="1301"/>
      <c r="W63" s="1301"/>
      <c r="X63" s="1301"/>
      <c r="Y63" s="1301"/>
      <c r="Z63" s="1301"/>
      <c r="AA63" s="1301"/>
      <c r="AB63" s="1301"/>
      <c r="AC63" s="1301"/>
      <c r="AD63" s="1301"/>
      <c r="AE63" s="1291"/>
      <c r="AF63" s="1280"/>
      <c r="AG63" s="1268"/>
    </row>
    <row r="64" spans="1:33" ht="12" customHeight="1" x14ac:dyDescent="0.25">
      <c r="A64" s="1263"/>
      <c r="B64" s="1321"/>
      <c r="C64" s="60"/>
      <c r="D64" s="1290"/>
      <c r="E64" s="1291"/>
      <c r="F64" s="1301"/>
      <c r="G64" s="1301"/>
      <c r="H64" s="1301"/>
      <c r="I64" s="1301"/>
      <c r="J64" s="1301"/>
      <c r="K64" s="1301"/>
      <c r="L64" s="1301"/>
      <c r="M64" s="1301"/>
      <c r="N64" s="1301"/>
      <c r="O64" s="1301"/>
      <c r="P64" s="1301"/>
      <c r="Q64" s="1301"/>
      <c r="R64" s="1301"/>
      <c r="S64" s="1301"/>
      <c r="T64" s="1301"/>
      <c r="U64" s="1301"/>
      <c r="V64" s="1301"/>
      <c r="W64" s="1301"/>
      <c r="X64" s="1301"/>
      <c r="Y64" s="1301"/>
      <c r="Z64" s="1301"/>
      <c r="AA64" s="1301"/>
      <c r="AB64" s="1301"/>
      <c r="AC64" s="1301"/>
      <c r="AD64" s="1301"/>
      <c r="AE64" s="1291"/>
      <c r="AF64" s="1280"/>
      <c r="AG64" s="1268"/>
    </row>
    <row r="65" spans="1:33" ht="12" customHeight="1" x14ac:dyDescent="0.25">
      <c r="A65" s="1263"/>
      <c r="B65" s="1321"/>
      <c r="C65" s="60"/>
      <c r="D65" s="1290"/>
      <c r="E65" s="1291"/>
      <c r="F65" s="1301"/>
      <c r="G65" s="1301"/>
      <c r="H65" s="1301"/>
      <c r="I65" s="1301"/>
      <c r="J65" s="1301"/>
      <c r="K65" s="1301"/>
      <c r="L65" s="1301"/>
      <c r="M65" s="1301"/>
      <c r="N65" s="1301"/>
      <c r="O65" s="1301"/>
      <c r="P65" s="1301"/>
      <c r="Q65" s="1301"/>
      <c r="R65" s="1301"/>
      <c r="S65" s="1301"/>
      <c r="T65" s="1301"/>
      <c r="U65" s="1301"/>
      <c r="V65" s="1301"/>
      <c r="W65" s="1301"/>
      <c r="X65" s="1301"/>
      <c r="Y65" s="1301"/>
      <c r="Z65" s="1301"/>
      <c r="AA65" s="1301"/>
      <c r="AB65" s="1301"/>
      <c r="AC65" s="1301"/>
      <c r="AD65" s="1301"/>
      <c r="AE65" s="1291"/>
      <c r="AF65" s="1280"/>
      <c r="AG65" s="1268"/>
    </row>
    <row r="66" spans="1:33" ht="12" customHeight="1" x14ac:dyDescent="0.25">
      <c r="A66" s="1263"/>
      <c r="B66" s="1321"/>
      <c r="C66" s="60"/>
      <c r="D66" s="1290"/>
      <c r="E66" s="1291"/>
      <c r="F66" s="1301"/>
      <c r="G66" s="1301"/>
      <c r="H66" s="1301"/>
      <c r="I66" s="1301"/>
      <c r="J66" s="1301"/>
      <c r="K66" s="1301"/>
      <c r="L66" s="1301"/>
      <c r="M66" s="1301"/>
      <c r="N66" s="1301"/>
      <c r="O66" s="1301"/>
      <c r="P66" s="1301"/>
      <c r="Q66" s="1301"/>
      <c r="R66" s="1301"/>
      <c r="S66" s="1301"/>
      <c r="T66" s="1301"/>
      <c r="U66" s="1301"/>
      <c r="V66" s="1301"/>
      <c r="W66" s="1301"/>
      <c r="X66" s="1301"/>
      <c r="Y66" s="1301"/>
      <c r="Z66" s="1301"/>
      <c r="AA66" s="1301"/>
      <c r="AB66" s="1301"/>
      <c r="AC66" s="1301"/>
      <c r="AD66" s="1301"/>
      <c r="AE66" s="1291"/>
      <c r="AF66" s="1280"/>
      <c r="AG66" s="1268"/>
    </row>
    <row r="67" spans="1:33" ht="12" customHeight="1" x14ac:dyDescent="0.25">
      <c r="A67" s="1263"/>
      <c r="B67" s="1321"/>
      <c r="C67" s="60"/>
      <c r="D67" s="1290"/>
      <c r="E67" s="1291"/>
      <c r="F67" s="1301"/>
      <c r="G67" s="1301"/>
      <c r="H67" s="1301"/>
      <c r="I67" s="1301"/>
      <c r="J67" s="1301"/>
      <c r="K67" s="1301"/>
      <c r="L67" s="1301"/>
      <c r="M67" s="1301"/>
      <c r="N67" s="1301"/>
      <c r="O67" s="1301"/>
      <c r="P67" s="1301"/>
      <c r="Q67" s="1301"/>
      <c r="R67" s="1301"/>
      <c r="S67" s="1301"/>
      <c r="T67" s="1301"/>
      <c r="U67" s="1301"/>
      <c r="V67" s="1301"/>
      <c r="W67" s="1301"/>
      <c r="X67" s="1301"/>
      <c r="Y67" s="1301"/>
      <c r="Z67" s="1301"/>
      <c r="AA67" s="1301"/>
      <c r="AB67" s="1301"/>
      <c r="AC67" s="1301"/>
      <c r="AD67" s="1301"/>
      <c r="AE67" s="1291"/>
      <c r="AF67" s="1280"/>
      <c r="AG67" s="1268"/>
    </row>
    <row r="68" spans="1:33" ht="12" customHeight="1" x14ac:dyDescent="0.25">
      <c r="A68" s="1263"/>
      <c r="B68" s="1321"/>
      <c r="C68" s="60"/>
      <c r="D68" s="1290"/>
      <c r="E68" s="1291"/>
      <c r="F68" s="1301"/>
      <c r="G68" s="1301"/>
      <c r="H68" s="1301"/>
      <c r="I68" s="1301"/>
      <c r="J68" s="1301"/>
      <c r="K68" s="1301"/>
      <c r="L68" s="1301"/>
      <c r="M68" s="1301"/>
      <c r="N68" s="1301"/>
      <c r="O68" s="1301"/>
      <c r="P68" s="1301"/>
      <c r="Q68" s="1301"/>
      <c r="R68" s="1301"/>
      <c r="S68" s="1301"/>
      <c r="T68" s="1301"/>
      <c r="U68" s="1301"/>
      <c r="V68" s="1301"/>
      <c r="W68" s="1301"/>
      <c r="X68" s="1301"/>
      <c r="Y68" s="1301"/>
      <c r="Z68" s="1301"/>
      <c r="AA68" s="1301"/>
      <c r="AB68" s="1301"/>
      <c r="AC68" s="1301"/>
      <c r="AD68" s="1301"/>
      <c r="AE68" s="1291"/>
      <c r="AF68" s="1280"/>
      <c r="AG68" s="1268"/>
    </row>
    <row r="69" spans="1:33" ht="12" customHeight="1" x14ac:dyDescent="0.25">
      <c r="A69" s="1263"/>
      <c r="B69" s="1321"/>
      <c r="C69" s="60"/>
      <c r="D69" s="1290"/>
      <c r="E69" s="1291"/>
      <c r="F69" s="1301"/>
      <c r="G69" s="1301"/>
      <c r="H69" s="1301"/>
      <c r="I69" s="1301"/>
      <c r="J69" s="1301"/>
      <c r="K69" s="1301"/>
      <c r="L69" s="1301"/>
      <c r="M69" s="1301"/>
      <c r="N69" s="1301"/>
      <c r="O69" s="1301"/>
      <c r="P69" s="1301"/>
      <c r="Q69" s="1301"/>
      <c r="R69" s="1301"/>
      <c r="S69" s="1301"/>
      <c r="T69" s="1301"/>
      <c r="U69" s="1301"/>
      <c r="V69" s="1301"/>
      <c r="W69" s="1301"/>
      <c r="X69" s="1301"/>
      <c r="Y69" s="1301"/>
      <c r="Z69" s="1301"/>
      <c r="AA69" s="1301"/>
      <c r="AB69" s="1301"/>
      <c r="AC69" s="1301"/>
      <c r="AD69" s="1301"/>
      <c r="AE69" s="1291"/>
      <c r="AF69" s="1280"/>
      <c r="AG69" s="1268"/>
    </row>
    <row r="70" spans="1:33" ht="5" hidden="1" customHeight="1" x14ac:dyDescent="0.25">
      <c r="A70" s="1263"/>
      <c r="B70" s="1321"/>
      <c r="C70" s="60"/>
      <c r="D70" s="1290"/>
      <c r="E70" s="1291"/>
      <c r="F70" s="1301"/>
      <c r="G70" s="1301"/>
      <c r="H70" s="1301"/>
      <c r="I70" s="1301"/>
      <c r="J70" s="1301"/>
      <c r="K70" s="1301"/>
      <c r="L70" s="1301"/>
      <c r="M70" s="1301"/>
      <c r="N70" s="1301"/>
      <c r="O70" s="1301"/>
      <c r="P70" s="1301"/>
      <c r="Q70" s="1301"/>
      <c r="R70" s="1301"/>
      <c r="S70" s="1301"/>
      <c r="T70" s="1301"/>
      <c r="U70" s="1301"/>
      <c r="V70" s="1301"/>
      <c r="W70" s="1301"/>
      <c r="X70" s="1301"/>
      <c r="Y70" s="1301"/>
      <c r="Z70" s="1301"/>
      <c r="AA70" s="1301"/>
      <c r="AB70" s="1301"/>
      <c r="AC70" s="1301"/>
      <c r="AD70" s="1301"/>
      <c r="AE70" s="1291"/>
      <c r="AF70" s="1280"/>
      <c r="AG70" s="1268"/>
    </row>
    <row r="71" spans="1:33" ht="13.5" customHeight="1" x14ac:dyDescent="0.25">
      <c r="A71" s="1263"/>
      <c r="B71" s="1318">
        <v>25</v>
      </c>
      <c r="C71" s="2067">
        <v>44378</v>
      </c>
      <c r="D71" s="2067"/>
      <c r="E71" s="2067"/>
      <c r="F71" s="2067"/>
      <c r="G71" s="2067"/>
      <c r="H71" s="2067"/>
      <c r="I71" s="2067"/>
      <c r="J71" s="1316"/>
      <c r="K71" s="1316"/>
      <c r="L71" s="1316"/>
      <c r="M71" s="1316"/>
      <c r="N71" s="1316"/>
      <c r="O71" s="1316"/>
      <c r="P71" s="1316"/>
      <c r="Q71" s="1316"/>
      <c r="R71" s="1316"/>
      <c r="S71" s="1316"/>
      <c r="T71" s="1316"/>
      <c r="U71" s="1316"/>
      <c r="V71" s="1312"/>
      <c r="W71" s="1316"/>
      <c r="X71" s="1316"/>
      <c r="Y71" s="1316"/>
      <c r="Z71" s="1316"/>
      <c r="AA71" s="1316"/>
      <c r="AB71" s="1316"/>
      <c r="AC71" s="1316"/>
      <c r="AD71" s="1316"/>
      <c r="AE71" s="1316"/>
      <c r="AF71" s="1280"/>
      <c r="AG71" s="1268"/>
    </row>
    <row r="72" spans="1:33" ht="6" customHeight="1" x14ac:dyDescent="0.25">
      <c r="A72" s="1263"/>
      <c r="B72" s="1319"/>
      <c r="C72" s="1319"/>
      <c r="D72" s="1319"/>
      <c r="I72" s="1268"/>
      <c r="J72" s="1268"/>
      <c r="K72" s="1268"/>
      <c r="L72" s="1268"/>
      <c r="M72" s="1268"/>
      <c r="N72" s="1268"/>
      <c r="O72" s="1268"/>
      <c r="P72" s="1268"/>
      <c r="Q72" s="1268"/>
      <c r="R72" s="1268"/>
      <c r="S72" s="1268"/>
      <c r="T72" s="1268"/>
      <c r="U72" s="1268"/>
      <c r="V72" s="1329"/>
      <c r="W72" s="1268"/>
      <c r="X72" s="1268"/>
      <c r="Y72" s="1268"/>
      <c r="AG72" s="1268"/>
    </row>
  </sheetData>
  <mergeCells count="9">
    <mergeCell ref="F47:V47"/>
    <mergeCell ref="X47:AD47"/>
    <mergeCell ref="C71:I71"/>
    <mergeCell ref="C8:D8"/>
    <mergeCell ref="X1:AF1"/>
    <mergeCell ref="B2:D2"/>
    <mergeCell ref="F5:L5"/>
    <mergeCell ref="F6:V6"/>
    <mergeCell ref="X6:AD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tabColor theme="9"/>
  </sheetPr>
  <dimension ref="A1:E54"/>
  <sheetViews>
    <sheetView showGridLines="0" showRuler="0" topLeftCell="A34" workbookViewId="0">
      <selection activeCell="B41" sqref="B41"/>
    </sheetView>
  </sheetViews>
  <sheetFormatPr defaultRowHeight="12.5" x14ac:dyDescent="0.25"/>
  <cols>
    <col min="1" max="1" width="3.26953125" customWidth="1"/>
    <col min="2" max="3" width="2.54296875" customWidth="1"/>
    <col min="4" max="4" width="95.7265625" customWidth="1"/>
    <col min="5" max="5" width="3.26953125" customWidth="1"/>
  </cols>
  <sheetData>
    <row r="1" spans="1:5" ht="13.5" customHeight="1" x14ac:dyDescent="0.25">
      <c r="A1" s="265"/>
      <c r="B1" s="265"/>
      <c r="C1" s="265"/>
      <c r="D1" s="265"/>
      <c r="E1" s="265"/>
    </row>
    <row r="2" spans="1:5" ht="13.5" customHeight="1" x14ac:dyDescent="0.25">
      <c r="A2" s="265"/>
      <c r="B2" s="265"/>
      <c r="C2" s="265"/>
      <c r="D2" s="265"/>
      <c r="E2" s="265"/>
    </row>
    <row r="3" spans="1:5" ht="13.5" customHeight="1" x14ac:dyDescent="0.25">
      <c r="A3" s="265"/>
      <c r="B3" s="265"/>
      <c r="C3" s="265"/>
      <c r="D3" s="265"/>
      <c r="E3" s="265"/>
    </row>
    <row r="4" spans="1:5" s="7" customFormat="1" ht="13.5" customHeight="1" x14ac:dyDescent="0.25">
      <c r="A4" s="265"/>
      <c r="B4" s="265"/>
      <c r="C4" s="265"/>
      <c r="D4" s="265"/>
      <c r="E4" s="265"/>
    </row>
    <row r="5" spans="1:5" ht="13.5" customHeight="1" x14ac:dyDescent="0.25">
      <c r="A5" s="265"/>
      <c r="B5" s="265"/>
      <c r="C5" s="265"/>
      <c r="D5" s="265"/>
      <c r="E5" s="265"/>
    </row>
    <row r="6" spans="1:5" ht="13.5" customHeight="1" x14ac:dyDescent="0.25">
      <c r="A6" s="265"/>
      <c r="B6" s="265"/>
      <c r="C6" s="265"/>
      <c r="D6" s="265"/>
      <c r="E6" s="265"/>
    </row>
    <row r="7" spans="1:5" ht="13.5" customHeight="1" x14ac:dyDescent="0.25">
      <c r="A7" s="265"/>
      <c r="B7" s="265"/>
      <c r="C7" s="265"/>
      <c r="D7" s="265"/>
      <c r="E7" s="265"/>
    </row>
    <row r="8" spans="1:5" ht="13.5" customHeight="1" x14ac:dyDescent="0.25">
      <c r="A8" s="265"/>
      <c r="B8" s="265"/>
      <c r="C8" s="265"/>
      <c r="D8" s="265"/>
      <c r="E8" s="265"/>
    </row>
    <row r="9" spans="1:5" ht="13.5" customHeight="1" x14ac:dyDescent="0.25">
      <c r="A9" s="265"/>
      <c r="B9" s="265"/>
      <c r="C9" s="265"/>
      <c r="D9" s="265"/>
      <c r="E9" s="265"/>
    </row>
    <row r="10" spans="1:5" ht="13.5" customHeight="1" x14ac:dyDescent="0.25">
      <c r="A10" s="265"/>
      <c r="B10" s="265"/>
      <c r="C10" s="265"/>
      <c r="D10" s="265"/>
      <c r="E10" s="265"/>
    </row>
    <row r="11" spans="1:5" ht="13.5" customHeight="1" x14ac:dyDescent="0.25">
      <c r="A11" s="265"/>
      <c r="B11" s="265"/>
      <c r="C11" s="265"/>
      <c r="D11" s="265"/>
      <c r="E11" s="265"/>
    </row>
    <row r="12" spans="1:5" ht="13.5" customHeight="1" x14ac:dyDescent="0.25">
      <c r="A12" s="265"/>
      <c r="B12" s="265"/>
      <c r="C12" s="265"/>
      <c r="D12" s="265"/>
      <c r="E12" s="265"/>
    </row>
    <row r="13" spans="1:5" ht="13.5" customHeight="1" x14ac:dyDescent="0.25">
      <c r="A13" s="265"/>
      <c r="B13" s="265"/>
      <c r="C13" s="265"/>
      <c r="D13" s="265"/>
      <c r="E13" s="265"/>
    </row>
    <row r="14" spans="1:5" ht="13.5" customHeight="1" x14ac:dyDescent="0.25">
      <c r="A14" s="265"/>
      <c r="B14" s="265"/>
      <c r="C14" s="265"/>
      <c r="D14" s="265"/>
      <c r="E14" s="265"/>
    </row>
    <row r="15" spans="1:5" ht="13.5" customHeight="1" x14ac:dyDescent="0.25">
      <c r="A15" s="265"/>
      <c r="B15" s="265"/>
      <c r="C15" s="265"/>
      <c r="D15" s="265"/>
      <c r="E15" s="265"/>
    </row>
    <row r="16" spans="1:5" ht="13.5" customHeight="1" x14ac:dyDescent="0.25">
      <c r="A16" s="265"/>
      <c r="B16" s="265"/>
      <c r="C16" s="265"/>
      <c r="D16" s="265"/>
      <c r="E16" s="265"/>
    </row>
    <row r="17" spans="1:5" ht="13.5" customHeight="1" x14ac:dyDescent="0.25">
      <c r="A17" s="265"/>
      <c r="B17" s="265"/>
      <c r="C17" s="265"/>
      <c r="D17" s="265"/>
      <c r="E17" s="265"/>
    </row>
    <row r="18" spans="1:5" ht="13.5" customHeight="1" x14ac:dyDescent="0.25">
      <c r="A18" s="265"/>
      <c r="B18" s="265"/>
      <c r="C18" s="265"/>
      <c r="D18" s="265"/>
      <c r="E18" s="265"/>
    </row>
    <row r="19" spans="1:5" ht="13.5" customHeight="1" x14ac:dyDescent="0.25">
      <c r="A19" s="265"/>
      <c r="B19" s="265"/>
      <c r="C19" s="265"/>
      <c r="D19" s="265"/>
      <c r="E19" s="265"/>
    </row>
    <row r="20" spans="1:5" ht="13.5" customHeight="1" x14ac:dyDescent="0.25">
      <c r="A20" s="265"/>
      <c r="B20" s="265"/>
      <c r="C20" s="265"/>
      <c r="D20" s="265"/>
      <c r="E20" s="265"/>
    </row>
    <row r="21" spans="1:5" ht="13.5" customHeight="1" x14ac:dyDescent="0.25">
      <c r="A21" s="265"/>
      <c r="B21" s="265"/>
      <c r="C21" s="265"/>
      <c r="D21" s="265"/>
      <c r="E21" s="265"/>
    </row>
    <row r="22" spans="1:5" ht="13.5" customHeight="1" x14ac:dyDescent="0.25">
      <c r="A22" s="265"/>
      <c r="B22" s="265"/>
      <c r="C22" s="265"/>
      <c r="D22" s="265"/>
      <c r="E22" s="265"/>
    </row>
    <row r="23" spans="1:5" ht="13.5" customHeight="1" x14ac:dyDescent="0.25">
      <c r="A23" s="265"/>
      <c r="B23" s="265"/>
      <c r="C23" s="265"/>
      <c r="D23" s="265"/>
      <c r="E23" s="265"/>
    </row>
    <row r="24" spans="1:5" ht="13.5" customHeight="1" x14ac:dyDescent="0.25">
      <c r="A24" s="265"/>
      <c r="B24" s="265"/>
      <c r="C24" s="265"/>
      <c r="D24" s="265"/>
      <c r="E24" s="265"/>
    </row>
    <row r="25" spans="1:5" ht="13.5" customHeight="1" x14ac:dyDescent="0.25">
      <c r="A25" s="265"/>
      <c r="B25" s="265"/>
      <c r="C25" s="265"/>
      <c r="D25" s="265"/>
      <c r="E25" s="265"/>
    </row>
    <row r="26" spans="1:5" ht="13.5" customHeight="1" x14ac:dyDescent="0.25">
      <c r="A26" s="265"/>
      <c r="B26" s="265"/>
      <c r="C26" s="265"/>
      <c r="D26" s="265"/>
      <c r="E26" s="265"/>
    </row>
    <row r="27" spans="1:5" ht="13.5" customHeight="1" x14ac:dyDescent="0.25">
      <c r="A27" s="265"/>
      <c r="B27" s="265"/>
      <c r="C27" s="265"/>
      <c r="D27" s="265"/>
      <c r="E27" s="265"/>
    </row>
    <row r="28" spans="1:5" ht="13.5" customHeight="1" x14ac:dyDescent="0.25">
      <c r="A28" s="265"/>
      <c r="B28" s="265"/>
      <c r="C28" s="265"/>
      <c r="D28" s="265"/>
      <c r="E28" s="265"/>
    </row>
    <row r="29" spans="1:5" ht="13.5" customHeight="1" x14ac:dyDescent="0.25">
      <c r="A29" s="265"/>
      <c r="B29" s="265"/>
      <c r="C29" s="265"/>
      <c r="D29" s="265"/>
      <c r="E29" s="265"/>
    </row>
    <row r="30" spans="1:5" ht="13.5" customHeight="1" x14ac:dyDescent="0.25">
      <c r="A30" s="265"/>
      <c r="B30" s="265"/>
      <c r="C30" s="265"/>
      <c r="D30" s="265"/>
      <c r="E30" s="265"/>
    </row>
    <row r="31" spans="1:5" ht="13.5" customHeight="1" x14ac:dyDescent="0.25">
      <c r="A31" s="265"/>
      <c r="B31" s="265"/>
      <c r="C31" s="265"/>
      <c r="D31" s="265"/>
      <c r="E31" s="265"/>
    </row>
    <row r="32" spans="1:5" ht="13.5" customHeight="1" x14ac:dyDescent="0.25">
      <c r="A32" s="265"/>
      <c r="B32" s="265"/>
      <c r="C32" s="265"/>
      <c r="D32" s="265"/>
      <c r="E32" s="265"/>
    </row>
    <row r="33" spans="1:5" ht="13.5" customHeight="1" x14ac:dyDescent="0.25">
      <c r="A33" s="265"/>
      <c r="B33" s="265"/>
      <c r="C33" s="265"/>
      <c r="D33" s="265"/>
      <c r="E33" s="265"/>
    </row>
    <row r="34" spans="1:5" ht="13.5" customHeight="1" x14ac:dyDescent="0.25">
      <c r="A34" s="265"/>
      <c r="B34" s="265"/>
      <c r="C34" s="265"/>
      <c r="D34" s="265"/>
      <c r="E34" s="265"/>
    </row>
    <row r="35" spans="1:5" ht="13.5" customHeight="1" x14ac:dyDescent="0.25">
      <c r="A35" s="265"/>
      <c r="B35" s="265"/>
      <c r="C35" s="265"/>
      <c r="D35" s="265"/>
      <c r="E35" s="265"/>
    </row>
    <row r="36" spans="1:5" ht="13.5" customHeight="1" x14ac:dyDescent="0.25">
      <c r="A36" s="265"/>
      <c r="B36" s="265"/>
      <c r="C36" s="265"/>
      <c r="D36" s="265"/>
      <c r="E36" s="265"/>
    </row>
    <row r="37" spans="1:5" ht="13.5" customHeight="1" x14ac:dyDescent="0.25">
      <c r="A37" s="265"/>
      <c r="B37" s="265"/>
      <c r="C37" s="265"/>
      <c r="D37" s="265"/>
      <c r="E37" s="265"/>
    </row>
    <row r="38" spans="1:5" ht="13.5" customHeight="1" x14ac:dyDescent="0.25">
      <c r="A38" s="265"/>
      <c r="B38" s="265"/>
      <c r="C38" s="265"/>
      <c r="D38" s="265"/>
      <c r="E38" s="265"/>
    </row>
    <row r="39" spans="1:5" ht="40.15" customHeight="1" x14ac:dyDescent="0.25">
      <c r="A39" s="265"/>
      <c r="B39" s="265"/>
      <c r="C39" s="265"/>
      <c r="D39" s="265"/>
      <c r="E39" s="265"/>
    </row>
    <row r="40" spans="1:5" ht="13.5" customHeight="1" x14ac:dyDescent="0.25">
      <c r="A40" s="265"/>
      <c r="B40" s="265"/>
      <c r="C40" s="265"/>
      <c r="D40" s="265"/>
      <c r="E40" s="265"/>
    </row>
    <row r="41" spans="1:5" ht="18.75" customHeight="1" x14ac:dyDescent="0.25">
      <c r="A41" s="265"/>
      <c r="B41" s="265" t="s">
        <v>290</v>
      </c>
      <c r="C41" s="265"/>
      <c r="D41" s="265"/>
      <c r="E41" s="265"/>
    </row>
    <row r="42" spans="1:5" ht="9" customHeight="1" x14ac:dyDescent="0.25">
      <c r="A42" s="264"/>
      <c r="B42" s="287"/>
      <c r="C42" s="288"/>
      <c r="D42" s="289"/>
      <c r="E42" s="264"/>
    </row>
    <row r="43" spans="1:5" ht="13.5" customHeight="1" x14ac:dyDescent="0.25">
      <c r="A43" s="264"/>
      <c r="B43" s="287"/>
      <c r="C43" s="284"/>
      <c r="D43" s="290" t="s">
        <v>287</v>
      </c>
      <c r="E43" s="264"/>
    </row>
    <row r="44" spans="1:5" ht="13.5" customHeight="1" x14ac:dyDescent="0.25">
      <c r="A44" s="264"/>
      <c r="B44" s="287"/>
      <c r="C44" s="295"/>
      <c r="D44" s="497" t="s">
        <v>443</v>
      </c>
      <c r="E44" s="264"/>
    </row>
    <row r="45" spans="1:5" ht="13.5" customHeight="1" x14ac:dyDescent="0.25">
      <c r="A45" s="264"/>
      <c r="B45" s="287"/>
      <c r="C45" s="291"/>
      <c r="D45" s="289"/>
      <c r="E45" s="264"/>
    </row>
    <row r="46" spans="1:5" ht="13.5" customHeight="1" x14ac:dyDescent="0.25">
      <c r="A46" s="264"/>
      <c r="B46" s="287"/>
      <c r="C46" s="285"/>
      <c r="D46" s="290" t="s">
        <v>288</v>
      </c>
      <c r="E46" s="264"/>
    </row>
    <row r="47" spans="1:5" ht="13.5" customHeight="1" x14ac:dyDescent="0.25">
      <c r="A47" s="264"/>
      <c r="B47" s="287"/>
      <c r="C47" s="288"/>
      <c r="D47" s="832" t="s">
        <v>443</v>
      </c>
      <c r="E47" s="264"/>
    </row>
    <row r="48" spans="1:5" ht="13.5" customHeight="1" x14ac:dyDescent="0.25">
      <c r="A48" s="264"/>
      <c r="B48" s="287"/>
      <c r="C48" s="288"/>
      <c r="D48" s="289"/>
      <c r="E48" s="264"/>
    </row>
    <row r="49" spans="1:5" ht="13.5" customHeight="1" x14ac:dyDescent="0.25">
      <c r="A49" s="264"/>
      <c r="B49" s="287"/>
      <c r="C49" s="286"/>
      <c r="D49" s="290" t="s">
        <v>289</v>
      </c>
      <c r="E49" s="264"/>
    </row>
    <row r="50" spans="1:5" ht="13.5" customHeight="1" x14ac:dyDescent="0.25">
      <c r="A50" s="264"/>
      <c r="B50" s="287"/>
      <c r="C50" s="288"/>
      <c r="D50" s="497" t="s">
        <v>425</v>
      </c>
      <c r="E50" s="264"/>
    </row>
    <row r="51" spans="1:5" ht="25.5" customHeight="1" x14ac:dyDescent="0.25">
      <c r="A51" s="264"/>
      <c r="B51" s="292"/>
      <c r="C51" s="293"/>
      <c r="D51" s="294"/>
      <c r="E51" s="264"/>
    </row>
    <row r="52" spans="1:5" x14ac:dyDescent="0.25">
      <c r="A52" s="264"/>
      <c r="B52" s="265"/>
      <c r="C52" s="267"/>
      <c r="D52" s="266"/>
      <c r="E52" s="264"/>
    </row>
    <row r="53" spans="1:5" s="57" customFormat="1" ht="15.75" customHeight="1" x14ac:dyDescent="0.25">
      <c r="A53" s="264"/>
      <c r="B53" s="265"/>
      <c r="C53" s="267"/>
      <c r="D53" s="266"/>
      <c r="E53" s="264"/>
    </row>
    <row r="54" spans="1:5" ht="94.5" customHeight="1" x14ac:dyDescent="0.25">
      <c r="A54" s="264"/>
      <c r="B54" s="265"/>
      <c r="C54" s="267"/>
      <c r="D54" s="266"/>
      <c r="E54" s="264"/>
    </row>
  </sheetData>
  <customSheetViews>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14" type="noConversion"/>
  <hyperlinks>
    <hyperlink ref="D44" r:id="rId4"/>
    <hyperlink ref="D50" r:id="rId5"/>
    <hyperlink ref="D47" r:id="rId6"/>
  </hyperlinks>
  <printOptions horizontalCentered="1"/>
  <pageMargins left="0" right="0" top="0" bottom="0"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tabColor theme="9"/>
  </sheetPr>
  <dimension ref="A1:S55"/>
  <sheetViews>
    <sheetView showGridLines="0" showRuler="0" zoomScaleNormal="100" workbookViewId="0"/>
  </sheetViews>
  <sheetFormatPr defaultColWidth="9.26953125" defaultRowHeight="12.5" x14ac:dyDescent="0.25"/>
  <cols>
    <col min="1" max="1" width="1" style="25" customWidth="1"/>
    <col min="2" max="2" width="2.54296875" style="25" customWidth="1"/>
    <col min="3" max="3" width="3" style="25" customWidth="1"/>
    <col min="4" max="4" width="6" style="25" customWidth="1"/>
    <col min="5" max="5" width="10.7265625" style="25" customWidth="1"/>
    <col min="6" max="6" width="0.54296875" style="25" customWidth="1"/>
    <col min="7" max="7" width="13" style="25" customWidth="1"/>
    <col min="8" max="8" width="5.54296875" style="25" customWidth="1"/>
    <col min="9" max="9" width="2.54296875" style="25" customWidth="1"/>
    <col min="10" max="10" width="20.7265625" style="25" customWidth="1"/>
    <col min="11" max="11" width="11.7265625" style="25" customWidth="1"/>
    <col min="12" max="12" width="17.26953125" style="25" customWidth="1"/>
    <col min="13" max="13" width="2.7265625" style="25" customWidth="1"/>
    <col min="14" max="14" width="2.453125" style="25" customWidth="1"/>
    <col min="15" max="15" width="1" style="25" customWidth="1"/>
    <col min="16" max="16384" width="9.26953125" style="25"/>
  </cols>
  <sheetData>
    <row r="1" spans="1:15" ht="13.5" customHeight="1" x14ac:dyDescent="0.25">
      <c r="A1" s="22"/>
      <c r="B1" s="1729" t="s">
        <v>278</v>
      </c>
      <c r="C1" s="1730"/>
      <c r="D1" s="1730"/>
      <c r="E1" s="1730"/>
      <c r="F1" s="23"/>
      <c r="G1" s="23"/>
      <c r="H1" s="23"/>
      <c r="I1" s="23"/>
      <c r="J1" s="23"/>
      <c r="K1" s="23"/>
      <c r="L1" s="23"/>
      <c r="M1" s="258"/>
      <c r="N1" s="258"/>
      <c r="O1" s="24"/>
    </row>
    <row r="2" spans="1:15" ht="8.25" customHeight="1" x14ac:dyDescent="0.25">
      <c r="A2" s="22"/>
      <c r="B2" s="263"/>
      <c r="C2" s="259"/>
      <c r="D2" s="259"/>
      <c r="E2" s="259"/>
      <c r="F2" s="259"/>
      <c r="G2" s="259"/>
      <c r="H2" s="260"/>
      <c r="I2" s="260"/>
      <c r="J2" s="260"/>
      <c r="K2" s="260"/>
      <c r="L2" s="260"/>
      <c r="M2" s="260"/>
      <c r="N2" s="261"/>
      <c r="O2" s="26"/>
    </row>
    <row r="3" spans="1:15" s="30" customFormat="1" ht="11.25" customHeight="1" x14ac:dyDescent="0.2">
      <c r="A3" s="27"/>
      <c r="B3" s="28"/>
      <c r="C3" s="1731" t="s">
        <v>52</v>
      </c>
      <c r="D3" s="1731"/>
      <c r="E3" s="1731"/>
      <c r="F3" s="1731"/>
      <c r="G3" s="1731"/>
      <c r="H3" s="1731"/>
      <c r="I3" s="1731"/>
      <c r="J3" s="1731"/>
      <c r="K3" s="1731"/>
      <c r="L3" s="1731"/>
      <c r="M3" s="1731"/>
      <c r="N3" s="262"/>
      <c r="O3" s="29"/>
    </row>
    <row r="4" spans="1:15" s="30" customFormat="1" ht="10" x14ac:dyDescent="0.2">
      <c r="A4" s="27"/>
      <c r="B4" s="28"/>
      <c r="C4" s="1731"/>
      <c r="D4" s="1731"/>
      <c r="E4" s="1731"/>
      <c r="F4" s="1731"/>
      <c r="G4" s="1731"/>
      <c r="H4" s="1731"/>
      <c r="I4" s="1731"/>
      <c r="J4" s="1731"/>
      <c r="K4" s="1731"/>
      <c r="L4" s="1731"/>
      <c r="M4" s="1731"/>
      <c r="N4" s="262"/>
      <c r="O4" s="29"/>
    </row>
    <row r="5" spans="1:15" s="30" customFormat="1" ht="3" customHeight="1" x14ac:dyDescent="0.2">
      <c r="A5" s="27"/>
      <c r="B5" s="28"/>
      <c r="C5" s="31"/>
      <c r="D5" s="31"/>
      <c r="E5" s="31"/>
      <c r="F5" s="31"/>
      <c r="G5" s="31"/>
      <c r="H5" s="31"/>
      <c r="I5" s="31"/>
      <c r="J5" s="28"/>
      <c r="K5" s="28"/>
      <c r="L5" s="28"/>
      <c r="M5" s="32"/>
      <c r="N5" s="262"/>
      <c r="O5" s="29"/>
    </row>
    <row r="6" spans="1:15" s="30" customFormat="1" ht="18" customHeight="1" x14ac:dyDescent="0.2">
      <c r="A6" s="27"/>
      <c r="B6" s="28"/>
      <c r="C6" s="33"/>
      <c r="D6" s="1732" t="s">
        <v>474</v>
      </c>
      <c r="E6" s="1732"/>
      <c r="F6" s="1732"/>
      <c r="G6" s="1732"/>
      <c r="H6" s="1732"/>
      <c r="I6" s="1732"/>
      <c r="J6" s="1732"/>
      <c r="K6" s="1732"/>
      <c r="L6" s="1732"/>
      <c r="M6" s="1732"/>
      <c r="N6" s="262"/>
      <c r="O6" s="29"/>
    </row>
    <row r="7" spans="1:15" s="30" customFormat="1" ht="3" customHeight="1" x14ac:dyDescent="0.2">
      <c r="A7" s="27"/>
      <c r="B7" s="28"/>
      <c r="C7" s="31"/>
      <c r="D7" s="31"/>
      <c r="E7" s="31"/>
      <c r="F7" s="31"/>
      <c r="G7" s="31"/>
      <c r="H7" s="31"/>
      <c r="I7" s="31"/>
      <c r="J7" s="28"/>
      <c r="K7" s="28"/>
      <c r="L7" s="28"/>
      <c r="M7" s="32"/>
      <c r="N7" s="262"/>
      <c r="O7" s="29"/>
    </row>
    <row r="8" spans="1:15" s="30" customFormat="1" ht="92.25" customHeight="1" x14ac:dyDescent="0.2">
      <c r="A8" s="27"/>
      <c r="B8" s="28"/>
      <c r="C8" s="31"/>
      <c r="D8" s="1734" t="s">
        <v>379</v>
      </c>
      <c r="E8" s="1732"/>
      <c r="F8" s="1732"/>
      <c r="G8" s="1732"/>
      <c r="H8" s="1732"/>
      <c r="I8" s="1732"/>
      <c r="J8" s="1732"/>
      <c r="K8" s="1732"/>
      <c r="L8" s="1732"/>
      <c r="M8" s="1732"/>
      <c r="N8" s="262"/>
      <c r="O8" s="29"/>
    </row>
    <row r="9" spans="1:15" s="30" customFormat="1" ht="3" customHeight="1" x14ac:dyDescent="0.2">
      <c r="A9" s="27"/>
      <c r="B9" s="28"/>
      <c r="C9" s="31"/>
      <c r="D9" s="31"/>
      <c r="E9" s="31"/>
      <c r="F9" s="31"/>
      <c r="G9" s="31"/>
      <c r="H9" s="31"/>
      <c r="I9" s="31"/>
      <c r="J9" s="28"/>
      <c r="K9" s="28"/>
      <c r="L9" s="28"/>
      <c r="M9" s="32"/>
      <c r="N9" s="262"/>
      <c r="O9" s="29"/>
    </row>
    <row r="10" spans="1:15" s="30" customFormat="1" ht="67.5" customHeight="1" x14ac:dyDescent="0.2">
      <c r="A10" s="27"/>
      <c r="B10" s="28"/>
      <c r="C10" s="31"/>
      <c r="D10" s="1733" t="s">
        <v>380</v>
      </c>
      <c r="E10" s="1733"/>
      <c r="F10" s="1733"/>
      <c r="G10" s="1733"/>
      <c r="H10" s="1733"/>
      <c r="I10" s="1733"/>
      <c r="J10" s="1733"/>
      <c r="K10" s="1733"/>
      <c r="L10" s="1733"/>
      <c r="M10" s="1733"/>
      <c r="N10" s="262"/>
      <c r="O10" s="29"/>
    </row>
    <row r="11" spans="1:15" s="30" customFormat="1" ht="3" customHeight="1" x14ac:dyDescent="0.2">
      <c r="A11" s="27"/>
      <c r="B11" s="28"/>
      <c r="C11" s="31"/>
      <c r="D11" s="160"/>
      <c r="E11" s="160"/>
      <c r="F11" s="160"/>
      <c r="G11" s="160"/>
      <c r="H11" s="160"/>
      <c r="I11" s="160"/>
      <c r="J11" s="160"/>
      <c r="K11" s="160"/>
      <c r="L11" s="160"/>
      <c r="M11" s="160"/>
      <c r="N11" s="262"/>
      <c r="O11" s="29"/>
    </row>
    <row r="12" spans="1:15" s="30" customFormat="1" ht="53.25" customHeight="1" x14ac:dyDescent="0.2">
      <c r="A12" s="27"/>
      <c r="B12" s="28"/>
      <c r="C12" s="31"/>
      <c r="D12" s="1732" t="s">
        <v>475</v>
      </c>
      <c r="E12" s="1732"/>
      <c r="F12" s="1732"/>
      <c r="G12" s="1732"/>
      <c r="H12" s="1732"/>
      <c r="I12" s="1732"/>
      <c r="J12" s="1732"/>
      <c r="K12" s="1732"/>
      <c r="L12" s="1732"/>
      <c r="M12" s="1732"/>
      <c r="N12" s="262"/>
      <c r="O12" s="29"/>
    </row>
    <row r="13" spans="1:15" s="30" customFormat="1" ht="3" customHeight="1" x14ac:dyDescent="0.2">
      <c r="A13" s="27"/>
      <c r="B13" s="28"/>
      <c r="C13" s="31"/>
      <c r="D13" s="160"/>
      <c r="E13" s="160"/>
      <c r="F13" s="160"/>
      <c r="G13" s="160"/>
      <c r="H13" s="160"/>
      <c r="I13" s="160"/>
      <c r="J13" s="160"/>
      <c r="K13" s="160"/>
      <c r="L13" s="160"/>
      <c r="M13" s="160"/>
      <c r="N13" s="262"/>
      <c r="O13" s="29"/>
    </row>
    <row r="14" spans="1:15" s="30" customFormat="1" ht="23.25" customHeight="1" x14ac:dyDescent="0.2">
      <c r="A14" s="27"/>
      <c r="B14" s="28"/>
      <c r="C14" s="31"/>
      <c r="D14" s="1732" t="s">
        <v>381</v>
      </c>
      <c r="E14" s="1732"/>
      <c r="F14" s="1732"/>
      <c r="G14" s="1732"/>
      <c r="H14" s="1732"/>
      <c r="I14" s="1732"/>
      <c r="J14" s="1732"/>
      <c r="K14" s="1732"/>
      <c r="L14" s="1732"/>
      <c r="M14" s="1732"/>
      <c r="N14" s="262"/>
      <c r="O14" s="29"/>
    </row>
    <row r="15" spans="1:15" s="30" customFormat="1" ht="3" customHeight="1" x14ac:dyDescent="0.2">
      <c r="A15" s="27"/>
      <c r="B15" s="28"/>
      <c r="C15" s="31"/>
      <c r="D15" s="160"/>
      <c r="E15" s="160"/>
      <c r="F15" s="160"/>
      <c r="G15" s="160"/>
      <c r="H15" s="160"/>
      <c r="I15" s="160"/>
      <c r="J15" s="160"/>
      <c r="K15" s="160"/>
      <c r="L15" s="160"/>
      <c r="M15" s="160"/>
      <c r="N15" s="262"/>
      <c r="O15" s="29"/>
    </row>
    <row r="16" spans="1:15" s="30" customFormat="1" ht="23.25" customHeight="1" x14ac:dyDescent="0.2">
      <c r="A16" s="27"/>
      <c r="B16" s="28"/>
      <c r="C16" s="31"/>
      <c r="D16" s="1732" t="s">
        <v>382</v>
      </c>
      <c r="E16" s="1732"/>
      <c r="F16" s="1732"/>
      <c r="G16" s="1732"/>
      <c r="H16" s="1732"/>
      <c r="I16" s="1732"/>
      <c r="J16" s="1732"/>
      <c r="K16" s="1732"/>
      <c r="L16" s="1732"/>
      <c r="M16" s="1732"/>
      <c r="N16" s="262"/>
      <c r="O16" s="29"/>
    </row>
    <row r="17" spans="1:19" s="30" customFormat="1" ht="3" customHeight="1" x14ac:dyDescent="0.2">
      <c r="A17" s="27"/>
      <c r="B17" s="28"/>
      <c r="C17" s="31"/>
      <c r="D17" s="160"/>
      <c r="E17" s="160"/>
      <c r="F17" s="160"/>
      <c r="G17" s="160"/>
      <c r="H17" s="160"/>
      <c r="I17" s="160"/>
      <c r="J17" s="160"/>
      <c r="K17" s="160"/>
      <c r="L17" s="160"/>
      <c r="M17" s="160"/>
      <c r="N17" s="262"/>
      <c r="O17" s="29"/>
    </row>
    <row r="18" spans="1:19" s="30" customFormat="1" ht="23.25" customHeight="1" x14ac:dyDescent="0.2">
      <c r="A18" s="27"/>
      <c r="B18" s="28"/>
      <c r="C18" s="31"/>
      <c r="D18" s="1734" t="s">
        <v>383</v>
      </c>
      <c r="E18" s="1732"/>
      <c r="F18" s="1732"/>
      <c r="G18" s="1732"/>
      <c r="H18" s="1732"/>
      <c r="I18" s="1732"/>
      <c r="J18" s="1732"/>
      <c r="K18" s="1732"/>
      <c r="L18" s="1732"/>
      <c r="M18" s="1732"/>
      <c r="N18" s="262"/>
      <c r="O18" s="29"/>
    </row>
    <row r="19" spans="1:19" s="30" customFormat="1" ht="3" customHeight="1" x14ac:dyDescent="0.2">
      <c r="A19" s="27"/>
      <c r="B19" s="28"/>
      <c r="C19" s="31"/>
      <c r="D19" s="160"/>
      <c r="E19" s="160"/>
      <c r="F19" s="160"/>
      <c r="G19" s="160"/>
      <c r="H19" s="160"/>
      <c r="I19" s="160"/>
      <c r="J19" s="160"/>
      <c r="K19" s="160"/>
      <c r="L19" s="160"/>
      <c r="M19" s="160"/>
      <c r="N19" s="262"/>
      <c r="O19" s="29"/>
    </row>
    <row r="20" spans="1:19" s="30" customFormat="1" ht="14.25" customHeight="1" x14ac:dyDescent="0.2">
      <c r="A20" s="27"/>
      <c r="B20" s="28"/>
      <c r="C20" s="31"/>
      <c r="D20" s="1732" t="s">
        <v>384</v>
      </c>
      <c r="E20" s="1732"/>
      <c r="F20" s="1732"/>
      <c r="G20" s="1732"/>
      <c r="H20" s="1732"/>
      <c r="I20" s="1732"/>
      <c r="J20" s="1732"/>
      <c r="K20" s="1732"/>
      <c r="L20" s="1732"/>
      <c r="M20" s="1732"/>
      <c r="N20" s="262"/>
      <c r="O20" s="29"/>
    </row>
    <row r="21" spans="1:19" s="30" customFormat="1" ht="3" customHeight="1" x14ac:dyDescent="0.2">
      <c r="A21" s="27"/>
      <c r="B21" s="28"/>
      <c r="C21" s="31"/>
      <c r="D21" s="160"/>
      <c r="E21" s="160"/>
      <c r="F21" s="160"/>
      <c r="G21" s="160"/>
      <c r="H21" s="160"/>
      <c r="I21" s="160"/>
      <c r="J21" s="160"/>
      <c r="K21" s="160"/>
      <c r="L21" s="160"/>
      <c r="M21" s="160"/>
      <c r="N21" s="262"/>
      <c r="O21" s="29"/>
    </row>
    <row r="22" spans="1:19" s="30" customFormat="1" ht="32.25" customHeight="1" x14ac:dyDescent="0.2">
      <c r="A22" s="27"/>
      <c r="B22" s="28"/>
      <c r="C22" s="31"/>
      <c r="D22" s="1732" t="s">
        <v>385</v>
      </c>
      <c r="E22" s="1732"/>
      <c r="F22" s="1732"/>
      <c r="G22" s="1732"/>
      <c r="H22" s="1732"/>
      <c r="I22" s="1732"/>
      <c r="J22" s="1732"/>
      <c r="K22" s="1732"/>
      <c r="L22" s="1732"/>
      <c r="M22" s="1732"/>
      <c r="N22" s="262"/>
      <c r="O22" s="29"/>
    </row>
    <row r="23" spans="1:19" s="30" customFormat="1" ht="3" customHeight="1" x14ac:dyDescent="0.2">
      <c r="A23" s="27"/>
      <c r="B23" s="28"/>
      <c r="C23" s="31"/>
      <c r="D23" s="160"/>
      <c r="E23" s="160"/>
      <c r="F23" s="160"/>
      <c r="G23" s="160"/>
      <c r="H23" s="160"/>
      <c r="I23" s="160"/>
      <c r="J23" s="160"/>
      <c r="K23" s="160"/>
      <c r="L23" s="160"/>
      <c r="M23" s="160"/>
      <c r="N23" s="262"/>
      <c r="O23" s="29"/>
    </row>
    <row r="24" spans="1:19" s="30" customFormat="1" ht="81.75" customHeight="1" x14ac:dyDescent="0.2">
      <c r="A24" s="27"/>
      <c r="B24" s="28"/>
      <c r="C24" s="31"/>
      <c r="D24" s="1732" t="s">
        <v>478</v>
      </c>
      <c r="E24" s="1732"/>
      <c r="F24" s="1732"/>
      <c r="G24" s="1732"/>
      <c r="H24" s="1732"/>
      <c r="I24" s="1732"/>
      <c r="J24" s="1732"/>
      <c r="K24" s="1732"/>
      <c r="L24" s="1732"/>
      <c r="M24" s="1732"/>
      <c r="N24" s="262"/>
      <c r="O24" s="29"/>
    </row>
    <row r="25" spans="1:19" s="30" customFormat="1" ht="3" customHeight="1" x14ac:dyDescent="0.2">
      <c r="A25" s="27"/>
      <c r="B25" s="28"/>
      <c r="C25" s="31"/>
      <c r="D25" s="160"/>
      <c r="E25" s="160"/>
      <c r="F25" s="160"/>
      <c r="G25" s="160"/>
      <c r="H25" s="160"/>
      <c r="I25" s="160"/>
      <c r="J25" s="160"/>
      <c r="K25" s="160"/>
      <c r="L25" s="160"/>
      <c r="M25" s="160"/>
      <c r="N25" s="262"/>
      <c r="O25" s="29"/>
    </row>
    <row r="26" spans="1:19" s="30" customFormat="1" ht="105.75" customHeight="1" x14ac:dyDescent="0.2">
      <c r="A26" s="27"/>
      <c r="B26" s="28"/>
      <c r="C26" s="31"/>
      <c r="D26" s="1737" t="s">
        <v>363</v>
      </c>
      <c r="E26" s="1737"/>
      <c r="F26" s="1737"/>
      <c r="G26" s="1737"/>
      <c r="H26" s="1737"/>
      <c r="I26" s="1737"/>
      <c r="J26" s="1737"/>
      <c r="K26" s="1737"/>
      <c r="L26" s="1737"/>
      <c r="M26" s="1737"/>
      <c r="N26" s="262"/>
      <c r="O26" s="29"/>
    </row>
    <row r="27" spans="1:19" s="30" customFormat="1" ht="3" customHeight="1" x14ac:dyDescent="0.2">
      <c r="A27" s="27"/>
      <c r="B27" s="28"/>
      <c r="C27" s="31"/>
      <c r="D27" s="41"/>
      <c r="E27" s="41"/>
      <c r="F27" s="41"/>
      <c r="G27" s="41"/>
      <c r="H27" s="41"/>
      <c r="I27" s="41"/>
      <c r="J27" s="42"/>
      <c r="K27" s="42"/>
      <c r="L27" s="42"/>
      <c r="M27" s="43"/>
      <c r="N27" s="262"/>
      <c r="O27" s="29"/>
    </row>
    <row r="28" spans="1:19" s="30" customFormat="1" ht="57" customHeight="1" x14ac:dyDescent="0.2">
      <c r="A28" s="27"/>
      <c r="B28" s="28"/>
      <c r="C28" s="33"/>
      <c r="D28" s="1732" t="s">
        <v>51</v>
      </c>
      <c r="E28" s="1740"/>
      <c r="F28" s="1740"/>
      <c r="G28" s="1740"/>
      <c r="H28" s="1740"/>
      <c r="I28" s="1740"/>
      <c r="J28" s="1740"/>
      <c r="K28" s="1740"/>
      <c r="L28" s="1740"/>
      <c r="M28" s="1740"/>
      <c r="N28" s="262"/>
      <c r="O28" s="29"/>
      <c r="S28" s="30" t="s">
        <v>33</v>
      </c>
    </row>
    <row r="29" spans="1:19" s="30" customFormat="1" ht="3" customHeight="1" x14ac:dyDescent="0.2">
      <c r="A29" s="27"/>
      <c r="B29" s="28"/>
      <c r="C29" s="33"/>
      <c r="D29" s="161"/>
      <c r="E29" s="161"/>
      <c r="F29" s="161"/>
      <c r="G29" s="161"/>
      <c r="H29" s="161"/>
      <c r="I29" s="161"/>
      <c r="J29" s="161"/>
      <c r="K29" s="161"/>
      <c r="L29" s="161"/>
      <c r="M29" s="161"/>
      <c r="N29" s="262"/>
      <c r="O29" s="29"/>
    </row>
    <row r="30" spans="1:19" s="30" customFormat="1" ht="34.5" customHeight="1" x14ac:dyDescent="0.2">
      <c r="A30" s="27"/>
      <c r="B30" s="28"/>
      <c r="C30" s="33"/>
      <c r="D30" s="1732" t="s">
        <v>50</v>
      </c>
      <c r="E30" s="1740"/>
      <c r="F30" s="1740"/>
      <c r="G30" s="1740"/>
      <c r="H30" s="1740"/>
      <c r="I30" s="1740"/>
      <c r="J30" s="1740"/>
      <c r="K30" s="1740"/>
      <c r="L30" s="1740"/>
      <c r="M30" s="1740"/>
      <c r="N30" s="262"/>
      <c r="O30" s="29"/>
    </row>
    <row r="31" spans="1:19" s="30" customFormat="1" ht="13" customHeight="1" x14ac:dyDescent="0.25">
      <c r="A31" s="27"/>
      <c r="B31" s="28"/>
      <c r="C31" s="35"/>
      <c r="D31" s="45"/>
      <c r="E31" s="45"/>
      <c r="F31" s="45"/>
      <c r="G31" s="45"/>
      <c r="H31" s="45"/>
      <c r="I31" s="45"/>
      <c r="J31" s="45"/>
      <c r="K31" s="45"/>
      <c r="L31" s="45"/>
      <c r="M31" s="45"/>
      <c r="N31" s="262"/>
      <c r="O31" s="29"/>
    </row>
    <row r="32" spans="1:19" s="30" customFormat="1" ht="13.5" customHeight="1" x14ac:dyDescent="0.25">
      <c r="A32" s="27"/>
      <c r="B32" s="28"/>
      <c r="C32" s="35"/>
      <c r="D32" s="250"/>
      <c r="E32" s="250"/>
      <c r="F32" s="250"/>
      <c r="G32" s="251"/>
      <c r="H32" s="252" t="s">
        <v>17</v>
      </c>
      <c r="I32" s="249"/>
      <c r="J32" s="38"/>
      <c r="K32" s="251"/>
      <c r="L32" s="252" t="s">
        <v>24</v>
      </c>
      <c r="M32" s="249"/>
      <c r="N32" s="262"/>
      <c r="O32" s="29"/>
    </row>
    <row r="33" spans="1:16" s="30" customFormat="1" ht="6" customHeight="1" x14ac:dyDescent="0.25">
      <c r="A33" s="27"/>
      <c r="B33" s="28"/>
      <c r="C33" s="35"/>
      <c r="D33" s="253"/>
      <c r="E33" s="36"/>
      <c r="F33" s="36"/>
      <c r="G33" s="38"/>
      <c r="H33" s="37"/>
      <c r="I33" s="38"/>
      <c r="J33" s="38"/>
      <c r="K33" s="255"/>
      <c r="L33" s="256"/>
      <c r="M33" s="38"/>
      <c r="N33" s="262"/>
      <c r="O33" s="29"/>
    </row>
    <row r="34" spans="1:16" s="30" customFormat="1" ht="10.5" x14ac:dyDescent="0.25">
      <c r="A34" s="27"/>
      <c r="B34" s="28"/>
      <c r="C34" s="34"/>
      <c r="D34" s="254" t="s">
        <v>43</v>
      </c>
      <c r="E34" s="36" t="s">
        <v>35</v>
      </c>
      <c r="F34" s="36"/>
      <c r="G34" s="36"/>
      <c r="H34" s="37"/>
      <c r="I34" s="36"/>
      <c r="J34" s="38"/>
      <c r="K34" s="257"/>
      <c r="L34" s="38"/>
      <c r="M34" s="38"/>
      <c r="N34" s="262"/>
      <c r="O34" s="29"/>
    </row>
    <row r="35" spans="1:16" s="30" customFormat="1" ht="11.25" customHeight="1" x14ac:dyDescent="0.25">
      <c r="A35" s="27"/>
      <c r="B35" s="28"/>
      <c r="C35" s="35"/>
      <c r="D35" s="254" t="s">
        <v>3</v>
      </c>
      <c r="E35" s="36" t="s">
        <v>36</v>
      </c>
      <c r="F35" s="36"/>
      <c r="G35" s="38"/>
      <c r="H35" s="37"/>
      <c r="I35" s="38"/>
      <c r="J35" s="38"/>
      <c r="K35" s="1741">
        <f>+capa!D60</f>
        <v>44407</v>
      </c>
      <c r="L35" s="1742"/>
      <c r="M35" s="874"/>
      <c r="N35" s="262"/>
      <c r="O35" s="29"/>
    </row>
    <row r="36" spans="1:16" s="30" customFormat="1" ht="10.5" x14ac:dyDescent="0.25">
      <c r="A36" s="27"/>
      <c r="B36" s="28"/>
      <c r="C36" s="35"/>
      <c r="D36" s="254" t="s">
        <v>39</v>
      </c>
      <c r="E36" s="36" t="s">
        <v>38</v>
      </c>
      <c r="F36" s="36"/>
      <c r="G36" s="38"/>
      <c r="H36" s="37"/>
      <c r="I36" s="38"/>
      <c r="J36" s="38"/>
      <c r="K36" s="795"/>
      <c r="L36" s="796"/>
      <c r="M36" s="796"/>
      <c r="N36" s="262"/>
      <c r="O36" s="29"/>
    </row>
    <row r="37" spans="1:16" s="30" customFormat="1" ht="12.75" customHeight="1" x14ac:dyDescent="0.25">
      <c r="A37" s="27"/>
      <c r="B37" s="28"/>
      <c r="C37" s="34"/>
      <c r="D37" s="254" t="s">
        <v>40</v>
      </c>
      <c r="E37" s="36" t="s">
        <v>20</v>
      </c>
      <c r="F37" s="36"/>
      <c r="G37" s="36"/>
      <c r="H37" s="37"/>
      <c r="I37" s="36"/>
      <c r="J37" s="38"/>
      <c r="K37" s="1738"/>
      <c r="L37" s="1739"/>
      <c r="M37" s="1739"/>
      <c r="N37" s="262"/>
      <c r="O37" s="29"/>
    </row>
    <row r="38" spans="1:16" s="30" customFormat="1" ht="10.5" x14ac:dyDescent="0.25">
      <c r="A38" s="27"/>
      <c r="B38" s="28"/>
      <c r="C38" s="34"/>
      <c r="D38" s="254" t="s">
        <v>15</v>
      </c>
      <c r="E38" s="36" t="s">
        <v>5</v>
      </c>
      <c r="F38" s="36"/>
      <c r="G38" s="36"/>
      <c r="H38" s="37"/>
      <c r="I38" s="36"/>
      <c r="J38" s="38"/>
      <c r="K38" s="1738"/>
      <c r="L38" s="1739"/>
      <c r="M38" s="1739"/>
      <c r="N38" s="262"/>
      <c r="O38" s="29"/>
    </row>
    <row r="39" spans="1:16" s="30" customFormat="1" ht="8.25" customHeight="1" x14ac:dyDescent="0.25">
      <c r="A39" s="27"/>
      <c r="B39" s="28"/>
      <c r="C39" s="28"/>
      <c r="D39" s="1066" t="s">
        <v>472</v>
      </c>
      <c r="E39" s="36" t="s">
        <v>473</v>
      </c>
      <c r="F39" s="36"/>
      <c r="G39" s="36"/>
      <c r="H39" s="28"/>
      <c r="I39" s="28"/>
      <c r="J39" s="28"/>
      <c r="K39" s="23"/>
      <c r="L39" s="28"/>
      <c r="M39" s="28"/>
      <c r="N39" s="262"/>
      <c r="O39" s="29"/>
    </row>
    <row r="40" spans="1:16" ht="13.5" customHeight="1" x14ac:dyDescent="0.25">
      <c r="A40" s="22"/>
      <c r="B40" s="26"/>
      <c r="C40" s="24"/>
      <c r="D40" s="24"/>
      <c r="E40" s="19"/>
      <c r="F40" s="23"/>
      <c r="G40" s="23"/>
      <c r="H40" s="23"/>
      <c r="I40" s="23"/>
      <c r="J40" s="23"/>
      <c r="L40" s="1735">
        <v>44378</v>
      </c>
      <c r="M40" s="1736"/>
      <c r="N40" s="278">
        <v>3</v>
      </c>
      <c r="O40" s="132"/>
      <c r="P40" s="132"/>
    </row>
    <row r="48" spans="1:16" x14ac:dyDescent="0.25">
      <c r="C48" s="655"/>
    </row>
    <row r="51" spans="13:14" ht="8.25" customHeight="1" x14ac:dyDescent="0.25"/>
    <row r="53" spans="13:14" ht="9" customHeight="1" x14ac:dyDescent="0.25">
      <c r="N53" s="30"/>
    </row>
    <row r="54" spans="13:14" ht="8.25" customHeight="1" x14ac:dyDescent="0.25">
      <c r="M54" s="39"/>
      <c r="N54" s="39"/>
    </row>
    <row r="55" spans="13:14" ht="9.75" customHeight="1" x14ac:dyDescent="0.25"/>
  </sheetData>
  <customSheetViews>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8">
    <mergeCell ref="L40:M40"/>
    <mergeCell ref="D26:M26"/>
    <mergeCell ref="K37:M38"/>
    <mergeCell ref="D22:M22"/>
    <mergeCell ref="D18:M18"/>
    <mergeCell ref="D28:M28"/>
    <mergeCell ref="D30:M30"/>
    <mergeCell ref="D24:M24"/>
    <mergeCell ref="K35:L35"/>
    <mergeCell ref="B1:E1"/>
    <mergeCell ref="C3:M4"/>
    <mergeCell ref="D20:M20"/>
    <mergeCell ref="D12:M12"/>
    <mergeCell ref="D10:M10"/>
    <mergeCell ref="D6:M6"/>
    <mergeCell ref="D16:M16"/>
    <mergeCell ref="D14:M14"/>
    <mergeCell ref="D8:M8"/>
  </mergeCells>
  <phoneticPr fontId="14"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tabColor theme="5"/>
  </sheetPr>
  <dimension ref="A1:BU110"/>
  <sheetViews>
    <sheetView showGridLines="0" showRuler="0" zoomScaleNormal="100" workbookViewId="0"/>
  </sheetViews>
  <sheetFormatPr defaultColWidth="9.1796875" defaultRowHeight="12.5" x14ac:dyDescent="0.25"/>
  <cols>
    <col min="1" max="1" width="1" style="57" customWidth="1"/>
    <col min="2" max="2" width="2.54296875" style="57" customWidth="1"/>
    <col min="3" max="3" width="2.26953125" style="57" customWidth="1"/>
    <col min="4" max="8" width="8.7265625" style="57" customWidth="1"/>
    <col min="9" max="9" width="1.81640625" style="57" customWidth="1"/>
    <col min="10" max="10" width="2.26953125" style="57" customWidth="1"/>
    <col min="11" max="15" width="8.7265625" style="57" customWidth="1"/>
    <col min="16" max="16" width="2.54296875" style="57" customWidth="1"/>
    <col min="17" max="17" width="1" style="57" customWidth="1"/>
    <col min="18" max="24" width="9.1796875" style="1119"/>
    <col min="25" max="25" width="9.54296875" style="1119" bestFit="1" customWidth="1"/>
    <col min="26" max="28" width="9.26953125" style="1119" bestFit="1" customWidth="1"/>
    <col min="29" max="73" width="9.1796875" style="1119"/>
    <col min="74" max="16384" width="9.1796875" style="57"/>
  </cols>
  <sheetData>
    <row r="1" spans="1:32" ht="13.5" customHeight="1" x14ac:dyDescent="0.35">
      <c r="A1" s="384"/>
      <c r="B1" s="1118"/>
      <c r="C1" s="1118"/>
      <c r="D1" s="1118"/>
      <c r="E1" s="1118"/>
      <c r="F1" s="1118"/>
      <c r="G1" s="1118"/>
      <c r="H1" s="1118"/>
      <c r="I1" s="1118"/>
      <c r="J1" s="1118"/>
      <c r="K1" s="1118"/>
      <c r="L1" s="1118"/>
      <c r="M1" s="1744" t="s">
        <v>495</v>
      </c>
      <c r="N1" s="1744"/>
      <c r="O1" s="1744"/>
      <c r="P1" s="1744"/>
      <c r="Q1" s="4"/>
      <c r="U1" s="1120"/>
    </row>
    <row r="2" spans="1:32" ht="16.5" customHeight="1" x14ac:dyDescent="0.25">
      <c r="A2" s="384"/>
      <c r="B2" s="1121"/>
      <c r="C2" s="1122"/>
      <c r="D2" s="1745"/>
      <c r="E2" s="1745"/>
      <c r="F2" s="1745"/>
      <c r="G2" s="1745"/>
      <c r="H2" s="1745"/>
      <c r="I2" s="1123"/>
      <c r="J2" s="1123"/>
      <c r="K2" s="1123"/>
      <c r="L2" s="1123"/>
      <c r="M2" s="1123"/>
      <c r="N2" s="1123"/>
      <c r="O2" s="1123"/>
      <c r="P2" s="1123"/>
      <c r="Q2" s="2"/>
    </row>
    <row r="3" spans="1:32" ht="27" customHeight="1" x14ac:dyDescent="0.25">
      <c r="A3" s="384"/>
      <c r="B3" s="1124"/>
      <c r="C3" s="1746" t="s">
        <v>496</v>
      </c>
      <c r="D3" s="1746"/>
      <c r="E3" s="1746"/>
      <c r="F3" s="1746"/>
      <c r="G3" s="1746"/>
      <c r="H3" s="1746"/>
      <c r="I3" s="1125"/>
      <c r="J3" s="1746" t="s">
        <v>497</v>
      </c>
      <c r="K3" s="1746"/>
      <c r="L3" s="1746"/>
      <c r="M3" s="1746"/>
      <c r="N3" s="1746"/>
      <c r="O3" s="1746"/>
      <c r="P3" s="1123"/>
      <c r="Q3" s="2"/>
    </row>
    <row r="4" spans="1:32" ht="15.75" customHeight="1" x14ac:dyDescent="0.25">
      <c r="A4" s="384"/>
      <c r="B4" s="1384"/>
      <c r="C4" s="384"/>
      <c r="D4" s="384"/>
      <c r="E4" s="1127"/>
      <c r="F4" s="1127"/>
      <c r="G4" s="1127"/>
      <c r="H4" s="1127"/>
      <c r="I4" s="1125"/>
      <c r="J4" s="384"/>
      <c r="K4" s="1128"/>
      <c r="L4" s="1129"/>
      <c r="M4" s="1129"/>
      <c r="N4" s="1129"/>
      <c r="O4" s="1129"/>
      <c r="P4" s="1123"/>
      <c r="Q4" s="2"/>
      <c r="U4" s="1132"/>
      <c r="V4" s="1133"/>
      <c r="W4" s="1133"/>
    </row>
    <row r="5" spans="1:32" ht="13.5" customHeight="1" x14ac:dyDescent="0.25">
      <c r="A5" s="384"/>
      <c r="B5" s="1124"/>
      <c r="C5" s="1134" t="s">
        <v>498</v>
      </c>
      <c r="D5" s="1743" t="s">
        <v>674</v>
      </c>
      <c r="E5" s="1743"/>
      <c r="F5" s="1743"/>
      <c r="G5" s="1743"/>
      <c r="H5" s="1743"/>
      <c r="I5" s="1135"/>
      <c r="J5" s="1134" t="s">
        <v>498</v>
      </c>
      <c r="K5" s="1743" t="s">
        <v>697</v>
      </c>
      <c r="L5" s="1743"/>
      <c r="M5" s="1743"/>
      <c r="N5" s="1743"/>
      <c r="O5" s="1743"/>
      <c r="P5" s="1136"/>
      <c r="Q5" s="2"/>
      <c r="U5" s="1137"/>
      <c r="V5" s="1133"/>
      <c r="W5" s="1133"/>
      <c r="AE5" s="1138"/>
      <c r="AF5" s="1138"/>
    </row>
    <row r="6" spans="1:32" ht="13.5" customHeight="1" x14ac:dyDescent="0.25">
      <c r="A6" s="384"/>
      <c r="B6" s="1124"/>
      <c r="C6" s="1123"/>
      <c r="D6" s="1743"/>
      <c r="E6" s="1743"/>
      <c r="F6" s="1743"/>
      <c r="G6" s="1743"/>
      <c r="H6" s="1743"/>
      <c r="I6" s="1135"/>
      <c r="J6" s="1139"/>
      <c r="K6" s="1743"/>
      <c r="L6" s="1743"/>
      <c r="M6" s="1743"/>
      <c r="N6" s="1743"/>
      <c r="O6" s="1743"/>
      <c r="P6" s="1136"/>
      <c r="Q6" s="2"/>
      <c r="U6" s="1137"/>
      <c r="V6" s="1133"/>
      <c r="W6" s="1133"/>
      <c r="AE6" s="1138"/>
      <c r="AF6" s="1138"/>
    </row>
    <row r="7" spans="1:32" ht="13.5" customHeight="1" x14ac:dyDescent="0.25">
      <c r="A7" s="384"/>
      <c r="B7" s="1124"/>
      <c r="C7" s="1123"/>
      <c r="D7" s="1743"/>
      <c r="E7" s="1743"/>
      <c r="F7" s="1743"/>
      <c r="G7" s="1743"/>
      <c r="H7" s="1743"/>
      <c r="I7" s="1135"/>
      <c r="J7" s="384"/>
      <c r="K7" s="1743"/>
      <c r="L7" s="1743"/>
      <c r="M7" s="1743"/>
      <c r="N7" s="1743"/>
      <c r="O7" s="1743"/>
      <c r="P7" s="1136"/>
      <c r="Q7" s="1136"/>
      <c r="T7" s="1137"/>
      <c r="U7" s="1137"/>
      <c r="V7" s="1133"/>
      <c r="W7" s="1133"/>
      <c r="AE7" s="1138"/>
      <c r="AF7" s="1138"/>
    </row>
    <row r="8" spans="1:32" ht="13.5" customHeight="1" x14ac:dyDescent="0.25">
      <c r="A8" s="384"/>
      <c r="B8" s="1124"/>
      <c r="C8" s="384"/>
      <c r="D8" s="1608"/>
      <c r="E8" s="1155"/>
      <c r="F8" s="1155"/>
      <c r="G8" s="1155"/>
      <c r="H8" s="1155"/>
      <c r="I8" s="1135"/>
      <c r="J8" s="384"/>
      <c r="K8" s="1743"/>
      <c r="L8" s="1743"/>
      <c r="M8" s="1743"/>
      <c r="N8" s="1743"/>
      <c r="O8" s="1743"/>
      <c r="P8" s="1136"/>
      <c r="Q8" s="1136"/>
      <c r="U8" s="1137"/>
      <c r="V8" s="1133"/>
      <c r="W8" s="1133"/>
      <c r="AE8" s="1138"/>
      <c r="AF8" s="1138"/>
    </row>
    <row r="9" spans="1:32" ht="13.5" customHeight="1" x14ac:dyDescent="0.25">
      <c r="A9" s="384"/>
      <c r="B9" s="1124"/>
      <c r="C9" s="1134" t="s">
        <v>498</v>
      </c>
      <c r="D9" s="1743" t="s">
        <v>675</v>
      </c>
      <c r="E9" s="1743"/>
      <c r="F9" s="1743"/>
      <c r="G9" s="1743"/>
      <c r="H9" s="1743"/>
      <c r="I9" s="1135"/>
      <c r="J9" s="1134" t="s">
        <v>498</v>
      </c>
      <c r="K9" s="1747" t="s">
        <v>677</v>
      </c>
      <c r="L9" s="1747"/>
      <c r="M9" s="1747"/>
      <c r="N9" s="1747"/>
      <c r="O9" s="1747"/>
      <c r="P9" s="1136"/>
      <c r="Q9" s="1136"/>
      <c r="U9" s="1137"/>
      <c r="V9" s="1133"/>
      <c r="W9" s="1133"/>
      <c r="AE9" s="1138"/>
      <c r="AF9" s="1138"/>
    </row>
    <row r="10" spans="1:32" ht="13.5" customHeight="1" x14ac:dyDescent="0.25">
      <c r="A10" s="384"/>
      <c r="B10" s="1124"/>
      <c r="C10" s="384"/>
      <c r="D10" s="1743"/>
      <c r="E10" s="1743"/>
      <c r="F10" s="1743"/>
      <c r="G10" s="1743"/>
      <c r="H10" s="1743"/>
      <c r="I10" s="1135"/>
      <c r="J10" s="1142"/>
      <c r="K10" s="1747"/>
      <c r="L10" s="1747"/>
      <c r="M10" s="1747"/>
      <c r="N10" s="1747"/>
      <c r="O10" s="1747"/>
      <c r="P10" s="1136"/>
      <c r="Q10" s="1136">
        <f>SUM(Q11:Q17)</f>
        <v>0</v>
      </c>
      <c r="U10" s="1137"/>
      <c r="V10" s="1133"/>
      <c r="W10" s="1133"/>
      <c r="AE10" s="1138"/>
      <c r="AF10" s="1138"/>
    </row>
    <row r="11" spans="1:32" ht="13.5" customHeight="1" x14ac:dyDescent="0.25">
      <c r="A11" s="384"/>
      <c r="B11" s="1124"/>
      <c r="C11" s="384"/>
      <c r="D11" s="1743"/>
      <c r="E11" s="1743"/>
      <c r="F11" s="1743"/>
      <c r="G11" s="1743"/>
      <c r="H11" s="1743"/>
      <c r="I11" s="1135"/>
      <c r="J11" s="384"/>
      <c r="K11" s="1747"/>
      <c r="L11" s="1747"/>
      <c r="M11" s="1747"/>
      <c r="N11" s="1747"/>
      <c r="O11" s="1747"/>
      <c r="P11" s="1136"/>
      <c r="Q11" s="1136"/>
      <c r="AE11" s="1138"/>
      <c r="AF11" s="1138"/>
    </row>
    <row r="12" spans="1:32" ht="13.5" customHeight="1" x14ac:dyDescent="0.25">
      <c r="A12" s="384"/>
      <c r="B12" s="1124"/>
      <c r="D12" s="1609"/>
      <c r="E12" s="1610"/>
      <c r="F12" s="1610"/>
      <c r="G12" s="1610"/>
      <c r="H12" s="1610"/>
      <c r="I12" s="1135"/>
      <c r="K12" s="1747"/>
      <c r="L12" s="1747"/>
      <c r="M12" s="1747"/>
      <c r="N12" s="1747"/>
      <c r="O12" s="1747"/>
      <c r="P12" s="1136"/>
      <c r="Q12" s="1136"/>
    </row>
    <row r="13" spans="1:32" ht="15.75" customHeight="1" x14ac:dyDescent="0.25">
      <c r="A13" s="384"/>
      <c r="B13" s="1124"/>
      <c r="C13" s="1134" t="s">
        <v>498</v>
      </c>
      <c r="D13" s="1743" t="s">
        <v>676</v>
      </c>
      <c r="E13" s="1743"/>
      <c r="F13" s="1743"/>
      <c r="G13" s="1743"/>
      <c r="H13" s="1743"/>
      <c r="I13" s="1135"/>
      <c r="J13" s="384"/>
      <c r="L13" s="1135"/>
      <c r="M13" s="1135"/>
      <c r="N13" s="1135"/>
      <c r="O13" s="1135"/>
      <c r="P13" s="1136"/>
      <c r="Q13" s="1136"/>
    </row>
    <row r="14" spans="1:32" ht="20.25" customHeight="1" x14ac:dyDescent="0.25">
      <c r="A14" s="384"/>
      <c r="B14" s="1124"/>
      <c r="C14" s="1123"/>
      <c r="D14" s="1743"/>
      <c r="E14" s="1743"/>
      <c r="F14" s="1743"/>
      <c r="G14" s="1743"/>
      <c r="H14" s="1743"/>
      <c r="I14" s="1135"/>
      <c r="J14" s="1139"/>
      <c r="K14" s="1135"/>
      <c r="L14" s="1135"/>
      <c r="M14" s="1135"/>
      <c r="N14" s="1135"/>
      <c r="O14" s="1135"/>
      <c r="P14" s="1136"/>
      <c r="Q14" s="1136"/>
    </row>
    <row r="15" spans="1:32" ht="13.5" customHeight="1" x14ac:dyDescent="0.25">
      <c r="A15" s="384"/>
      <c r="B15" s="1124"/>
      <c r="C15" s="1123"/>
      <c r="D15" s="1123"/>
      <c r="E15" s="1135"/>
      <c r="F15" s="1135"/>
      <c r="G15" s="1135"/>
      <c r="H15" s="1135"/>
      <c r="I15" s="1135"/>
      <c r="J15" s="1139"/>
      <c r="K15" s="1135"/>
      <c r="L15" s="1135"/>
      <c r="M15" s="1135"/>
      <c r="N15" s="1135"/>
      <c r="O15" s="1135"/>
      <c r="P15" s="1136"/>
      <c r="Q15" s="1136"/>
    </row>
    <row r="16" spans="1:32" ht="13.5" customHeight="1" x14ac:dyDescent="0.25">
      <c r="A16" s="384"/>
      <c r="B16" s="1124"/>
      <c r="C16" s="1123"/>
      <c r="D16" s="1123"/>
      <c r="E16" s="1143"/>
      <c r="F16" s="1143"/>
      <c r="G16" s="1143"/>
      <c r="H16" s="1143"/>
      <c r="I16" s="1143"/>
      <c r="J16" s="1139"/>
      <c r="K16" s="1135"/>
      <c r="L16" s="1135"/>
      <c r="M16" s="1135"/>
      <c r="N16" s="1135"/>
      <c r="O16" s="1135"/>
      <c r="P16" s="1136"/>
      <c r="Q16" s="1136"/>
      <c r="X16" s="1145"/>
      <c r="Y16" s="1145"/>
    </row>
    <row r="17" spans="1:51" ht="13.5" customHeight="1" x14ac:dyDescent="0.25">
      <c r="A17" s="384"/>
      <c r="B17" s="1124"/>
      <c r="C17" s="1123"/>
      <c r="D17" s="1123"/>
      <c r="E17" s="384"/>
      <c r="F17" s="384"/>
      <c r="G17" s="384"/>
      <c r="H17" s="384"/>
      <c r="I17" s="384"/>
      <c r="J17" s="1139"/>
      <c r="K17" s="1139"/>
      <c r="L17" s="1139"/>
      <c r="M17" s="1139"/>
      <c r="N17" s="1139"/>
      <c r="O17" s="1139"/>
      <c r="P17" s="1136"/>
      <c r="Q17" s="1136"/>
      <c r="AE17" s="1147"/>
      <c r="AF17" s="1147"/>
      <c r="AG17" s="1147"/>
      <c r="AH17" s="1146"/>
      <c r="AI17" s="1146"/>
    </row>
    <row r="18" spans="1:51" ht="13.5" customHeight="1" x14ac:dyDescent="0.25">
      <c r="A18" s="384"/>
      <c r="B18" s="1124"/>
      <c r="C18" s="1123"/>
      <c r="D18" s="1123"/>
      <c r="E18" s="384"/>
      <c r="F18" s="384"/>
      <c r="G18" s="384"/>
      <c r="H18" s="384"/>
      <c r="I18" s="384"/>
      <c r="J18" s="1139"/>
      <c r="K18" s="1139"/>
      <c r="L18" s="1139"/>
      <c r="M18" s="1139"/>
      <c r="N18" s="1139"/>
      <c r="O18" s="1139"/>
      <c r="P18" s="1136"/>
      <c r="Q18" s="1136"/>
      <c r="V18" s="1130"/>
      <c r="W18" s="1130"/>
      <c r="X18" s="1146"/>
      <c r="AE18" s="1147"/>
      <c r="AF18" s="1147"/>
      <c r="AG18" s="1147"/>
      <c r="AH18" s="1146"/>
      <c r="AI18" s="1146"/>
    </row>
    <row r="19" spans="1:51" ht="13.5" customHeight="1" x14ac:dyDescent="0.25">
      <c r="A19" s="384"/>
      <c r="B19" s="1124"/>
      <c r="C19" s="1123"/>
      <c r="D19" s="1123"/>
      <c r="E19" s="384"/>
      <c r="F19" s="384"/>
      <c r="G19" s="384"/>
      <c r="H19" s="384"/>
      <c r="I19" s="384"/>
      <c r="J19" s="1139"/>
      <c r="K19" s="1139"/>
      <c r="L19" s="1139"/>
      <c r="M19" s="1139"/>
      <c r="N19" s="1139"/>
      <c r="O19" s="1139"/>
      <c r="P19" s="1136"/>
      <c r="Q19" s="1136">
        <f>SUM(Q22:Q41)</f>
        <v>34168</v>
      </c>
      <c r="V19" s="1148"/>
      <c r="W19" s="1130"/>
      <c r="X19" s="1146"/>
      <c r="AE19" s="1147"/>
      <c r="AF19" s="1147"/>
      <c r="AG19" s="1147"/>
      <c r="AH19" s="1146"/>
      <c r="AI19" s="1146"/>
    </row>
    <row r="20" spans="1:51" ht="13.5" customHeight="1" x14ac:dyDescent="0.25">
      <c r="A20" s="384"/>
      <c r="B20" s="1124"/>
      <c r="C20" s="1123"/>
      <c r="D20" s="1123"/>
      <c r="E20" s="384"/>
      <c r="F20" s="384"/>
      <c r="G20" s="384"/>
      <c r="H20" s="384"/>
      <c r="I20" s="384"/>
      <c r="J20" s="1139"/>
      <c r="K20" s="1139"/>
      <c r="L20" s="1139"/>
      <c r="M20" s="1139"/>
      <c r="N20" s="1139"/>
      <c r="O20" s="1139"/>
      <c r="P20" s="1136"/>
      <c r="Q20" s="1136"/>
      <c r="V20" s="1148"/>
      <c r="W20" s="1130"/>
      <c r="X20" s="1146"/>
      <c r="AE20" s="1147"/>
      <c r="AF20" s="1147"/>
      <c r="AG20" s="1147"/>
      <c r="AH20" s="1146"/>
      <c r="AI20" s="1146"/>
    </row>
    <row r="21" spans="1:51" ht="13.5" customHeight="1" x14ac:dyDescent="0.3">
      <c r="A21" s="384"/>
      <c r="B21" s="1124"/>
      <c r="C21" s="1123"/>
      <c r="D21" s="1123"/>
      <c r="E21" s="384"/>
      <c r="F21" s="384"/>
      <c r="G21" s="384"/>
      <c r="H21" s="384"/>
      <c r="I21" s="384"/>
      <c r="J21" s="1139"/>
      <c r="K21" s="1139"/>
      <c r="L21" s="1139"/>
      <c r="M21" s="1139"/>
      <c r="N21" s="1139"/>
      <c r="O21" s="1139"/>
      <c r="P21" s="1136"/>
      <c r="Q21" s="1136"/>
      <c r="V21" s="1148"/>
      <c r="W21" s="1130"/>
      <c r="X21" s="1146"/>
      <c r="AE21" s="1147"/>
      <c r="AF21" s="1147"/>
      <c r="AG21" s="1147"/>
      <c r="AH21" s="1146"/>
      <c r="AI21" s="1146"/>
      <c r="AT21" s="1144"/>
      <c r="AV21" s="1748"/>
      <c r="AW21" s="1748"/>
      <c r="AX21" s="1748"/>
      <c r="AY21" s="1748"/>
    </row>
    <row r="22" spans="1:51" ht="13.5" customHeight="1" x14ac:dyDescent="0.3">
      <c r="A22" s="384"/>
      <c r="B22" s="1124"/>
      <c r="C22" s="1123"/>
      <c r="D22" s="1123"/>
      <c r="E22" s="384"/>
      <c r="F22" s="384"/>
      <c r="G22" s="384"/>
      <c r="H22" s="384"/>
      <c r="I22" s="384"/>
      <c r="J22" s="1139"/>
      <c r="K22" s="1139"/>
      <c r="L22" s="1139"/>
      <c r="M22" s="1149"/>
      <c r="N22" s="1139"/>
      <c r="O22" s="1139"/>
      <c r="P22" s="1136"/>
      <c r="Q22" s="1136"/>
      <c r="U22" s="1137"/>
      <c r="V22" s="1150"/>
      <c r="W22" s="1150"/>
      <c r="X22" s="1146"/>
      <c r="AE22" s="1147"/>
      <c r="AF22" s="1147"/>
      <c r="AG22" s="1147"/>
      <c r="AH22" s="1146"/>
      <c r="AI22" s="1146"/>
      <c r="AQ22" s="1151"/>
      <c r="AS22" s="1382"/>
      <c r="AT22" s="1382"/>
      <c r="AU22" s="1382"/>
      <c r="AV22" s="1126"/>
      <c r="AW22" s="1126"/>
      <c r="AX22" s="1126"/>
      <c r="AY22" s="1126"/>
    </row>
    <row r="23" spans="1:51" ht="13.5" customHeight="1" x14ac:dyDescent="0.3">
      <c r="A23" s="384"/>
      <c r="B23" s="1124"/>
      <c r="C23" s="1123"/>
      <c r="D23" s="1123"/>
      <c r="E23" s="384"/>
      <c r="F23" s="384"/>
      <c r="G23" s="384"/>
      <c r="H23" s="384"/>
      <c r="I23" s="384"/>
      <c r="J23" s="1139"/>
      <c r="K23" s="1139"/>
      <c r="L23" s="1139"/>
      <c r="M23" s="1139"/>
      <c r="N23" s="1139"/>
      <c r="O23" s="1139"/>
      <c r="P23" s="1136"/>
      <c r="Q23" s="1136"/>
      <c r="U23" s="1137"/>
      <c r="V23" s="1133"/>
      <c r="W23" s="1133"/>
      <c r="X23" s="1153"/>
      <c r="AQ23" s="1132"/>
      <c r="AS23" s="1154"/>
      <c r="AT23" s="1154"/>
      <c r="AU23" s="1154"/>
      <c r="AV23" s="1131"/>
      <c r="AW23" s="1131"/>
    </row>
    <row r="24" spans="1:51" ht="13.5" customHeight="1" x14ac:dyDescent="0.3">
      <c r="A24" s="384"/>
      <c r="B24" s="1124"/>
      <c r="C24" s="1123"/>
      <c r="D24" s="1123"/>
      <c r="E24" s="384"/>
      <c r="F24" s="384"/>
      <c r="G24" s="384"/>
      <c r="H24" s="384"/>
      <c r="I24" s="384"/>
      <c r="J24" s="384"/>
      <c r="K24" s="384"/>
      <c r="L24" s="1152"/>
      <c r="M24" s="1152"/>
      <c r="N24" s="1152"/>
      <c r="O24" s="1152"/>
      <c r="P24" s="1136"/>
      <c r="Q24" s="1136"/>
      <c r="AQ24" s="1156"/>
      <c r="AS24" s="1154"/>
      <c r="AT24" s="1154"/>
      <c r="AU24" s="1154"/>
      <c r="AV24" s="1131"/>
      <c r="AW24" s="1131"/>
    </row>
    <row r="25" spans="1:51" ht="13.5" customHeight="1" x14ac:dyDescent="0.3">
      <c r="A25" s="384"/>
      <c r="B25" s="1124"/>
      <c r="C25" s="1123"/>
      <c r="D25" s="1123"/>
      <c r="E25" s="384"/>
      <c r="F25" s="384"/>
      <c r="G25" s="384"/>
      <c r="H25" s="384"/>
      <c r="I25" s="384"/>
      <c r="J25" s="384"/>
      <c r="K25" s="384"/>
      <c r="L25" s="1135"/>
      <c r="M25" s="1135"/>
      <c r="N25" s="1135"/>
      <c r="O25" s="1135"/>
      <c r="P25" s="1136"/>
      <c r="Q25" s="1136"/>
      <c r="AQ25" s="1156"/>
      <c r="AR25" s="1156"/>
      <c r="AS25" s="1154"/>
      <c r="AT25" s="1154"/>
      <c r="AU25" s="1154"/>
      <c r="AV25" s="1131"/>
      <c r="AW25" s="1131"/>
    </row>
    <row r="26" spans="1:51" ht="13.5" customHeight="1" x14ac:dyDescent="0.25">
      <c r="A26" s="384"/>
      <c r="B26" s="1124"/>
      <c r="C26" s="1123"/>
      <c r="D26" s="1123"/>
      <c r="E26" s="384"/>
      <c r="F26" s="384"/>
      <c r="G26" s="384"/>
      <c r="H26" s="384"/>
      <c r="I26" s="384"/>
      <c r="J26" s="1134" t="s">
        <v>498</v>
      </c>
      <c r="K26" s="1743" t="s">
        <v>698</v>
      </c>
      <c r="L26" s="1743"/>
      <c r="M26" s="1743"/>
      <c r="N26" s="1743"/>
      <c r="O26" s="1743"/>
      <c r="P26" s="1136"/>
      <c r="Q26" s="1136">
        <v>6673</v>
      </c>
      <c r="AQ26" s="1156"/>
      <c r="AR26" s="1144"/>
      <c r="AS26" s="1157"/>
      <c r="AT26" s="1157"/>
      <c r="AU26" s="1157"/>
      <c r="AV26" s="1158"/>
      <c r="AW26" s="1158"/>
      <c r="AX26" s="1159"/>
      <c r="AY26" s="1144"/>
    </row>
    <row r="27" spans="1:51" ht="13.5" customHeight="1" x14ac:dyDescent="0.25">
      <c r="A27" s="384"/>
      <c r="B27" s="1124"/>
      <c r="C27" s="1123"/>
      <c r="D27" s="384"/>
      <c r="E27" s="384"/>
      <c r="F27" s="384"/>
      <c r="G27" s="384"/>
      <c r="H27" s="384"/>
      <c r="I27" s="46"/>
      <c r="J27" s="384"/>
      <c r="K27" s="1743"/>
      <c r="L27" s="1743"/>
      <c r="M27" s="1743"/>
      <c r="N27" s="1743"/>
      <c r="O27" s="1743"/>
      <c r="P27" s="1136"/>
      <c r="Q27" s="1136">
        <v>5858</v>
      </c>
      <c r="AQ27" s="1140"/>
    </row>
    <row r="28" spans="1:51" ht="13.5" customHeight="1" x14ac:dyDescent="0.25">
      <c r="A28" s="384"/>
      <c r="B28" s="1124"/>
      <c r="C28" s="2"/>
      <c r="D28" s="2"/>
      <c r="E28" s="2"/>
      <c r="F28" s="2"/>
      <c r="G28" s="2"/>
      <c r="H28" s="2"/>
      <c r="I28" s="46"/>
      <c r="J28" s="1134"/>
      <c r="K28" s="1743"/>
      <c r="L28" s="1743"/>
      <c r="M28" s="1743"/>
      <c r="N28" s="1743"/>
      <c r="O28" s="1743"/>
      <c r="P28" s="1136"/>
      <c r="Q28" s="384"/>
      <c r="AQ28" s="1140"/>
    </row>
    <row r="29" spans="1:51" ht="13.5" customHeight="1" x14ac:dyDescent="0.25">
      <c r="A29" s="384"/>
      <c r="B29" s="1124"/>
      <c r="C29" s="384"/>
      <c r="D29" s="384"/>
      <c r="E29" s="384"/>
      <c r="F29" s="384"/>
      <c r="G29" s="384"/>
      <c r="H29" s="384"/>
      <c r="I29" s="384"/>
      <c r="J29" s="384"/>
      <c r="K29" s="1743"/>
      <c r="L29" s="1743"/>
      <c r="M29" s="1743"/>
      <c r="N29" s="1743"/>
      <c r="O29" s="1743"/>
      <c r="P29" s="1136"/>
      <c r="Q29" s="384"/>
      <c r="AQ29" s="1140"/>
    </row>
    <row r="30" spans="1:51" ht="9.75" customHeight="1" x14ac:dyDescent="0.25">
      <c r="A30" s="384"/>
      <c r="B30" s="1124"/>
      <c r="C30" s="450"/>
      <c r="D30" s="450"/>
      <c r="E30" s="450"/>
      <c r="F30" s="450"/>
      <c r="G30" s="450"/>
      <c r="H30" s="450"/>
      <c r="I30" s="468"/>
      <c r="J30" s="384"/>
      <c r="K30" s="384"/>
      <c r="L30" s="384"/>
      <c r="M30" s="384"/>
      <c r="N30" s="384"/>
      <c r="O30" s="384"/>
      <c r="P30" s="468"/>
      <c r="Q30" s="384"/>
      <c r="AQ30" s="1140"/>
    </row>
    <row r="31" spans="1:51" ht="27" customHeight="1" x14ac:dyDescent="0.25">
      <c r="A31" s="384"/>
      <c r="B31" s="1124"/>
      <c r="C31" s="1746" t="s">
        <v>499</v>
      </c>
      <c r="D31" s="1746"/>
      <c r="E31" s="1746"/>
      <c r="F31" s="1746"/>
      <c r="G31" s="1746"/>
      <c r="H31" s="1746"/>
      <c r="I31" s="1160"/>
      <c r="J31" s="1750" t="s">
        <v>500</v>
      </c>
      <c r="K31" s="1750"/>
      <c r="L31" s="1750"/>
      <c r="M31" s="1750"/>
      <c r="N31" s="1750"/>
      <c r="O31" s="1750"/>
      <c r="P31" s="1123"/>
      <c r="Q31" s="2"/>
    </row>
    <row r="32" spans="1:51" ht="15.75" customHeight="1" x14ac:dyDescent="0.25">
      <c r="A32" s="384"/>
      <c r="B32" s="1384"/>
      <c r="C32" s="1123"/>
      <c r="D32" s="1751"/>
      <c r="E32" s="1751"/>
      <c r="F32" s="1751"/>
      <c r="G32" s="1751"/>
      <c r="H32" s="1751"/>
      <c r="I32" s="1125"/>
      <c r="J32" s="1752"/>
      <c r="K32" s="1752"/>
      <c r="L32" s="1752"/>
      <c r="M32" s="1752"/>
      <c r="N32" s="1752"/>
      <c r="O32" s="1752"/>
      <c r="P32" s="1123"/>
      <c r="Q32" s="2"/>
    </row>
    <row r="33" spans="1:28" ht="13.5" customHeight="1" x14ac:dyDescent="0.25">
      <c r="A33" s="384"/>
      <c r="B33" s="1124"/>
      <c r="C33" s="1134" t="s">
        <v>498</v>
      </c>
      <c r="D33" s="1743" t="s">
        <v>678</v>
      </c>
      <c r="E33" s="1743"/>
      <c r="F33" s="1743"/>
      <c r="G33" s="1743"/>
      <c r="H33" s="1743"/>
      <c r="I33" s="1125"/>
      <c r="J33" s="1134" t="s">
        <v>498</v>
      </c>
      <c r="K33" s="1743" t="s">
        <v>685</v>
      </c>
      <c r="L33" s="1743"/>
      <c r="M33" s="1743"/>
      <c r="N33" s="1743"/>
      <c r="O33" s="1743"/>
      <c r="P33" s="1136"/>
      <c r="Q33" s="2"/>
    </row>
    <row r="34" spans="1:28" ht="13.5" customHeight="1" x14ac:dyDescent="0.25">
      <c r="A34" s="384"/>
      <c r="B34" s="1124"/>
      <c r="C34" s="1123"/>
      <c r="D34" s="1743"/>
      <c r="E34" s="1743"/>
      <c r="F34" s="1743"/>
      <c r="G34" s="1743"/>
      <c r="H34" s="1743"/>
      <c r="I34" s="1125"/>
      <c r="J34" s="1161"/>
      <c r="K34" s="1743"/>
      <c r="L34" s="1743"/>
      <c r="M34" s="1743"/>
      <c r="N34" s="1743"/>
      <c r="O34" s="1743"/>
      <c r="P34" s="1136"/>
      <c r="Q34" s="2"/>
    </row>
    <row r="35" spans="1:28" ht="13.5" customHeight="1" x14ac:dyDescent="0.25">
      <c r="A35" s="384"/>
      <c r="B35" s="1124"/>
      <c r="C35" s="1123"/>
      <c r="D35" s="1743"/>
      <c r="E35" s="1743"/>
      <c r="F35" s="1743"/>
      <c r="G35" s="1743"/>
      <c r="H35" s="1743"/>
      <c r="I35" s="1162"/>
      <c r="J35" s="1161"/>
      <c r="K35" s="1743"/>
      <c r="L35" s="1743"/>
      <c r="M35" s="1743"/>
      <c r="N35" s="1743"/>
      <c r="O35" s="1743"/>
      <c r="P35" s="1136"/>
      <c r="Q35" s="2"/>
    </row>
    <row r="36" spans="1:28" ht="13.5" customHeight="1" x14ac:dyDescent="0.25">
      <c r="A36" s="384"/>
      <c r="B36" s="1124"/>
      <c r="C36" s="1123"/>
      <c r="D36" s="1743"/>
      <c r="E36" s="1743"/>
      <c r="F36" s="1743"/>
      <c r="G36" s="1743"/>
      <c r="H36" s="1743"/>
      <c r="I36" s="1162"/>
      <c r="J36" s="1134" t="s">
        <v>498</v>
      </c>
      <c r="K36" s="1753" t="s">
        <v>682</v>
      </c>
      <c r="L36" s="1753"/>
      <c r="M36" s="1753"/>
      <c r="N36" s="1753"/>
      <c r="O36" s="1753"/>
      <c r="P36" s="1136"/>
      <c r="Q36" s="2">
        <v>21637</v>
      </c>
    </row>
    <row r="37" spans="1:28" ht="13.5" customHeight="1" x14ac:dyDescent="0.25">
      <c r="A37" s="384"/>
      <c r="B37" s="1124"/>
      <c r="C37" s="1134" t="s">
        <v>498</v>
      </c>
      <c r="D37" s="1743" t="s">
        <v>679</v>
      </c>
      <c r="E37" s="1743"/>
      <c r="F37" s="1743"/>
      <c r="G37" s="1743"/>
      <c r="H37" s="1743"/>
      <c r="I37" s="1162"/>
      <c r="K37" s="1753"/>
      <c r="L37" s="1753"/>
      <c r="M37" s="1753"/>
      <c r="N37" s="1753"/>
      <c r="O37" s="1753"/>
      <c r="P37" s="1136"/>
      <c r="Q37" s="2"/>
    </row>
    <row r="38" spans="1:28" ht="13.5" customHeight="1" x14ac:dyDescent="0.25">
      <c r="A38" s="384"/>
      <c r="B38" s="1124"/>
      <c r="C38" s="1123"/>
      <c r="D38" s="1743"/>
      <c r="E38" s="1743"/>
      <c r="F38" s="1743"/>
      <c r="G38" s="1743"/>
      <c r="H38" s="1743"/>
      <c r="I38" s="1162"/>
      <c r="J38" s="1161"/>
      <c r="K38" s="1753"/>
      <c r="L38" s="1753"/>
      <c r="M38" s="1753"/>
      <c r="N38" s="1753"/>
      <c r="O38" s="1753"/>
      <c r="P38" s="1136"/>
      <c r="Q38" s="2"/>
    </row>
    <row r="39" spans="1:28" ht="13.5" customHeight="1" x14ac:dyDescent="0.25">
      <c r="A39" s="384"/>
      <c r="B39" s="1124"/>
      <c r="C39" s="1123"/>
      <c r="D39" s="1743"/>
      <c r="E39" s="1743"/>
      <c r="F39" s="1743"/>
      <c r="G39" s="1743"/>
      <c r="H39" s="1743"/>
      <c r="I39" s="1162"/>
      <c r="J39" s="1134" t="s">
        <v>498</v>
      </c>
      <c r="K39" s="1743" t="s">
        <v>683</v>
      </c>
      <c r="L39" s="1743"/>
      <c r="M39" s="1743"/>
      <c r="N39" s="1743"/>
      <c r="O39" s="1743"/>
      <c r="P39" s="1136"/>
      <c r="Q39" s="2"/>
    </row>
    <row r="40" spans="1:28" ht="13.5" customHeight="1" x14ac:dyDescent="0.25">
      <c r="A40" s="384"/>
      <c r="B40" s="1124"/>
      <c r="C40" s="1123"/>
      <c r="D40" s="1743"/>
      <c r="E40" s="1743"/>
      <c r="F40" s="1743"/>
      <c r="G40" s="1743"/>
      <c r="H40" s="1743"/>
      <c r="I40" s="1125"/>
      <c r="K40" s="1743"/>
      <c r="L40" s="1743"/>
      <c r="M40" s="1743"/>
      <c r="N40" s="1743"/>
      <c r="O40" s="1743"/>
      <c r="P40" s="1136"/>
      <c r="Q40" s="2"/>
    </row>
    <row r="41" spans="1:28" ht="13.5" customHeight="1" x14ac:dyDescent="0.25">
      <c r="A41" s="384"/>
      <c r="B41" s="1124"/>
      <c r="C41" s="1134" t="s">
        <v>498</v>
      </c>
      <c r="D41" s="1743" t="s">
        <v>680</v>
      </c>
      <c r="E41" s="1743"/>
      <c r="F41" s="1743"/>
      <c r="G41" s="1743"/>
      <c r="H41" s="1743"/>
      <c r="I41" s="1125"/>
      <c r="J41" s="384"/>
      <c r="K41" s="1743"/>
      <c r="L41" s="1743"/>
      <c r="M41" s="1743"/>
      <c r="N41" s="1743"/>
      <c r="O41" s="1743"/>
      <c r="P41" s="1136"/>
      <c r="Q41" s="2"/>
    </row>
    <row r="42" spans="1:28" ht="13.5" customHeight="1" x14ac:dyDescent="0.25">
      <c r="A42" s="384"/>
      <c r="B42" s="1124"/>
      <c r="D42" s="1743"/>
      <c r="E42" s="1743"/>
      <c r="F42" s="1743"/>
      <c r="G42" s="1743"/>
      <c r="H42" s="1743"/>
      <c r="I42" s="1125"/>
      <c r="J42" s="1164"/>
      <c r="K42" s="1743"/>
      <c r="L42" s="1743"/>
      <c r="M42" s="1743"/>
      <c r="N42" s="1743"/>
      <c r="O42" s="1743"/>
      <c r="P42" s="1136"/>
      <c r="Q42" s="2"/>
    </row>
    <row r="43" spans="1:28" ht="13.5" customHeight="1" x14ac:dyDescent="0.25">
      <c r="A43" s="384"/>
      <c r="B43" s="1124"/>
      <c r="C43" s="384"/>
      <c r="D43" s="1743"/>
      <c r="E43" s="1743"/>
      <c r="F43" s="1743"/>
      <c r="G43" s="1743"/>
      <c r="H43" s="1743"/>
      <c r="I43" s="1125"/>
      <c r="J43" s="1165"/>
      <c r="K43" s="1165"/>
      <c r="L43" s="1165"/>
      <c r="M43" s="1165"/>
      <c r="N43" s="1165"/>
      <c r="O43" s="1165"/>
      <c r="P43" s="1136"/>
      <c r="Q43" s="2"/>
      <c r="T43" s="1137"/>
      <c r="U43" s="1166"/>
      <c r="V43" s="1166"/>
    </row>
    <row r="44" spans="1:28" ht="13.5" customHeight="1" x14ac:dyDescent="0.25">
      <c r="A44" s="384"/>
      <c r="B44" s="1124"/>
      <c r="C44" s="384"/>
      <c r="D44" s="1135"/>
      <c r="E44" s="1135"/>
      <c r="F44" s="1135"/>
      <c r="G44" s="1135"/>
      <c r="H44" s="1135"/>
      <c r="I44" s="1125"/>
      <c r="J44" s="1165"/>
      <c r="K44" s="1165"/>
      <c r="L44" s="1165"/>
      <c r="M44" s="1165"/>
      <c r="N44" s="1165"/>
      <c r="O44" s="1165"/>
      <c r="P44" s="1136"/>
      <c r="Q44" s="2"/>
      <c r="T44" s="1137"/>
      <c r="U44" s="1166"/>
      <c r="V44" s="1166"/>
    </row>
    <row r="45" spans="1:28" ht="13.5" customHeight="1" x14ac:dyDescent="0.25">
      <c r="A45" s="384"/>
      <c r="B45" s="1124"/>
      <c r="C45" s="384"/>
      <c r="D45" s="1135"/>
      <c r="E45" s="1135"/>
      <c r="F45" s="1135"/>
      <c r="G45" s="1135"/>
      <c r="H45" s="1135"/>
      <c r="I45" s="1125"/>
      <c r="J45" s="1165"/>
      <c r="K45" s="1165"/>
      <c r="L45" s="1165"/>
      <c r="M45" s="1165"/>
      <c r="N45" s="1165"/>
      <c r="O45" s="1165"/>
      <c r="P45" s="1136"/>
      <c r="Q45" s="2"/>
      <c r="T45" s="1137"/>
      <c r="U45" s="1166"/>
      <c r="V45" s="1166"/>
    </row>
    <row r="46" spans="1:28" ht="13.5" customHeight="1" x14ac:dyDescent="0.25">
      <c r="A46" s="384"/>
      <c r="B46" s="1124"/>
      <c r="C46" s="1123"/>
      <c r="D46" s="1135"/>
      <c r="E46" s="1135"/>
      <c r="F46" s="1135"/>
      <c r="G46" s="1135"/>
      <c r="H46" s="1135"/>
      <c r="I46" s="1125"/>
      <c r="J46" s="1125"/>
      <c r="K46" s="1125"/>
      <c r="L46" s="1125"/>
      <c r="M46" s="1125"/>
      <c r="N46" s="1125"/>
      <c r="O46" s="1125"/>
      <c r="P46" s="1136"/>
      <c r="Q46" s="2"/>
      <c r="T46" s="1137"/>
      <c r="U46" s="1166"/>
      <c r="V46" s="1166"/>
    </row>
    <row r="47" spans="1:28" ht="13.5" customHeight="1" x14ac:dyDescent="0.25">
      <c r="A47" s="384"/>
      <c r="B47" s="1124"/>
      <c r="C47" s="1123"/>
      <c r="D47" s="1152"/>
      <c r="E47" s="1152"/>
      <c r="F47" s="1152"/>
      <c r="G47" s="1152"/>
      <c r="H47" s="1152"/>
      <c r="I47" s="1125"/>
      <c r="J47" s="1125"/>
      <c r="K47" s="1125"/>
      <c r="L47" s="1125"/>
      <c r="M47" s="1125"/>
      <c r="N47" s="1125"/>
      <c r="O47" s="1125"/>
      <c r="P47" s="1136"/>
      <c r="Q47" s="2"/>
      <c r="T47" s="1137"/>
      <c r="U47" s="1166"/>
      <c r="V47" s="1166"/>
      <c r="Y47" s="1151"/>
      <c r="Z47" s="1163"/>
      <c r="AA47" s="1163"/>
      <c r="AB47" s="1151"/>
    </row>
    <row r="48" spans="1:28" ht="13.5" customHeight="1" x14ac:dyDescent="0.25">
      <c r="A48" s="384"/>
      <c r="B48" s="1124"/>
      <c r="C48" s="1123"/>
      <c r="D48" s="1167"/>
      <c r="E48" s="1167"/>
      <c r="F48" s="1167"/>
      <c r="G48" s="1167"/>
      <c r="H48" s="1167"/>
      <c r="I48" s="1125"/>
      <c r="J48" s="384"/>
      <c r="K48" s="384"/>
      <c r="L48" s="1168"/>
      <c r="M48" s="1168"/>
      <c r="N48" s="1168"/>
      <c r="O48" s="1168"/>
      <c r="P48" s="1136"/>
      <c r="Q48" s="2"/>
      <c r="Y48" s="1132"/>
      <c r="Z48" s="1133"/>
      <c r="AA48" s="1133"/>
      <c r="AB48" s="1133"/>
    </row>
    <row r="49" spans="1:28" ht="13.5" customHeight="1" x14ac:dyDescent="0.25">
      <c r="A49" s="384"/>
      <c r="B49" s="1124"/>
      <c r="C49" s="1123"/>
      <c r="D49" s="384"/>
      <c r="E49" s="384"/>
      <c r="F49" s="384"/>
      <c r="G49" s="384"/>
      <c r="H49" s="384"/>
      <c r="I49" s="1125"/>
      <c r="J49" s="1168"/>
      <c r="K49" s="1168"/>
      <c r="L49" s="1168"/>
      <c r="M49" s="1168"/>
      <c r="N49" s="1168"/>
      <c r="O49" s="1168"/>
      <c r="P49" s="1136"/>
      <c r="Y49" s="1156"/>
      <c r="Z49" s="1133"/>
      <c r="AA49" s="1133"/>
      <c r="AB49" s="1133"/>
    </row>
    <row r="50" spans="1:28" ht="13.5" customHeight="1" x14ac:dyDescent="0.25">
      <c r="A50" s="384"/>
      <c r="B50" s="1124"/>
      <c r="C50" s="1123"/>
      <c r="D50" s="384"/>
      <c r="E50" s="384"/>
      <c r="F50" s="384"/>
      <c r="G50" s="384"/>
      <c r="H50" s="384"/>
      <c r="I50" s="1125"/>
      <c r="J50" s="1168"/>
      <c r="K50" s="1168"/>
      <c r="L50" s="1168"/>
      <c r="M50" s="1168"/>
      <c r="N50" s="1168"/>
      <c r="O50" s="1168"/>
      <c r="P50" s="1136"/>
      <c r="Y50" s="1156"/>
      <c r="Z50" s="1133"/>
      <c r="AA50" s="1133"/>
      <c r="AB50" s="1133"/>
    </row>
    <row r="51" spans="1:28" ht="13.5" customHeight="1" x14ac:dyDescent="0.25">
      <c r="A51" s="384"/>
      <c r="B51" s="1124"/>
      <c r="C51" s="1123"/>
      <c r="D51" s="1169"/>
      <c r="E51" s="1169"/>
      <c r="F51" s="1169"/>
      <c r="G51" s="1169"/>
      <c r="H51" s="1169"/>
      <c r="I51" s="827"/>
      <c r="J51" s="384"/>
      <c r="K51" s="384"/>
      <c r="L51" s="384"/>
      <c r="M51" s="384"/>
      <c r="N51" s="384"/>
      <c r="O51" s="384"/>
      <c r="P51" s="1136"/>
      <c r="Y51" s="1156"/>
    </row>
    <row r="52" spans="1:28" ht="13.5" customHeight="1" x14ac:dyDescent="0.25">
      <c r="A52" s="384"/>
      <c r="B52" s="1124"/>
      <c r="C52" s="1123"/>
      <c r="D52" s="1169"/>
      <c r="E52" s="1169"/>
      <c r="F52" s="1169"/>
      <c r="G52" s="1169"/>
      <c r="H52" s="1169"/>
      <c r="I52" s="46"/>
      <c r="J52" s="1170"/>
      <c r="K52" s="1170"/>
      <c r="L52" s="1170"/>
      <c r="M52" s="1170"/>
      <c r="N52" s="1170"/>
      <c r="O52" s="1170"/>
      <c r="P52" s="1136"/>
      <c r="Q52" s="2"/>
      <c r="Y52" s="1140"/>
    </row>
    <row r="53" spans="1:28" ht="13.5" customHeight="1" x14ac:dyDescent="0.25">
      <c r="A53" s="384"/>
      <c r="B53" s="1124"/>
      <c r="C53" s="1123"/>
      <c r="D53" s="1169"/>
      <c r="E53" s="1169"/>
      <c r="F53" s="1169"/>
      <c r="G53" s="1169"/>
      <c r="H53" s="1169"/>
      <c r="I53" s="46"/>
      <c r="J53" s="1170"/>
      <c r="K53" s="1170"/>
      <c r="L53" s="1170"/>
      <c r="M53" s="1170"/>
      <c r="N53" s="1170"/>
      <c r="O53" s="1170"/>
      <c r="P53" s="1136"/>
      <c r="Q53" s="2"/>
    </row>
    <row r="54" spans="1:28" ht="13.5" customHeight="1" x14ac:dyDescent="0.25">
      <c r="A54" s="384"/>
      <c r="B54" s="1124"/>
      <c r="C54" s="1123"/>
      <c r="D54" s="1169"/>
      <c r="E54" s="1171"/>
      <c r="F54" s="1171"/>
      <c r="G54" s="1171"/>
      <c r="H54" s="1171"/>
      <c r="I54" s="1167"/>
      <c r="J54" s="1170"/>
      <c r="K54" s="1170"/>
      <c r="L54" s="1170"/>
      <c r="M54" s="1170"/>
      <c r="N54" s="1170"/>
      <c r="O54" s="1170"/>
      <c r="P54" s="1136"/>
      <c r="Q54" s="2"/>
    </row>
    <row r="55" spans="1:28" ht="13.5" customHeight="1" x14ac:dyDescent="0.25">
      <c r="A55" s="384"/>
      <c r="B55" s="1124"/>
      <c r="C55" s="1123"/>
      <c r="D55" s="384"/>
      <c r="E55" s="384"/>
      <c r="F55" s="384"/>
      <c r="G55" s="384"/>
      <c r="H55" s="384"/>
      <c r="I55" s="1167"/>
      <c r="J55" s="1170"/>
      <c r="K55" s="1754"/>
      <c r="L55" s="1754"/>
      <c r="M55" s="1754"/>
      <c r="N55" s="1754"/>
      <c r="O55" s="1754"/>
      <c r="P55" s="1136"/>
      <c r="Q55" s="2"/>
    </row>
    <row r="56" spans="1:28" ht="8" customHeight="1" x14ac:dyDescent="0.25">
      <c r="A56" s="384"/>
      <c r="B56" s="1124"/>
      <c r="C56" s="1123"/>
      <c r="D56" s="1172"/>
      <c r="E56" s="1172"/>
      <c r="F56" s="1172"/>
      <c r="G56" s="1172"/>
      <c r="H56" s="1172"/>
      <c r="I56" s="1167"/>
      <c r="J56" s="1170"/>
      <c r="K56" s="1754"/>
      <c r="L56" s="1754"/>
      <c r="M56" s="1754"/>
      <c r="N56" s="1754"/>
      <c r="O56" s="1754"/>
      <c r="P56" s="1136"/>
      <c r="Q56" s="2"/>
    </row>
    <row r="57" spans="1:28" ht="1" customHeight="1" x14ac:dyDescent="0.25">
      <c r="A57" s="384"/>
      <c r="B57" s="1124"/>
      <c r="C57" s="1123"/>
      <c r="D57" s="1172"/>
      <c r="E57" s="1172"/>
      <c r="F57" s="1172"/>
      <c r="G57" s="1172"/>
      <c r="H57" s="1172"/>
      <c r="I57" s="1167"/>
      <c r="K57" s="1754"/>
      <c r="L57" s="1754"/>
      <c r="M57" s="1754"/>
      <c r="N57" s="1754"/>
      <c r="O57" s="1754"/>
      <c r="P57" s="1136"/>
      <c r="Q57" s="2"/>
    </row>
    <row r="58" spans="1:28" ht="9" customHeight="1" x14ac:dyDescent="0.25">
      <c r="A58" s="384"/>
      <c r="B58" s="1124"/>
      <c r="C58" s="1123"/>
      <c r="D58" s="1172"/>
      <c r="E58" s="1172"/>
      <c r="F58" s="1172"/>
      <c r="G58" s="1172"/>
      <c r="H58" s="1172"/>
      <c r="I58" s="1167"/>
      <c r="J58" s="1173"/>
      <c r="K58" s="1135"/>
      <c r="L58" s="1135"/>
      <c r="M58" s="1135"/>
      <c r="N58" s="1135"/>
      <c r="O58" s="1135"/>
      <c r="P58" s="1136"/>
      <c r="Q58" s="2"/>
    </row>
    <row r="59" spans="1:28" ht="2.5" customHeight="1" x14ac:dyDescent="0.25">
      <c r="A59" s="384"/>
      <c r="B59" s="1124"/>
      <c r="C59" s="1123"/>
      <c r="D59" s="1167"/>
      <c r="E59" s="1167"/>
      <c r="F59" s="1167"/>
      <c r="G59" s="1167"/>
      <c r="H59" s="1167"/>
      <c r="I59" s="1167"/>
      <c r="J59" s="384"/>
      <c r="K59" s="384"/>
      <c r="L59" s="384"/>
      <c r="M59" s="384"/>
      <c r="N59" s="384"/>
      <c r="O59" s="384"/>
      <c r="P59" s="1136"/>
      <c r="Q59" s="2"/>
    </row>
    <row r="60" spans="1:28" ht="13.5" customHeight="1" x14ac:dyDescent="0.25">
      <c r="A60" s="384"/>
      <c r="B60" s="279">
        <v>4</v>
      </c>
      <c r="C60" s="1755">
        <v>44378</v>
      </c>
      <c r="D60" s="1756"/>
      <c r="E60" s="1756"/>
      <c r="F60" s="1167"/>
      <c r="G60" s="1167"/>
      <c r="H60" s="1167"/>
      <c r="I60" s="1123"/>
      <c r="J60" s="1174"/>
      <c r="K60" s="1174"/>
      <c r="L60" s="1174"/>
      <c r="M60" s="1174"/>
      <c r="N60" s="1174"/>
      <c r="O60" s="1174"/>
      <c r="P60" s="384"/>
      <c r="Q60" s="2"/>
    </row>
    <row r="62" spans="1:28" x14ac:dyDescent="0.25">
      <c r="D62" s="1757"/>
      <c r="E62" s="1758"/>
      <c r="F62" s="1758"/>
      <c r="G62" s="1758"/>
      <c r="H62" s="1758"/>
    </row>
    <row r="63" spans="1:28" x14ac:dyDescent="0.25">
      <c r="D63" s="1758"/>
      <c r="E63" s="1758"/>
      <c r="F63" s="1758"/>
      <c r="G63" s="1758"/>
      <c r="H63" s="1758"/>
    </row>
    <row r="64" spans="1:28" x14ac:dyDescent="0.25">
      <c r="D64" s="1758"/>
      <c r="E64" s="1758"/>
      <c r="F64" s="1758"/>
      <c r="G64" s="1758"/>
      <c r="H64" s="1758"/>
    </row>
    <row r="65" spans="4:8" x14ac:dyDescent="0.25">
      <c r="D65" s="1758"/>
      <c r="E65" s="1758"/>
      <c r="F65" s="1758"/>
      <c r="G65" s="1758"/>
      <c r="H65" s="1758"/>
    </row>
    <row r="67" spans="4:8" x14ac:dyDescent="0.25">
      <c r="D67" s="1749"/>
      <c r="E67" s="1749"/>
      <c r="F67" s="1749"/>
      <c r="G67" s="1749"/>
      <c r="H67" s="1749"/>
    </row>
    <row r="68" spans="4:8" x14ac:dyDescent="0.25">
      <c r="D68" s="1749"/>
      <c r="E68" s="1749"/>
      <c r="F68" s="1749"/>
      <c r="G68" s="1749"/>
      <c r="H68" s="1749"/>
    </row>
    <row r="69" spans="4:8" x14ac:dyDescent="0.25">
      <c r="D69" s="1749"/>
      <c r="E69" s="1749"/>
      <c r="F69" s="1749"/>
      <c r="G69" s="1749"/>
      <c r="H69" s="1749"/>
    </row>
    <row r="70" spans="4:8" x14ac:dyDescent="0.25">
      <c r="D70" s="1749"/>
      <c r="E70" s="1749"/>
      <c r="F70" s="1749"/>
      <c r="G70" s="1749"/>
      <c r="H70" s="1749"/>
    </row>
    <row r="72" spans="4:8" ht="12.75" customHeight="1" x14ac:dyDescent="0.25">
      <c r="D72" s="1749"/>
      <c r="E72" s="1749"/>
      <c r="F72" s="1749"/>
      <c r="G72" s="1749"/>
      <c r="H72" s="1749"/>
    </row>
    <row r="73" spans="4:8" x14ac:dyDescent="0.25">
      <c r="D73" s="1749"/>
      <c r="E73" s="1749"/>
      <c r="F73" s="1749"/>
      <c r="G73" s="1749"/>
      <c r="H73" s="1749"/>
    </row>
    <row r="74" spans="4:8" x14ac:dyDescent="0.25">
      <c r="D74" s="1749"/>
      <c r="E74" s="1749"/>
      <c r="F74" s="1749"/>
      <c r="G74" s="1749"/>
      <c r="H74" s="1749"/>
    </row>
    <row r="75" spans="4:8" x14ac:dyDescent="0.25">
      <c r="D75" s="1749"/>
      <c r="E75" s="1749"/>
      <c r="F75" s="1749"/>
      <c r="G75" s="1749"/>
      <c r="H75" s="1749"/>
    </row>
    <row r="82" spans="4:12" ht="15" x14ac:dyDescent="0.3">
      <c r="D82" s="1"/>
      <c r="E82" s="1760" t="s">
        <v>500</v>
      </c>
      <c r="F82" s="1760"/>
      <c r="G82" s="1760"/>
      <c r="H82" s="1760"/>
      <c r="I82" s="1760"/>
      <c r="J82" s="1760"/>
    </row>
    <row r="83" spans="4:12" x14ac:dyDescent="0.25">
      <c r="D83" s="856">
        <v>20.5</v>
      </c>
      <c r="E83" s="1761" t="s">
        <v>723</v>
      </c>
      <c r="F83" s="1761"/>
      <c r="G83" s="1761"/>
      <c r="H83" s="1761"/>
      <c r="I83" s="57" t="str">
        <f>+TEXT(E83,0)</f>
        <v>Em maio de 2021, a taxa de desemprego na Zona Euro (7,9 %) diminuiu 0,4 p.p. relativamente ao mês homólogo.</v>
      </c>
      <c r="J83" s="855"/>
    </row>
    <row r="84" spans="4:12" x14ac:dyDescent="0.25">
      <c r="D84" s="57">
        <v>19.600000000000001</v>
      </c>
      <c r="E84" s="1762"/>
      <c r="F84" s="1762"/>
      <c r="G84" s="1762"/>
      <c r="H84" s="1762"/>
    </row>
    <row r="85" spans="4:12" x14ac:dyDescent="0.25">
      <c r="D85" s="856">
        <f>+D84-D83</f>
        <v>-0.89999999999999858</v>
      </c>
      <c r="E85" s="1762"/>
      <c r="F85" s="1762"/>
      <c r="G85" s="1762"/>
      <c r="H85" s="1762"/>
      <c r="J85" s="855"/>
    </row>
    <row r="86" spans="4:12" x14ac:dyDescent="0.25">
      <c r="E86" s="1763" t="s">
        <v>682</v>
      </c>
      <c r="F86" s="1763"/>
      <c r="G86" s="1763"/>
      <c r="H86" s="1763"/>
      <c r="I86" s="1385" t="s">
        <v>682</v>
      </c>
      <c r="J86" s="1385"/>
      <c r="K86" s="1385"/>
      <c r="L86" s="1385"/>
    </row>
    <row r="87" spans="4:12" x14ac:dyDescent="0.25">
      <c r="E87" s="1764"/>
      <c r="F87" s="1764"/>
      <c r="G87" s="1764"/>
      <c r="H87" s="1764"/>
      <c r="I87" s="1386"/>
      <c r="J87" s="1386"/>
      <c r="K87" s="1386"/>
      <c r="L87" s="1386"/>
    </row>
    <row r="88" spans="4:12" x14ac:dyDescent="0.25">
      <c r="D88" s="895"/>
      <c r="E88" s="1764"/>
      <c r="F88" s="1764"/>
      <c r="G88" s="1764"/>
      <c r="H88" s="1764"/>
      <c r="I88" s="1386"/>
      <c r="J88" s="1386"/>
      <c r="K88" s="1386"/>
      <c r="L88" s="1386"/>
    </row>
    <row r="89" spans="4:12" x14ac:dyDescent="0.25">
      <c r="E89" s="1765" t="e">
        <f>+#REF!</f>
        <v>#REF!</v>
      </c>
      <c r="F89" s="1765"/>
      <c r="G89" s="1765"/>
      <c r="H89" s="1765"/>
      <c r="J89" s="855"/>
    </row>
    <row r="90" spans="4:12" x14ac:dyDescent="0.25">
      <c r="E90" s="1765"/>
      <c r="F90" s="1765"/>
      <c r="G90" s="1765"/>
      <c r="H90" s="1765"/>
    </row>
    <row r="91" spans="4:12" x14ac:dyDescent="0.25">
      <c r="E91" s="1765"/>
      <c r="F91" s="1765"/>
      <c r="G91" s="1765"/>
      <c r="H91" s="1765"/>
      <c r="I91" s="855">
        <f>21.4-21.5</f>
        <v>-0.10000000000000142</v>
      </c>
    </row>
    <row r="92" spans="4:12" x14ac:dyDescent="0.25">
      <c r="D92" s="57">
        <f>22.1-22.8</f>
        <v>-0.69999999999999929</v>
      </c>
      <c r="E92" s="1765"/>
      <c r="F92" s="1765"/>
      <c r="G92" s="1765"/>
      <c r="H92" s="1765"/>
    </row>
    <row r="93" spans="4:12" x14ac:dyDescent="0.25">
      <c r="E93" s="1765"/>
      <c r="F93" s="1765"/>
      <c r="G93" s="1765"/>
      <c r="H93" s="1765"/>
    </row>
    <row r="94" spans="4:12" x14ac:dyDescent="0.25">
      <c r="E94" s="1765"/>
      <c r="F94" s="1765"/>
      <c r="G94" s="1765"/>
      <c r="H94" s="1765"/>
    </row>
    <row r="95" spans="4:12" x14ac:dyDescent="0.25">
      <c r="E95" s="1766" t="s">
        <v>724</v>
      </c>
      <c r="F95" s="1766"/>
      <c r="G95" s="1766"/>
      <c r="H95" s="1766"/>
      <c r="I95" s="1119"/>
      <c r="J95" s="1119"/>
    </row>
    <row r="96" spans="4:12" x14ac:dyDescent="0.25">
      <c r="E96" s="1766"/>
      <c r="F96" s="1766"/>
      <c r="G96" s="1766"/>
      <c r="H96" s="1766"/>
      <c r="I96" s="1119"/>
      <c r="J96" s="1119"/>
    </row>
    <row r="97" spans="5:11" x14ac:dyDescent="0.25">
      <c r="E97" s="1766"/>
      <c r="F97" s="1766"/>
      <c r="G97" s="1766"/>
      <c r="H97" s="1766"/>
      <c r="I97" s="1119"/>
      <c r="J97" s="1119"/>
    </row>
    <row r="98" spans="5:11" x14ac:dyDescent="0.25">
      <c r="E98" s="1766"/>
      <c r="F98" s="1766"/>
      <c r="G98" s="1766"/>
      <c r="H98" s="1766"/>
      <c r="I98" s="1119"/>
      <c r="J98" s="1119"/>
    </row>
    <row r="99" spans="5:11" x14ac:dyDescent="0.25">
      <c r="E99" s="1766"/>
      <c r="F99" s="1766"/>
      <c r="G99" s="1766"/>
      <c r="H99" s="1766"/>
      <c r="I99" s="1119"/>
      <c r="J99" s="1119"/>
    </row>
    <row r="100" spans="5:11" ht="13" x14ac:dyDescent="0.3">
      <c r="E100" s="1141" t="s">
        <v>501</v>
      </c>
      <c r="F100" s="1176">
        <v>7.9</v>
      </c>
      <c r="G100" s="1177"/>
      <c r="H100" s="1119"/>
      <c r="I100" s="1148"/>
      <c r="J100" s="1119"/>
    </row>
    <row r="101" spans="5:11" x14ac:dyDescent="0.25">
      <c r="E101" s="855" t="s">
        <v>493</v>
      </c>
      <c r="F101" s="1176">
        <v>8.1</v>
      </c>
      <c r="G101" s="1177"/>
      <c r="H101" s="1119">
        <f>+F100-F102</f>
        <v>7.9</v>
      </c>
      <c r="I101" s="1119"/>
      <c r="J101" s="1119"/>
    </row>
    <row r="102" spans="5:11" x14ac:dyDescent="0.25">
      <c r="E102" s="855" t="s">
        <v>502</v>
      </c>
      <c r="F102" s="1176">
        <v>0</v>
      </c>
      <c r="G102" s="1119"/>
      <c r="H102" s="1119"/>
      <c r="I102" s="1119"/>
      <c r="J102" s="1119"/>
    </row>
    <row r="103" spans="5:11" ht="13" x14ac:dyDescent="0.3">
      <c r="E103" s="1141" t="s">
        <v>503</v>
      </c>
      <c r="F103" s="1176">
        <v>7.2</v>
      </c>
      <c r="G103" s="1119"/>
      <c r="H103" s="1119"/>
      <c r="I103" s="1119"/>
      <c r="J103" s="1119"/>
    </row>
    <row r="104" spans="5:11" x14ac:dyDescent="0.25">
      <c r="E104" s="855" t="s">
        <v>493</v>
      </c>
      <c r="F104" s="1176">
        <v>7</v>
      </c>
      <c r="G104" s="1119"/>
      <c r="H104" s="1119"/>
      <c r="I104" s="1119"/>
      <c r="J104" s="1119"/>
      <c r="K104" s="1119"/>
    </row>
    <row r="105" spans="5:11" x14ac:dyDescent="0.25">
      <c r="E105" s="868" t="s">
        <v>504</v>
      </c>
      <c r="F105" s="1176">
        <f>+F103-F104</f>
        <v>0.20000000000000018</v>
      </c>
      <c r="G105" s="1119"/>
      <c r="H105" s="1119"/>
      <c r="I105" s="1119"/>
      <c r="J105" s="1119"/>
      <c r="K105" s="1119"/>
    </row>
    <row r="106" spans="5:11" ht="13" x14ac:dyDescent="0.3">
      <c r="E106" s="1141" t="s">
        <v>505</v>
      </c>
      <c r="F106" s="1176">
        <v>24.4</v>
      </c>
      <c r="G106" s="1178"/>
      <c r="H106" s="1759"/>
      <c r="I106" s="1759"/>
      <c r="J106" s="1759"/>
      <c r="K106" s="1759"/>
    </row>
    <row r="107" spans="5:11" x14ac:dyDescent="0.25">
      <c r="E107" s="855" t="s">
        <v>493</v>
      </c>
      <c r="F107" s="1176">
        <v>24.9</v>
      </c>
      <c r="G107" s="1179"/>
      <c r="H107" s="1180"/>
      <c r="I107" s="1180"/>
      <c r="J107" s="1180"/>
      <c r="K107" s="1180"/>
    </row>
    <row r="108" spans="5:11" x14ac:dyDescent="0.25">
      <c r="E108" s="868" t="s">
        <v>504</v>
      </c>
      <c r="F108" s="1176">
        <f>+F106-F107</f>
        <v>-0.5</v>
      </c>
      <c r="G108" s="1181"/>
      <c r="H108" s="1182"/>
      <c r="I108" s="1182"/>
      <c r="J108" s="1183"/>
      <c r="K108" s="1183"/>
    </row>
    <row r="109" spans="5:11" x14ac:dyDescent="0.25">
      <c r="E109" s="855" t="s">
        <v>502</v>
      </c>
      <c r="F109" s="1184">
        <v>21.8</v>
      </c>
      <c r="G109" s="1180"/>
      <c r="H109" s="1185"/>
      <c r="I109" s="1185"/>
      <c r="J109" s="1186"/>
      <c r="K109" s="1186"/>
    </row>
    <row r="110" spans="5:11" x14ac:dyDescent="0.25">
      <c r="E110" s="868" t="s">
        <v>504</v>
      </c>
      <c r="F110" s="1184">
        <f>+F106-F109</f>
        <v>2.5999999999999979</v>
      </c>
      <c r="G110" s="1180"/>
      <c r="H110" s="1185"/>
      <c r="I110" s="1185"/>
      <c r="J110" s="1186"/>
      <c r="K110" s="1186"/>
    </row>
  </sheetData>
  <mergeCells count="34">
    <mergeCell ref="H106:I106"/>
    <mergeCell ref="J106:K106"/>
    <mergeCell ref="D72:H75"/>
    <mergeCell ref="E82:J82"/>
    <mergeCell ref="E83:H85"/>
    <mergeCell ref="E86:H88"/>
    <mergeCell ref="E89:H94"/>
    <mergeCell ref="E95:H99"/>
    <mergeCell ref="AV21:AW21"/>
    <mergeCell ref="AX21:AY21"/>
    <mergeCell ref="D67:H70"/>
    <mergeCell ref="C31:H31"/>
    <mergeCell ref="J31:O31"/>
    <mergeCell ref="D32:H32"/>
    <mergeCell ref="J32:O32"/>
    <mergeCell ref="D33:H36"/>
    <mergeCell ref="K33:O35"/>
    <mergeCell ref="K36:O38"/>
    <mergeCell ref="D37:H40"/>
    <mergeCell ref="K39:O42"/>
    <mergeCell ref="D41:H43"/>
    <mergeCell ref="K55:O57"/>
    <mergeCell ref="C60:E60"/>
    <mergeCell ref="D62:H65"/>
    <mergeCell ref="K26:O29"/>
    <mergeCell ref="M1:P1"/>
    <mergeCell ref="D2:H2"/>
    <mergeCell ref="C3:H3"/>
    <mergeCell ref="J3:O3"/>
    <mergeCell ref="K5:O8"/>
    <mergeCell ref="D9:H11"/>
    <mergeCell ref="D5:H7"/>
    <mergeCell ref="D13:H14"/>
    <mergeCell ref="K9:O12"/>
  </mergeCells>
  <printOptions horizontalCentered="1"/>
  <pageMargins left="0" right="0"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
    <tabColor theme="7"/>
  </sheetPr>
  <dimension ref="A1:Q74"/>
  <sheetViews>
    <sheetView showGridLines="0" showRuler="0" zoomScaleNormal="100" workbookViewId="0"/>
  </sheetViews>
  <sheetFormatPr defaultColWidth="9.1796875" defaultRowHeight="12.5" x14ac:dyDescent="0.25"/>
  <cols>
    <col min="1" max="1" width="1" style="57" customWidth="1"/>
    <col min="2" max="2" width="2.54296875" style="57" customWidth="1"/>
    <col min="3" max="3" width="2.26953125" style="57" customWidth="1"/>
    <col min="4" max="8" width="8.7265625" style="57" customWidth="1"/>
    <col min="9" max="9" width="2" style="57" customWidth="1"/>
    <col min="10" max="10" width="2.26953125" style="57" customWidth="1"/>
    <col min="11" max="15" width="8.7265625" style="57" customWidth="1"/>
    <col min="16" max="16" width="2.54296875" style="57" customWidth="1"/>
    <col min="17" max="17" width="1" style="57" customWidth="1"/>
    <col min="18" max="16384" width="9.1796875" style="57"/>
  </cols>
  <sheetData>
    <row r="1" spans="1:17" ht="13.5" customHeight="1" x14ac:dyDescent="0.25">
      <c r="A1" s="384"/>
      <c r="B1" s="1767" t="s">
        <v>506</v>
      </c>
      <c r="C1" s="1767"/>
      <c r="D1" s="1767"/>
      <c r="E1" s="1767"/>
      <c r="F1" s="1767"/>
      <c r="G1" s="1187"/>
      <c r="H1" s="1118"/>
      <c r="I1" s="1118"/>
      <c r="J1" s="1118"/>
      <c r="K1" s="1118"/>
      <c r="L1" s="1118"/>
      <c r="M1" s="1118"/>
      <c r="N1" s="1118"/>
      <c r="O1" s="1118"/>
      <c r="P1" s="1118"/>
      <c r="Q1" s="4"/>
    </row>
    <row r="2" spans="1:17" ht="16.5" customHeight="1" x14ac:dyDescent="0.25">
      <c r="A2" s="384"/>
      <c r="B2" s="1122"/>
      <c r="C2" s="1745"/>
      <c r="D2" s="1745"/>
      <c r="E2" s="1745"/>
      <c r="F2" s="1745"/>
      <c r="G2" s="1745"/>
      <c r="H2" s="1745"/>
      <c r="I2" s="1123"/>
      <c r="J2" s="1123"/>
      <c r="K2" s="1123"/>
      <c r="L2" s="1123"/>
      <c r="M2" s="1123"/>
      <c r="N2" s="1123"/>
      <c r="O2" s="384"/>
      <c r="P2" s="1188"/>
      <c r="Q2" s="2"/>
    </row>
    <row r="3" spans="1:17" ht="27" customHeight="1" x14ac:dyDescent="0.25">
      <c r="A3" s="384"/>
      <c r="B3" s="1123"/>
      <c r="C3" s="1768" t="s">
        <v>686</v>
      </c>
      <c r="D3" s="1768"/>
      <c r="E3" s="1768"/>
      <c r="F3" s="1768"/>
      <c r="G3" s="1768"/>
      <c r="H3" s="1623"/>
      <c r="I3" s="1125"/>
      <c r="J3" s="1768" t="s">
        <v>507</v>
      </c>
      <c r="K3" s="1768"/>
      <c r="L3" s="1769"/>
      <c r="M3" s="1769"/>
      <c r="N3" s="1769"/>
      <c r="O3" s="1769"/>
      <c r="P3" s="1189"/>
      <c r="Q3" s="2"/>
    </row>
    <row r="4" spans="1:17" ht="15.75" customHeight="1" x14ac:dyDescent="0.25">
      <c r="A4" s="384"/>
      <c r="B4" s="1119"/>
      <c r="C4" s="1752"/>
      <c r="D4" s="1752"/>
      <c r="E4" s="1752"/>
      <c r="F4" s="1752"/>
      <c r="G4" s="1752"/>
      <c r="H4" s="1612"/>
      <c r="I4" s="1125"/>
      <c r="J4" s="1387"/>
      <c r="K4" s="1190"/>
      <c r="L4" s="1190"/>
      <c r="M4" s="1190"/>
      <c r="N4" s="1771"/>
      <c r="O4" s="1771"/>
      <c r="P4" s="1189"/>
      <c r="Q4" s="2"/>
    </row>
    <row r="5" spans="1:17" ht="13.5" customHeight="1" x14ac:dyDescent="0.25">
      <c r="A5" s="384"/>
      <c r="B5" s="1123"/>
      <c r="C5" s="1191" t="s">
        <v>498</v>
      </c>
      <c r="D5" s="1757" t="s">
        <v>687</v>
      </c>
      <c r="E5" s="1757"/>
      <c r="F5" s="1757"/>
      <c r="G5" s="1757"/>
      <c r="H5" s="1757"/>
      <c r="I5" s="1125"/>
      <c r="J5" s="1191" t="s">
        <v>498</v>
      </c>
      <c r="K5" s="1757" t="s">
        <v>508</v>
      </c>
      <c r="L5" s="1758"/>
      <c r="M5" s="1758"/>
      <c r="N5" s="1758"/>
      <c r="O5" s="1758"/>
      <c r="P5" s="1189"/>
      <c r="Q5" s="2"/>
    </row>
    <row r="6" spans="1:17" ht="13.5" customHeight="1" x14ac:dyDescent="0.25">
      <c r="A6" s="384"/>
      <c r="B6" s="1123"/>
      <c r="C6" s="1174"/>
      <c r="D6" s="1757"/>
      <c r="E6" s="1757"/>
      <c r="F6" s="1757"/>
      <c r="G6" s="1757"/>
      <c r="H6" s="1757"/>
      <c r="I6" s="1125"/>
      <c r="J6" s="1174"/>
      <c r="K6" s="1758"/>
      <c r="L6" s="1758"/>
      <c r="M6" s="1758"/>
      <c r="N6" s="1758"/>
      <c r="O6" s="1758"/>
      <c r="P6" s="1189"/>
      <c r="Q6" s="2"/>
    </row>
    <row r="7" spans="1:17" ht="13.5" customHeight="1" x14ac:dyDescent="0.25">
      <c r="A7" s="384"/>
      <c r="B7" s="1123"/>
      <c r="C7" s="1174"/>
      <c r="D7" s="1757"/>
      <c r="E7" s="1757"/>
      <c r="F7" s="1757"/>
      <c r="G7" s="1757"/>
      <c r="H7" s="1757"/>
      <c r="I7" s="1162"/>
      <c r="J7" s="1174"/>
      <c r="K7" s="1758"/>
      <c r="L7" s="1758"/>
      <c r="M7" s="1758"/>
      <c r="N7" s="1758"/>
      <c r="O7" s="1758"/>
      <c r="P7" s="1189"/>
      <c r="Q7" s="2"/>
    </row>
    <row r="8" spans="1:17" ht="13.5" customHeight="1" x14ac:dyDescent="0.25">
      <c r="A8" s="384"/>
      <c r="B8" s="1123"/>
      <c r="C8" s="1191" t="s">
        <v>498</v>
      </c>
      <c r="D8" s="1757" t="s">
        <v>688</v>
      </c>
      <c r="E8" s="1757"/>
      <c r="F8" s="1757"/>
      <c r="G8" s="1757"/>
      <c r="H8" s="1757"/>
      <c r="I8" s="1162"/>
      <c r="J8" s="1191" t="s">
        <v>498</v>
      </c>
      <c r="K8" s="1757" t="s">
        <v>509</v>
      </c>
      <c r="L8" s="1758"/>
      <c r="M8" s="1758"/>
      <c r="N8" s="1758"/>
      <c r="O8" s="1758"/>
      <c r="P8" s="1192"/>
      <c r="Q8" s="2"/>
    </row>
    <row r="9" spans="1:17" ht="13.5" customHeight="1" x14ac:dyDescent="0.25">
      <c r="A9" s="384"/>
      <c r="B9" s="1123"/>
      <c r="C9" s="1193"/>
      <c r="D9" s="1757"/>
      <c r="E9" s="1757"/>
      <c r="F9" s="1757"/>
      <c r="G9" s="1757"/>
      <c r="H9" s="1757"/>
      <c r="I9" s="1162"/>
      <c r="J9" s="1193"/>
      <c r="K9" s="1758"/>
      <c r="L9" s="1758"/>
      <c r="M9" s="1758"/>
      <c r="N9" s="1758"/>
      <c r="O9" s="1758"/>
      <c r="P9" s="1192"/>
      <c r="Q9" s="2"/>
    </row>
    <row r="10" spans="1:17" ht="13.5" customHeight="1" x14ac:dyDescent="0.25">
      <c r="A10" s="384"/>
      <c r="B10" s="1123"/>
      <c r="C10" s="1193"/>
      <c r="D10" s="1757"/>
      <c r="E10" s="1757"/>
      <c r="F10" s="1757"/>
      <c r="G10" s="1757"/>
      <c r="H10" s="1757"/>
      <c r="I10" s="1162"/>
      <c r="J10" s="1193"/>
      <c r="K10" s="1758"/>
      <c r="L10" s="1758"/>
      <c r="M10" s="1758"/>
      <c r="N10" s="1758"/>
      <c r="O10" s="1758"/>
      <c r="P10" s="1192"/>
      <c r="Q10" s="2">
        <v>0</v>
      </c>
    </row>
    <row r="11" spans="1:17" ht="13.5" customHeight="1" x14ac:dyDescent="0.25">
      <c r="A11" s="384"/>
      <c r="B11" s="1123"/>
      <c r="C11" s="384"/>
      <c r="D11" s="1757"/>
      <c r="E11" s="1757"/>
      <c r="F11" s="1757"/>
      <c r="G11" s="1757"/>
      <c r="H11" s="1757"/>
      <c r="I11" s="1162"/>
      <c r="J11" s="1193"/>
      <c r="K11" s="1758"/>
      <c r="L11" s="1758"/>
      <c r="M11" s="1758"/>
      <c r="N11" s="1758"/>
      <c r="O11" s="1758"/>
      <c r="P11" s="1192"/>
      <c r="Q11" s="2"/>
    </row>
    <row r="12" spans="1:17" ht="13.5" customHeight="1" x14ac:dyDescent="0.25">
      <c r="A12" s="384"/>
      <c r="B12" s="1123"/>
      <c r="C12" s="384"/>
      <c r="D12" s="384"/>
      <c r="E12" s="384"/>
      <c r="F12" s="384"/>
      <c r="G12" s="384"/>
      <c r="H12" s="384"/>
      <c r="I12" s="1125"/>
      <c r="J12" s="1193"/>
      <c r="K12" s="1758"/>
      <c r="L12" s="1758"/>
      <c r="M12" s="1758"/>
      <c r="N12" s="1758"/>
      <c r="O12" s="1758"/>
      <c r="P12" s="1192"/>
      <c r="Q12" s="2"/>
    </row>
    <row r="13" spans="1:17" ht="13.5" customHeight="1" x14ac:dyDescent="0.25">
      <c r="A13" s="384"/>
      <c r="B13" s="1123"/>
      <c r="C13" s="384"/>
      <c r="D13" s="384"/>
      <c r="E13" s="384"/>
      <c r="F13" s="384"/>
      <c r="G13" s="384"/>
      <c r="H13" s="384"/>
      <c r="I13" s="1125"/>
      <c r="J13" s="1193"/>
      <c r="K13" s="1758"/>
      <c r="L13" s="1758"/>
      <c r="M13" s="1758"/>
      <c r="N13" s="1758"/>
      <c r="O13" s="1758"/>
      <c r="P13" s="1192"/>
      <c r="Q13" s="2"/>
    </row>
    <row r="14" spans="1:17" ht="13.5" customHeight="1" x14ac:dyDescent="0.25">
      <c r="A14" s="384"/>
      <c r="B14" s="1123"/>
      <c r="C14" s="384"/>
      <c r="D14" s="384"/>
      <c r="E14" s="384"/>
      <c r="F14" s="384"/>
      <c r="G14" s="384"/>
      <c r="H14" s="384"/>
      <c r="I14" s="1125"/>
      <c r="J14" s="1193"/>
      <c r="K14" s="1193"/>
      <c r="L14" s="1193"/>
      <c r="M14" s="1193"/>
      <c r="N14" s="1193"/>
      <c r="O14" s="1193"/>
      <c r="P14" s="1192"/>
      <c r="Q14" s="2"/>
    </row>
    <row r="15" spans="1:17" ht="13.5" customHeight="1" x14ac:dyDescent="0.25">
      <c r="A15" s="384"/>
      <c r="B15" s="1123"/>
      <c r="C15" s="1193"/>
      <c r="D15" s="384"/>
      <c r="E15" s="384"/>
      <c r="F15" s="384"/>
      <c r="G15" s="384"/>
      <c r="H15" s="384"/>
      <c r="I15" s="1125"/>
      <c r="J15" s="1193"/>
      <c r="K15" s="1193"/>
      <c r="L15" s="1193"/>
      <c r="M15" s="1193"/>
      <c r="N15" s="1193"/>
      <c r="O15" s="1193"/>
      <c r="P15" s="1192"/>
      <c r="Q15" s="2"/>
    </row>
    <row r="16" spans="1:17" ht="13.5" customHeight="1" x14ac:dyDescent="0.25">
      <c r="A16" s="384"/>
      <c r="B16" s="1123"/>
      <c r="C16" s="1173"/>
      <c r="D16" s="1173"/>
      <c r="E16" s="1173"/>
      <c r="F16" s="1173"/>
      <c r="G16" s="1173"/>
      <c r="H16" s="1173"/>
      <c r="I16" s="1125"/>
      <c r="J16" s="1173"/>
      <c r="K16" s="1173"/>
      <c r="L16" s="1173"/>
      <c r="M16" s="1173"/>
      <c r="N16" s="1173"/>
      <c r="O16" s="1173"/>
      <c r="P16" s="1192"/>
      <c r="Q16" s="2"/>
    </row>
    <row r="17" spans="1:17" ht="13.5" customHeight="1" x14ac:dyDescent="0.25">
      <c r="A17" s="384"/>
      <c r="B17" s="1123"/>
      <c r="C17" s="1173"/>
      <c r="D17" s="1173"/>
      <c r="E17" s="1173"/>
      <c r="F17" s="1173"/>
      <c r="G17" s="1173"/>
      <c r="H17" s="1173"/>
      <c r="I17" s="1125"/>
      <c r="J17" s="1173"/>
      <c r="K17" s="1173"/>
      <c r="L17" s="1173"/>
      <c r="M17" s="1173"/>
      <c r="N17" s="1173"/>
      <c r="O17" s="1173"/>
      <c r="P17" s="1192"/>
      <c r="Q17" s="2"/>
    </row>
    <row r="18" spans="1:17" ht="13.5" customHeight="1" x14ac:dyDescent="0.25">
      <c r="A18" s="384"/>
      <c r="B18" s="1123"/>
      <c r="C18" s="1173"/>
      <c r="D18" s="1173"/>
      <c r="E18" s="1173"/>
      <c r="F18" s="1173"/>
      <c r="G18" s="1173"/>
      <c r="H18" s="1173"/>
      <c r="I18" s="1125"/>
      <c r="J18" s="1173"/>
      <c r="K18" s="1173"/>
      <c r="L18" s="1173"/>
      <c r="M18" s="1173"/>
      <c r="N18" s="1173"/>
      <c r="O18" s="1173"/>
      <c r="P18" s="1192"/>
      <c r="Q18" s="2"/>
    </row>
    <row r="19" spans="1:17" ht="13.5" customHeight="1" x14ac:dyDescent="0.25">
      <c r="A19" s="384"/>
      <c r="B19" s="1123"/>
      <c r="C19" s="1173"/>
      <c r="D19" s="1173"/>
      <c r="E19" s="1173"/>
      <c r="F19" s="1173"/>
      <c r="G19" s="1173"/>
      <c r="H19" s="1173"/>
      <c r="I19" s="1125"/>
      <c r="J19" s="1173"/>
      <c r="K19" s="1173"/>
      <c r="L19" s="1173"/>
      <c r="M19" s="1173"/>
      <c r="N19" s="1173"/>
      <c r="O19" s="1173"/>
      <c r="P19" s="1192"/>
      <c r="Q19" s="2">
        <v>34168</v>
      </c>
    </row>
    <row r="20" spans="1:17" ht="13.5" customHeight="1" x14ac:dyDescent="0.25">
      <c r="A20" s="384"/>
      <c r="B20" s="1123"/>
      <c r="C20" s="1194"/>
      <c r="D20" s="1194"/>
      <c r="E20" s="1194"/>
      <c r="F20" s="1194"/>
      <c r="G20" s="1194"/>
      <c r="H20" s="1194"/>
      <c r="I20" s="1125"/>
      <c r="J20" s="1194"/>
      <c r="K20" s="1194"/>
      <c r="L20" s="1194"/>
      <c r="M20" s="1194"/>
      <c r="N20" s="1194"/>
      <c r="O20" s="1194"/>
      <c r="P20" s="1192"/>
      <c r="Q20" s="2"/>
    </row>
    <row r="21" spans="1:17" ht="13.5" customHeight="1" x14ac:dyDescent="0.25">
      <c r="A21" s="384"/>
      <c r="B21" s="1123"/>
      <c r="C21" s="1194"/>
      <c r="D21" s="1194"/>
      <c r="E21" s="1194"/>
      <c r="F21" s="1194"/>
      <c r="G21" s="1194"/>
      <c r="H21" s="1194"/>
      <c r="I21" s="1125"/>
      <c r="J21" s="1194"/>
      <c r="K21" s="1194"/>
      <c r="L21" s="1194"/>
      <c r="M21" s="1194"/>
      <c r="N21" s="1194"/>
      <c r="O21" s="1194"/>
      <c r="P21" s="1192"/>
      <c r="Q21" s="2"/>
    </row>
    <row r="22" spans="1:17" ht="13.5" customHeight="1" x14ac:dyDescent="0.25">
      <c r="A22" s="384"/>
      <c r="B22" s="1123"/>
      <c r="C22" s="384"/>
      <c r="D22" s="384"/>
      <c r="E22" s="384"/>
      <c r="F22" s="384"/>
      <c r="G22" s="384"/>
      <c r="H22" s="384"/>
      <c r="I22" s="1125"/>
      <c r="J22" s="384"/>
      <c r="K22" s="384"/>
      <c r="L22" s="384"/>
      <c r="M22" s="384"/>
      <c r="N22" s="384"/>
      <c r="O22" s="384"/>
      <c r="P22" s="1192"/>
      <c r="Q22" s="2"/>
    </row>
    <row r="23" spans="1:17" ht="13.5" customHeight="1" x14ac:dyDescent="0.25">
      <c r="A23" s="384"/>
      <c r="B23" s="1123"/>
      <c r="C23" s="384"/>
      <c r="D23" s="384"/>
      <c r="E23" s="384"/>
      <c r="F23" s="384"/>
      <c r="G23" s="384"/>
      <c r="H23" s="384"/>
      <c r="I23" s="1125"/>
      <c r="J23" s="1191" t="s">
        <v>498</v>
      </c>
      <c r="K23" s="1757" t="s">
        <v>510</v>
      </c>
      <c r="L23" s="1757"/>
      <c r="M23" s="1757"/>
      <c r="N23" s="1757"/>
      <c r="O23" s="1757"/>
      <c r="P23" s="1192"/>
      <c r="Q23" s="2"/>
    </row>
    <row r="24" spans="1:17" ht="13.5" customHeight="1" x14ac:dyDescent="0.25">
      <c r="A24" s="384"/>
      <c r="B24" s="1123"/>
      <c r="C24" s="384"/>
      <c r="D24" s="384"/>
      <c r="E24" s="384"/>
      <c r="F24" s="384"/>
      <c r="G24" s="384"/>
      <c r="H24" s="384"/>
      <c r="I24" s="827"/>
      <c r="J24" s="384"/>
      <c r="K24" s="1757"/>
      <c r="L24" s="1757"/>
      <c r="M24" s="1757"/>
      <c r="N24" s="1757"/>
      <c r="O24" s="1757"/>
      <c r="P24" s="1192"/>
      <c r="Q24" s="2"/>
    </row>
    <row r="25" spans="1:17" ht="13.5" customHeight="1" x14ac:dyDescent="0.25">
      <c r="A25" s="384"/>
      <c r="B25" s="1123"/>
      <c r="C25" s="1772" t="s">
        <v>498</v>
      </c>
      <c r="D25" s="1770" t="s">
        <v>689</v>
      </c>
      <c r="E25" s="1770"/>
      <c r="F25" s="1770"/>
      <c r="G25" s="1770"/>
      <c r="H25" s="1770"/>
      <c r="I25" s="827"/>
      <c r="J25" s="1195"/>
      <c r="K25" s="1757"/>
      <c r="L25" s="1757"/>
      <c r="M25" s="1757"/>
      <c r="N25" s="1757"/>
      <c r="O25" s="1757"/>
      <c r="P25" s="1192"/>
      <c r="Q25" s="2"/>
    </row>
    <row r="26" spans="1:17" ht="13.5" customHeight="1" x14ac:dyDescent="0.25">
      <c r="A26" s="384"/>
      <c r="B26" s="1123"/>
      <c r="C26" s="1772"/>
      <c r="D26" s="1770"/>
      <c r="E26" s="1770"/>
      <c r="F26" s="1770"/>
      <c r="G26" s="1770"/>
      <c r="H26" s="1770"/>
      <c r="I26" s="827"/>
      <c r="J26" s="384"/>
      <c r="K26" s="1757"/>
      <c r="L26" s="1757"/>
      <c r="M26" s="1757"/>
      <c r="N26" s="1757"/>
      <c r="O26" s="1757"/>
      <c r="P26" s="1192"/>
      <c r="Q26" s="2">
        <v>6673</v>
      </c>
    </row>
    <row r="27" spans="1:17" ht="13.5" customHeight="1" x14ac:dyDescent="0.25">
      <c r="A27" s="384"/>
      <c r="B27" s="1123"/>
      <c r="C27" s="1772"/>
      <c r="D27" s="1770"/>
      <c r="E27" s="1770"/>
      <c r="F27" s="1770"/>
      <c r="G27" s="1770"/>
      <c r="H27" s="1770"/>
      <c r="I27" s="827"/>
      <c r="J27" s="1191"/>
      <c r="K27" s="1757"/>
      <c r="L27" s="1757"/>
      <c r="M27" s="1757"/>
      <c r="N27" s="1757"/>
      <c r="O27" s="1757"/>
      <c r="P27" s="1192"/>
      <c r="Q27" s="2">
        <v>5858</v>
      </c>
    </row>
    <row r="28" spans="1:17" ht="8.5" customHeight="1" x14ac:dyDescent="0.25">
      <c r="A28" s="384"/>
      <c r="B28" s="1123"/>
      <c r="C28" s="1772"/>
      <c r="D28" s="1135"/>
      <c r="E28" s="1135"/>
      <c r="F28" s="1135"/>
      <c r="G28" s="1135"/>
      <c r="H28" s="1135"/>
      <c r="I28" s="46"/>
      <c r="J28" s="384"/>
      <c r="K28" s="384"/>
      <c r="L28" s="384"/>
      <c r="M28" s="384"/>
      <c r="N28" s="384"/>
      <c r="O28" s="384"/>
      <c r="P28" s="1192"/>
      <c r="Q28" s="2"/>
    </row>
    <row r="29" spans="1:17" ht="13.5" customHeight="1" x14ac:dyDescent="0.25">
      <c r="A29" s="384"/>
      <c r="B29" s="1123"/>
      <c r="C29" s="1196"/>
      <c r="D29" s="1135"/>
      <c r="E29" s="1135"/>
      <c r="F29" s="1135"/>
      <c r="G29" s="1135"/>
      <c r="H29" s="1135"/>
      <c r="I29" s="46"/>
      <c r="J29" s="384"/>
      <c r="K29" s="384"/>
      <c r="L29" s="384"/>
      <c r="M29" s="384"/>
      <c r="N29" s="384"/>
      <c r="O29" s="384"/>
      <c r="P29" s="1192"/>
      <c r="Q29" s="2"/>
    </row>
    <row r="30" spans="1:17" ht="13.5" customHeight="1" x14ac:dyDescent="0.25">
      <c r="A30" s="384"/>
      <c r="B30" s="1123"/>
      <c r="C30" s="384"/>
      <c r="D30" s="1135"/>
      <c r="E30" s="1135"/>
      <c r="F30" s="1135"/>
      <c r="G30" s="1135"/>
      <c r="H30" s="1135"/>
      <c r="I30" s="46"/>
      <c r="J30" s="384"/>
      <c r="K30" s="44"/>
      <c r="L30" s="384"/>
      <c r="M30" s="384"/>
      <c r="N30" s="384"/>
      <c r="O30" s="1197"/>
      <c r="P30" s="1192"/>
      <c r="Q30" s="2"/>
    </row>
    <row r="31" spans="1:17" ht="27" customHeight="1" x14ac:dyDescent="0.25">
      <c r="A31" s="384"/>
      <c r="B31" s="1123"/>
      <c r="C31" s="1768" t="s">
        <v>511</v>
      </c>
      <c r="D31" s="1768"/>
      <c r="E31" s="1768"/>
      <c r="F31" s="1768"/>
      <c r="G31" s="1768"/>
      <c r="H31" s="1768"/>
      <c r="I31" s="384"/>
      <c r="J31" s="1750" t="s">
        <v>512</v>
      </c>
      <c r="K31" s="1750"/>
      <c r="L31" s="1750"/>
      <c r="M31" s="1750"/>
      <c r="N31" s="1750"/>
      <c r="O31" s="1750"/>
      <c r="P31" s="1192"/>
      <c r="Q31" s="2"/>
    </row>
    <row r="32" spans="1:17" s="7" customFormat="1" ht="15.75" customHeight="1" x14ac:dyDescent="0.25">
      <c r="A32" s="1198"/>
      <c r="B32" s="1388"/>
      <c r="C32" s="1773"/>
      <c r="D32" s="1773"/>
      <c r="E32" s="1773"/>
      <c r="F32" s="1773"/>
      <c r="G32" s="1773"/>
      <c r="H32" s="1773"/>
      <c r="I32" s="1198"/>
      <c r="J32" s="1752"/>
      <c r="K32" s="1752"/>
      <c r="L32" s="1752"/>
      <c r="M32" s="1752"/>
      <c r="N32" s="1752"/>
      <c r="O32" s="1752"/>
      <c r="P32" s="1192"/>
      <c r="Q32" s="6"/>
    </row>
    <row r="33" spans="1:17" ht="13.5" customHeight="1" x14ac:dyDescent="0.25">
      <c r="A33" s="384"/>
      <c r="B33" s="1123"/>
      <c r="C33" s="1191" t="s">
        <v>498</v>
      </c>
      <c r="D33" s="1743" t="s">
        <v>690</v>
      </c>
      <c r="E33" s="1743"/>
      <c r="F33" s="1743"/>
      <c r="G33" s="1743"/>
      <c r="H33" s="1743"/>
      <c r="I33" s="384"/>
      <c r="J33" s="1199" t="s">
        <v>498</v>
      </c>
      <c r="K33" s="1743" t="s">
        <v>692</v>
      </c>
      <c r="L33" s="1743"/>
      <c r="M33" s="1743"/>
      <c r="N33" s="1743"/>
      <c r="O33" s="1743"/>
      <c r="P33" s="1192"/>
      <c r="Q33" s="2"/>
    </row>
    <row r="34" spans="1:17" ht="13.5" customHeight="1" x14ac:dyDescent="0.25">
      <c r="A34" s="384"/>
      <c r="B34" s="1123"/>
      <c r="C34" s="1200"/>
      <c r="D34" s="1743"/>
      <c r="E34" s="1743"/>
      <c r="F34" s="1743"/>
      <c r="G34" s="1743"/>
      <c r="H34" s="1743"/>
      <c r="I34" s="384"/>
      <c r="J34" s="1200"/>
      <c r="K34" s="1743"/>
      <c r="L34" s="1743"/>
      <c r="M34" s="1743"/>
      <c r="N34" s="1743"/>
      <c r="O34" s="1743"/>
      <c r="P34" s="1192"/>
      <c r="Q34" s="2"/>
    </row>
    <row r="35" spans="1:17" ht="13.5" customHeight="1" x14ac:dyDescent="0.25">
      <c r="A35" s="384"/>
      <c r="B35" s="1123"/>
      <c r="C35" s="1200"/>
      <c r="D35" s="1743"/>
      <c r="E35" s="1743"/>
      <c r="F35" s="1743"/>
      <c r="G35" s="1743"/>
      <c r="H35" s="1743"/>
      <c r="I35" s="384"/>
      <c r="J35" s="1200"/>
      <c r="K35" s="1743"/>
      <c r="L35" s="1743"/>
      <c r="M35" s="1743"/>
      <c r="N35" s="1743"/>
      <c r="O35" s="1743"/>
      <c r="P35" s="1192"/>
      <c r="Q35" s="2"/>
    </row>
    <row r="36" spans="1:17" ht="13.5" customHeight="1" x14ac:dyDescent="0.25">
      <c r="A36" s="384"/>
      <c r="B36" s="1123"/>
      <c r="C36" s="384"/>
      <c r="D36" s="1743"/>
      <c r="E36" s="1743"/>
      <c r="F36" s="1743"/>
      <c r="G36" s="1743"/>
      <c r="H36" s="1743"/>
      <c r="I36" s="384"/>
      <c r="J36" s="384"/>
      <c r="K36" s="1743"/>
      <c r="L36" s="1743"/>
      <c r="M36" s="1743"/>
      <c r="N36" s="1743"/>
      <c r="O36" s="1743"/>
      <c r="P36" s="1192"/>
      <c r="Q36" s="2">
        <v>21637</v>
      </c>
    </row>
    <row r="37" spans="1:17" ht="13.5" customHeight="1" x14ac:dyDescent="0.25">
      <c r="A37" s="384"/>
      <c r="B37" s="1123"/>
      <c r="C37" s="384"/>
      <c r="D37" s="1201"/>
      <c r="E37" s="1201"/>
      <c r="F37" s="1201"/>
      <c r="G37" s="1201"/>
      <c r="H37" s="1201"/>
      <c r="I37" s="384"/>
      <c r="J37" s="1199" t="s">
        <v>498</v>
      </c>
      <c r="K37" s="1743" t="s">
        <v>693</v>
      </c>
      <c r="L37" s="1743"/>
      <c r="M37" s="1743"/>
      <c r="N37" s="1743"/>
      <c r="O37" s="1743"/>
      <c r="P37" s="1192"/>
      <c r="Q37" s="2"/>
    </row>
    <row r="38" spans="1:17" ht="13.5" customHeight="1" x14ac:dyDescent="0.25">
      <c r="A38" s="384"/>
      <c r="B38" s="1123"/>
      <c r="C38" s="1200"/>
      <c r="D38" s="1201"/>
      <c r="E38" s="1201"/>
      <c r="F38" s="1201"/>
      <c r="G38" s="1201"/>
      <c r="H38" s="1201"/>
      <c r="I38" s="384"/>
      <c r="J38" s="1200"/>
      <c r="K38" s="1743"/>
      <c r="L38" s="1743"/>
      <c r="M38" s="1743"/>
      <c r="N38" s="1743"/>
      <c r="O38" s="1743"/>
      <c r="P38" s="1192"/>
      <c r="Q38" s="2"/>
    </row>
    <row r="39" spans="1:17" ht="13.5" customHeight="1" x14ac:dyDescent="0.25">
      <c r="A39" s="384"/>
      <c r="B39" s="1123"/>
      <c r="C39" s="1200"/>
      <c r="D39" s="1201"/>
      <c r="E39" s="1201"/>
      <c r="F39" s="1201"/>
      <c r="G39" s="1201"/>
      <c r="H39" s="1201"/>
      <c r="I39" s="384"/>
      <c r="J39" s="1200"/>
      <c r="K39" s="1743"/>
      <c r="L39" s="1743"/>
      <c r="M39" s="1743"/>
      <c r="N39" s="1743"/>
      <c r="O39" s="1743"/>
      <c r="P39" s="1192"/>
      <c r="Q39" s="2"/>
    </row>
    <row r="40" spans="1:17" ht="13.5" customHeight="1" x14ac:dyDescent="0.25">
      <c r="A40" s="384"/>
      <c r="B40" s="1123"/>
      <c r="C40" s="384"/>
      <c r="D40" s="1201"/>
      <c r="E40" s="1201"/>
      <c r="F40" s="1201"/>
      <c r="G40" s="1201"/>
      <c r="H40" s="1201"/>
      <c r="I40" s="384"/>
      <c r="J40" s="384"/>
      <c r="K40" s="1743"/>
      <c r="L40" s="1743"/>
      <c r="M40" s="1743"/>
      <c r="N40" s="1743"/>
      <c r="O40" s="1743"/>
      <c r="P40" s="1192"/>
      <c r="Q40" s="2"/>
    </row>
    <row r="41" spans="1:17" ht="13.5" customHeight="1" x14ac:dyDescent="0.25">
      <c r="A41" s="384"/>
      <c r="B41" s="1202"/>
      <c r="C41" s="1199"/>
      <c r="D41" s="1777"/>
      <c r="E41" s="1777"/>
      <c r="F41" s="1777"/>
      <c r="G41" s="1777"/>
      <c r="H41" s="1777"/>
      <c r="I41" s="384"/>
      <c r="J41" s="1199" t="s">
        <v>498</v>
      </c>
      <c r="K41" s="1743" t="s">
        <v>513</v>
      </c>
      <c r="L41" s="1743"/>
      <c r="M41" s="1743"/>
      <c r="N41" s="1743"/>
      <c r="O41" s="1743"/>
      <c r="P41" s="1192"/>
      <c r="Q41" s="2"/>
    </row>
    <row r="42" spans="1:17" ht="13.5" customHeight="1" x14ac:dyDescent="0.25">
      <c r="A42" s="384"/>
      <c r="B42" s="1123"/>
      <c r="C42" s="1165"/>
      <c r="D42" s="1777"/>
      <c r="E42" s="1777"/>
      <c r="F42" s="1777"/>
      <c r="G42" s="1777"/>
      <c r="H42" s="1777"/>
      <c r="I42" s="384"/>
      <c r="J42" s="1165"/>
      <c r="K42" s="1743"/>
      <c r="L42" s="1743"/>
      <c r="M42" s="1743"/>
      <c r="N42" s="1743"/>
      <c r="O42" s="1743"/>
      <c r="P42" s="1192"/>
      <c r="Q42" s="2"/>
    </row>
    <row r="43" spans="1:17" ht="13.5" customHeight="1" x14ac:dyDescent="0.25">
      <c r="A43" s="384"/>
      <c r="B43" s="1123"/>
      <c r="C43" s="1203"/>
      <c r="D43" s="1204"/>
      <c r="E43" s="1204"/>
      <c r="F43" s="1204"/>
      <c r="G43" s="1204"/>
      <c r="H43" s="1204"/>
      <c r="I43" s="384"/>
      <c r="J43" s="1199" t="s">
        <v>498</v>
      </c>
      <c r="K43" s="1743" t="s">
        <v>694</v>
      </c>
      <c r="L43" s="1743"/>
      <c r="M43" s="1743"/>
      <c r="N43" s="1743"/>
      <c r="O43" s="1743"/>
      <c r="P43" s="1192"/>
      <c r="Q43" s="2"/>
    </row>
    <row r="44" spans="1:17" ht="13.5" customHeight="1" x14ac:dyDescent="0.25">
      <c r="A44" s="384"/>
      <c r="B44" s="1123"/>
      <c r="C44" s="1125"/>
      <c r="D44" s="1383"/>
      <c r="E44" s="1383"/>
      <c r="F44" s="1383"/>
      <c r="G44" s="1383"/>
      <c r="H44" s="1383"/>
      <c r="I44" s="384"/>
      <c r="J44" s="1125"/>
      <c r="K44" s="1743"/>
      <c r="L44" s="1743"/>
      <c r="M44" s="1743"/>
      <c r="N44" s="1743"/>
      <c r="O44" s="1743"/>
      <c r="P44" s="1192"/>
      <c r="Q44" s="2"/>
    </row>
    <row r="45" spans="1:17" ht="13.5" customHeight="1" x14ac:dyDescent="0.25">
      <c r="A45" s="384"/>
      <c r="B45" s="1123"/>
      <c r="C45" s="1125"/>
      <c r="D45" s="1383"/>
      <c r="E45" s="1383"/>
      <c r="F45" s="1383"/>
      <c r="G45" s="1383"/>
      <c r="H45" s="1383"/>
      <c r="I45" s="384"/>
      <c r="J45" s="1125"/>
      <c r="K45" s="1125"/>
      <c r="L45" s="1125"/>
      <c r="M45" s="1125"/>
      <c r="N45" s="1125"/>
      <c r="O45" s="1125"/>
      <c r="P45" s="1192"/>
      <c r="Q45" s="2"/>
    </row>
    <row r="46" spans="1:17" ht="13.5" customHeight="1" x14ac:dyDescent="0.25">
      <c r="A46" s="384"/>
      <c r="B46" s="1123"/>
      <c r="C46" s="1125"/>
      <c r="D46" s="1383"/>
      <c r="E46" s="1383"/>
      <c r="F46" s="1383"/>
      <c r="G46" s="1383"/>
      <c r="H46" s="1383"/>
      <c r="I46" s="384"/>
      <c r="J46" s="1125"/>
      <c r="K46" s="1125"/>
      <c r="L46" s="1125"/>
      <c r="M46" s="1125"/>
      <c r="N46" s="1125"/>
      <c r="O46" s="1125"/>
      <c r="P46" s="1192"/>
      <c r="Q46" s="2"/>
    </row>
    <row r="47" spans="1:17" ht="13.5" customHeight="1" x14ac:dyDescent="0.25">
      <c r="A47" s="384"/>
      <c r="B47" s="1123"/>
      <c r="C47" s="1125"/>
      <c r="D47" s="1383"/>
      <c r="E47" s="1383"/>
      <c r="F47" s="1383"/>
      <c r="G47" s="1383"/>
      <c r="H47" s="1383"/>
      <c r="I47" s="384"/>
      <c r="J47" s="1125"/>
      <c r="K47" s="1125"/>
      <c r="L47" s="1125"/>
      <c r="M47" s="1125"/>
      <c r="N47" s="1125"/>
      <c r="O47" s="1125"/>
      <c r="P47" s="1192"/>
      <c r="Q47" s="2"/>
    </row>
    <row r="48" spans="1:17" ht="13.5" customHeight="1" x14ac:dyDescent="0.25">
      <c r="A48" s="384"/>
      <c r="B48" s="1123"/>
      <c r="C48" s="384"/>
      <c r="D48" s="1201"/>
      <c r="E48" s="1205"/>
      <c r="F48" s="1205"/>
      <c r="G48" s="1205"/>
      <c r="H48" s="1205"/>
      <c r="I48" s="384"/>
      <c r="J48" s="384"/>
      <c r="K48" s="384"/>
      <c r="L48" s="1168"/>
      <c r="M48" s="1168"/>
      <c r="N48" s="1168"/>
      <c r="O48" s="1168"/>
      <c r="P48" s="1192"/>
      <c r="Q48" s="2"/>
    </row>
    <row r="49" spans="1:17" ht="13.5" customHeight="1" x14ac:dyDescent="0.25">
      <c r="A49" s="384"/>
      <c r="B49" s="1123"/>
      <c r="C49" s="1168"/>
      <c r="D49" s="1205"/>
      <c r="E49" s="1205"/>
      <c r="F49" s="1205"/>
      <c r="G49" s="1205"/>
      <c r="H49" s="1205"/>
      <c r="I49" s="384"/>
      <c r="J49" s="1168"/>
      <c r="K49" s="1168"/>
      <c r="L49" s="1168"/>
      <c r="M49" s="1168"/>
      <c r="N49" s="1168"/>
      <c r="O49" s="1168"/>
      <c r="P49" s="1192"/>
      <c r="Q49" s="2"/>
    </row>
    <row r="50" spans="1:17" ht="13.5" customHeight="1" x14ac:dyDescent="0.25">
      <c r="A50" s="384"/>
      <c r="B50" s="1123"/>
      <c r="C50" s="1191" t="s">
        <v>498</v>
      </c>
      <c r="D50" s="1743" t="s">
        <v>691</v>
      </c>
      <c r="E50" s="1743"/>
      <c r="F50" s="1743"/>
      <c r="G50" s="1743"/>
      <c r="H50" s="1743"/>
      <c r="I50" s="384"/>
      <c r="J50" s="1168"/>
      <c r="K50" s="1168"/>
      <c r="L50" s="1168"/>
      <c r="M50" s="1168"/>
      <c r="N50" s="1168"/>
      <c r="O50" s="1168"/>
      <c r="P50" s="1192"/>
      <c r="Q50" s="2"/>
    </row>
    <row r="51" spans="1:17" ht="13.5" customHeight="1" x14ac:dyDescent="0.25">
      <c r="A51" s="384"/>
      <c r="B51" s="1123"/>
      <c r="C51" s="384"/>
      <c r="D51" s="1743"/>
      <c r="E51" s="1743"/>
      <c r="F51" s="1743"/>
      <c r="G51" s="1743"/>
      <c r="H51" s="1743"/>
      <c r="I51" s="384"/>
      <c r="J51" s="384"/>
      <c r="K51" s="384"/>
      <c r="L51" s="384"/>
      <c r="M51" s="384"/>
      <c r="N51" s="384"/>
      <c r="O51" s="384"/>
      <c r="P51" s="1192"/>
      <c r="Q51" s="2"/>
    </row>
    <row r="52" spans="1:17" ht="13.5" customHeight="1" x14ac:dyDescent="0.25">
      <c r="A52" s="384"/>
      <c r="B52" s="1123"/>
      <c r="C52" s="384"/>
      <c r="D52" s="1743"/>
      <c r="E52" s="1743"/>
      <c r="F52" s="1743"/>
      <c r="G52" s="1743"/>
      <c r="H52" s="1743"/>
      <c r="I52" s="384"/>
      <c r="J52" s="384"/>
      <c r="K52" s="384"/>
      <c r="L52" s="1170"/>
      <c r="M52" s="1170"/>
      <c r="N52" s="1170"/>
      <c r="O52" s="1170"/>
      <c r="P52" s="1192"/>
      <c r="Q52" s="2"/>
    </row>
    <row r="53" spans="1:17" ht="13.5" customHeight="1" x14ac:dyDescent="0.25">
      <c r="A53" s="384"/>
      <c r="B53" s="1123"/>
      <c r="D53" s="1743"/>
      <c r="E53" s="1743"/>
      <c r="F53" s="1743"/>
      <c r="G53" s="1743"/>
      <c r="H53" s="1743"/>
      <c r="I53" s="384"/>
      <c r="J53" s="1170"/>
      <c r="K53" s="1170"/>
      <c r="L53" s="1170"/>
      <c r="M53" s="1170"/>
      <c r="N53" s="1170"/>
      <c r="O53" s="1170"/>
      <c r="P53" s="1192"/>
      <c r="Q53" s="2"/>
    </row>
    <row r="54" spans="1:17" ht="13.5" customHeight="1" x14ac:dyDescent="0.25">
      <c r="A54" s="384"/>
      <c r="B54" s="1123"/>
      <c r="C54" s="1191" t="s">
        <v>498</v>
      </c>
      <c r="D54" s="1776" t="s">
        <v>514</v>
      </c>
      <c r="E54" s="1776"/>
      <c r="F54" s="1776"/>
      <c r="G54" s="1776"/>
      <c r="H54" s="1776"/>
      <c r="I54" s="384"/>
      <c r="J54" s="384"/>
      <c r="K54" s="384"/>
      <c r="L54" s="1170"/>
      <c r="M54" s="1170"/>
      <c r="N54" s="1170"/>
      <c r="O54" s="1170"/>
      <c r="P54" s="1192"/>
      <c r="Q54" s="2"/>
    </row>
    <row r="55" spans="1:17" ht="13.5" customHeight="1" x14ac:dyDescent="0.25">
      <c r="A55" s="384"/>
      <c r="B55" s="1123"/>
      <c r="C55" s="384"/>
      <c r="D55" s="1776"/>
      <c r="E55" s="1776"/>
      <c r="F55" s="1776"/>
      <c r="G55" s="1776"/>
      <c r="H55" s="1776"/>
      <c r="I55" s="384"/>
      <c r="J55" s="384"/>
      <c r="K55" s="384"/>
      <c r="L55" s="1165"/>
      <c r="M55" s="1165"/>
      <c r="N55" s="1165"/>
      <c r="O55" s="1165"/>
      <c r="P55" s="1192"/>
      <c r="Q55" s="2"/>
    </row>
    <row r="56" spans="1:17" ht="13.5" customHeight="1" x14ac:dyDescent="0.25">
      <c r="A56" s="384"/>
      <c r="B56" s="1123"/>
      <c r="C56" s="1123"/>
      <c r="D56" s="1123"/>
      <c r="E56" s="1123"/>
      <c r="F56" s="1123"/>
      <c r="G56" s="1123"/>
      <c r="H56" s="1123"/>
      <c r="I56" s="384"/>
      <c r="J56" s="384"/>
      <c r="K56" s="384"/>
      <c r="L56" s="384"/>
      <c r="M56" s="384"/>
      <c r="N56" s="384"/>
      <c r="O56" s="384"/>
      <c r="P56" s="1192"/>
      <c r="Q56" s="2"/>
    </row>
    <row r="57" spans="1:17" ht="9" customHeight="1" x14ac:dyDescent="0.25">
      <c r="A57" s="384"/>
      <c r="B57" s="1123"/>
      <c r="C57" s="1123"/>
      <c r="D57" s="1123"/>
      <c r="E57" s="1123"/>
      <c r="F57" s="1123"/>
      <c r="G57" s="1123"/>
      <c r="H57" s="1123"/>
      <c r="I57" s="384"/>
      <c r="J57" s="1170"/>
      <c r="K57" s="384"/>
      <c r="L57" s="384"/>
      <c r="M57" s="384"/>
      <c r="N57" s="384"/>
      <c r="O57" s="384"/>
      <c r="P57" s="1192"/>
      <c r="Q57" s="2"/>
    </row>
    <row r="58" spans="1:17" ht="6" customHeight="1" x14ac:dyDescent="0.25">
      <c r="A58" s="384"/>
      <c r="B58" s="1123"/>
      <c r="C58" s="1123"/>
      <c r="D58" s="1123"/>
      <c r="E58" s="1123"/>
      <c r="F58" s="1123"/>
      <c r="G58" s="1123"/>
      <c r="H58" s="1123"/>
      <c r="I58" s="384"/>
      <c r="J58" s="1206"/>
      <c r="K58" s="1206"/>
      <c r="L58" s="1206"/>
      <c r="M58" s="1206"/>
      <c r="N58" s="1206"/>
      <c r="O58" s="1206"/>
      <c r="P58" s="1192"/>
      <c r="Q58" s="2"/>
    </row>
    <row r="59" spans="1:17" ht="2.15" customHeight="1" x14ac:dyDescent="0.25">
      <c r="A59" s="384"/>
      <c r="B59" s="1123"/>
      <c r="C59" s="1206"/>
      <c r="D59" s="1206"/>
      <c r="E59" s="1206"/>
      <c r="F59" s="1206"/>
      <c r="G59" s="1207"/>
      <c r="H59" s="1206"/>
      <c r="I59" s="384"/>
      <c r="J59" s="1173"/>
      <c r="K59" s="1173"/>
      <c r="L59" s="1173"/>
      <c r="M59" s="1173"/>
      <c r="N59" s="1173"/>
      <c r="O59" s="1170"/>
      <c r="P59" s="1192"/>
      <c r="Q59" s="2"/>
    </row>
    <row r="60" spans="1:17" ht="13.5" customHeight="1" x14ac:dyDescent="0.25">
      <c r="A60" s="384"/>
      <c r="B60" s="1123"/>
      <c r="C60" s="1173"/>
      <c r="D60" s="1173"/>
      <c r="E60" s="1173"/>
      <c r="F60" s="1173"/>
      <c r="G60" s="1173"/>
      <c r="H60" s="1173"/>
      <c r="I60" s="1123"/>
      <c r="J60" s="384"/>
      <c r="K60" s="384"/>
      <c r="L60" s="384"/>
      <c r="M60" s="384"/>
      <c r="N60" s="1774">
        <v>44378</v>
      </c>
      <c r="O60" s="1775"/>
      <c r="P60" s="1208">
        <v>5</v>
      </c>
      <c r="Q60" s="2"/>
    </row>
    <row r="61" spans="1:17" ht="12" customHeight="1" x14ac:dyDescent="0.25">
      <c r="A61" s="384"/>
      <c r="B61" s="1123"/>
      <c r="C61" s="1173"/>
      <c r="D61" s="1173"/>
      <c r="E61" s="1173"/>
      <c r="F61" s="1173"/>
      <c r="G61" s="1173"/>
      <c r="H61" s="1173"/>
      <c r="I61" s="384"/>
      <c r="J61" s="384"/>
      <c r="K61" s="384"/>
      <c r="L61" s="384"/>
      <c r="M61" s="384"/>
      <c r="N61" s="384"/>
      <c r="O61" s="384"/>
      <c r="P61" s="384"/>
    </row>
    <row r="62" spans="1:17" ht="12" customHeight="1" x14ac:dyDescent="0.25">
      <c r="B62" s="44"/>
      <c r="C62" s="44"/>
      <c r="D62" s="44"/>
      <c r="E62" s="44"/>
      <c r="F62" s="44"/>
      <c r="G62" s="44"/>
      <c r="H62" s="44"/>
      <c r="I62" s="44"/>
    </row>
    <row r="63" spans="1:17" ht="12.75" customHeight="1" x14ac:dyDescent="0.25">
      <c r="B63" s="44"/>
      <c r="C63" s="1209"/>
      <c r="D63" s="1209"/>
      <c r="E63" s="1209"/>
      <c r="F63" s="1209"/>
      <c r="G63" s="1209"/>
      <c r="H63" s="1209"/>
      <c r="I63" s="44"/>
      <c r="L63" s="848"/>
    </row>
    <row r="64" spans="1:17" ht="12.75" customHeight="1" x14ac:dyDescent="0.25">
      <c r="B64" s="44"/>
      <c r="C64" s="1119"/>
      <c r="D64" s="1119"/>
      <c r="E64" s="1119"/>
      <c r="F64" s="1119"/>
      <c r="G64" s="1119"/>
      <c r="H64" s="1119"/>
      <c r="I64" s="1119"/>
    </row>
    <row r="65" spans="2:16" x14ac:dyDescent="0.25">
      <c r="B65" s="1119"/>
      <c r="C65" s="1119"/>
      <c r="D65" s="1119"/>
      <c r="E65" s="1119"/>
      <c r="F65" s="1119"/>
      <c r="G65" s="1119"/>
      <c r="H65" s="1119"/>
      <c r="I65" s="1119"/>
    </row>
    <row r="66" spans="2:16" ht="12.75" customHeight="1" x14ac:dyDescent="0.25">
      <c r="B66" s="1119"/>
      <c r="I66" s="1119"/>
    </row>
    <row r="67" spans="2:16" ht="12.75" customHeight="1" x14ac:dyDescent="0.25">
      <c r="B67" s="1119"/>
      <c r="I67" s="1119"/>
    </row>
    <row r="68" spans="2:16" ht="12.75" customHeight="1" x14ac:dyDescent="0.25">
      <c r="B68" s="1119"/>
      <c r="I68" s="1119"/>
    </row>
    <row r="69" spans="2:16" ht="12.75" customHeight="1" x14ac:dyDescent="0.25">
      <c r="B69" s="1119"/>
      <c r="I69" s="1119"/>
    </row>
    <row r="73" spans="2:16" x14ac:dyDescent="0.25">
      <c r="P73" s="1175"/>
    </row>
    <row r="74" spans="2:16" x14ac:dyDescent="0.25">
      <c r="P74" s="1381"/>
    </row>
  </sheetData>
  <mergeCells count="26">
    <mergeCell ref="K43:O44"/>
    <mergeCell ref="N60:O60"/>
    <mergeCell ref="D50:H53"/>
    <mergeCell ref="D54:H55"/>
    <mergeCell ref="D33:H36"/>
    <mergeCell ref="K33:O36"/>
    <mergeCell ref="K37:O40"/>
    <mergeCell ref="D41:H42"/>
    <mergeCell ref="K41:O42"/>
    <mergeCell ref="C31:H31"/>
    <mergeCell ref="J31:O31"/>
    <mergeCell ref="C25:C28"/>
    <mergeCell ref="C32:H32"/>
    <mergeCell ref="J32:O32"/>
    <mergeCell ref="D8:H11"/>
    <mergeCell ref="K8:O13"/>
    <mergeCell ref="K23:O27"/>
    <mergeCell ref="D25:H27"/>
    <mergeCell ref="C4:G4"/>
    <mergeCell ref="N4:O4"/>
    <mergeCell ref="B1:F1"/>
    <mergeCell ref="C2:H2"/>
    <mergeCell ref="C3:G3"/>
    <mergeCell ref="J3:O3"/>
    <mergeCell ref="D5:H7"/>
    <mergeCell ref="K5:O7"/>
  </mergeCells>
  <printOptions horizontalCentered="1"/>
  <pageMargins left="0" right="0"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
    <tabColor theme="5"/>
  </sheetPr>
  <dimension ref="A1:O61"/>
  <sheetViews>
    <sheetView showGridLines="0" showRuler="0" workbookViewId="0"/>
  </sheetViews>
  <sheetFormatPr defaultColWidth="9.1796875" defaultRowHeight="12.5" x14ac:dyDescent="0.25"/>
  <cols>
    <col min="1" max="1" width="1" style="1101" customWidth="1"/>
    <col min="2" max="2" width="2.54296875" style="1101" customWidth="1"/>
    <col min="3" max="3" width="1" style="1101" customWidth="1"/>
    <col min="4" max="4" width="21.81640625" style="1101" customWidth="1"/>
    <col min="5" max="5" width="9.26953125" style="1101" customWidth="1"/>
    <col min="6" max="6" width="5.453125" style="1101" customWidth="1"/>
    <col min="7" max="7" width="9.26953125" style="1101" customWidth="1"/>
    <col min="8" max="8" width="5.453125" style="1101" customWidth="1"/>
    <col min="9" max="9" width="9.26953125" style="1101" customWidth="1"/>
    <col min="10" max="10" width="5.453125" style="1101" customWidth="1"/>
    <col min="11" max="11" width="9.26953125" style="1101" customWidth="1"/>
    <col min="12" max="12" width="5.453125" style="1101" customWidth="1"/>
    <col min="13" max="13" width="9.26953125" style="1101" customWidth="1"/>
    <col min="14" max="14" width="5.453125" style="1101" customWidth="1"/>
    <col min="15" max="15" width="2.54296875" style="1101" customWidth="1"/>
    <col min="16" max="16384" width="9.1796875" style="1101"/>
  </cols>
  <sheetData>
    <row r="1" spans="1:15" ht="13.5" customHeight="1" x14ac:dyDescent="0.25">
      <c r="A1" s="1493"/>
      <c r="B1" s="1494"/>
      <c r="C1" s="1494"/>
      <c r="D1" s="1495"/>
      <c r="E1" s="1494"/>
      <c r="F1" s="1494"/>
      <c r="G1" s="1494"/>
      <c r="H1" s="1494"/>
      <c r="I1" s="1781" t="s">
        <v>350</v>
      </c>
      <c r="J1" s="1781"/>
      <c r="K1" s="1781"/>
      <c r="L1" s="1781"/>
      <c r="M1" s="1781"/>
      <c r="N1" s="1781"/>
      <c r="O1" s="1496"/>
    </row>
    <row r="2" spans="1:15" ht="6" customHeight="1" x14ac:dyDescent="0.25">
      <c r="A2" s="1497"/>
      <c r="B2" s="1498"/>
      <c r="C2" s="1499"/>
      <c r="D2" s="1499"/>
      <c r="E2" s="1499"/>
      <c r="F2" s="1499"/>
      <c r="G2" s="1499"/>
      <c r="H2" s="1499"/>
      <c r="I2" s="1499"/>
      <c r="J2" s="1499"/>
      <c r="K2" s="1499"/>
      <c r="L2" s="1499"/>
      <c r="M2" s="1499"/>
      <c r="N2" s="1499"/>
      <c r="O2" s="1493"/>
    </row>
    <row r="3" spans="1:15" ht="13.5" customHeight="1" thickBot="1" x14ac:dyDescent="0.3">
      <c r="A3" s="1497"/>
      <c r="B3" s="1500"/>
      <c r="C3" s="1501"/>
      <c r="D3" s="1493"/>
      <c r="E3" s="1493"/>
      <c r="F3" s="1493"/>
      <c r="G3" s="1502"/>
      <c r="H3" s="1493"/>
      <c r="I3" s="1493"/>
      <c r="J3" s="1493"/>
      <c r="K3" s="1493"/>
      <c r="L3" s="1493"/>
      <c r="M3" s="1782" t="s">
        <v>71</v>
      </c>
      <c r="N3" s="1782"/>
      <c r="O3" s="1493"/>
    </row>
    <row r="4" spans="1:15" s="1102" customFormat="1" ht="13.5" customHeight="1" thickBot="1" x14ac:dyDescent="0.3">
      <c r="A4" s="1503"/>
      <c r="B4" s="1504"/>
      <c r="C4" s="1505" t="s">
        <v>165</v>
      </c>
      <c r="D4" s="1506"/>
      <c r="E4" s="1506"/>
      <c r="F4" s="1506"/>
      <c r="G4" s="1506"/>
      <c r="H4" s="1506"/>
      <c r="I4" s="1506"/>
      <c r="J4" s="1506"/>
      <c r="K4" s="1506"/>
      <c r="L4" s="1506"/>
      <c r="M4" s="1506"/>
      <c r="N4" s="1507"/>
      <c r="O4" s="1493"/>
    </row>
    <row r="5" spans="1:15" ht="3.75" customHeight="1" x14ac:dyDescent="0.25">
      <c r="A5" s="1497"/>
      <c r="B5" s="1508"/>
      <c r="C5" s="1783" t="s">
        <v>149</v>
      </c>
      <c r="D5" s="1784"/>
      <c r="E5" s="1509"/>
      <c r="F5" s="1509"/>
      <c r="G5" s="1509"/>
      <c r="H5" s="1509"/>
      <c r="I5" s="1509"/>
      <c r="J5" s="1509"/>
      <c r="K5" s="1501"/>
      <c r="L5" s="1509"/>
      <c r="M5" s="1509"/>
      <c r="N5" s="1509"/>
      <c r="O5" s="1493"/>
    </row>
    <row r="6" spans="1:15" ht="13.5" customHeight="1" x14ac:dyDescent="0.25">
      <c r="A6" s="1497"/>
      <c r="B6" s="1508"/>
      <c r="C6" s="1784"/>
      <c r="D6" s="1784"/>
      <c r="E6" s="1510" t="s">
        <v>33</v>
      </c>
      <c r="F6" s="1510" t="s">
        <v>33</v>
      </c>
      <c r="G6" s="1510" t="s">
        <v>33</v>
      </c>
      <c r="H6" s="1510">
        <v>2020</v>
      </c>
      <c r="I6" s="1510"/>
      <c r="J6" s="1510" t="s">
        <v>33</v>
      </c>
      <c r="K6" s="1510" t="s">
        <v>33</v>
      </c>
      <c r="L6" s="1510" t="s">
        <v>33</v>
      </c>
      <c r="M6" s="1511">
        <v>2021</v>
      </c>
      <c r="N6" s="1512"/>
      <c r="O6" s="1493"/>
    </row>
    <row r="7" spans="1:15" x14ac:dyDescent="0.25">
      <c r="A7" s="1497"/>
      <c r="B7" s="1508"/>
      <c r="C7" s="1513"/>
      <c r="D7" s="1513"/>
      <c r="E7" s="1785" t="s">
        <v>742</v>
      </c>
      <c r="F7" s="1785"/>
      <c r="G7" s="1785" t="s">
        <v>743</v>
      </c>
      <c r="H7" s="1785"/>
      <c r="I7" s="1785" t="s">
        <v>744</v>
      </c>
      <c r="J7" s="1785"/>
      <c r="K7" s="1785" t="s">
        <v>745</v>
      </c>
      <c r="L7" s="1785"/>
      <c r="M7" s="1786" t="s">
        <v>742</v>
      </c>
      <c r="N7" s="1785"/>
      <c r="O7" s="1493"/>
    </row>
    <row r="8" spans="1:15" s="1103" customFormat="1" ht="18" customHeight="1" x14ac:dyDescent="0.25">
      <c r="A8" s="1514"/>
      <c r="B8" s="1515"/>
      <c r="C8" s="1778" t="s">
        <v>2</v>
      </c>
      <c r="D8" s="1778"/>
      <c r="E8" s="1779">
        <v>10284.1</v>
      </c>
      <c r="F8" s="1779"/>
      <c r="G8" s="1779">
        <v>10286</v>
      </c>
      <c r="H8" s="1779"/>
      <c r="I8" s="1779">
        <v>10291.299999999999</v>
      </c>
      <c r="J8" s="1779"/>
      <c r="K8" s="1779">
        <v>10305.299999999999</v>
      </c>
      <c r="L8" s="1779"/>
      <c r="M8" s="1780">
        <v>10277.5</v>
      </c>
      <c r="N8" s="1780"/>
      <c r="O8" s="1493"/>
    </row>
    <row r="9" spans="1:15" ht="13" customHeight="1" x14ac:dyDescent="0.25">
      <c r="A9" s="1497"/>
      <c r="B9" s="1500"/>
      <c r="C9" s="634" t="s">
        <v>70</v>
      </c>
      <c r="D9" s="1104"/>
      <c r="E9" s="1787">
        <v>4846.5</v>
      </c>
      <c r="F9" s="1787"/>
      <c r="G9" s="1787">
        <v>4845.8999999999996</v>
      </c>
      <c r="H9" s="1787"/>
      <c r="I9" s="1787">
        <v>4847.2</v>
      </c>
      <c r="J9" s="1787"/>
      <c r="K9" s="1787">
        <v>4852</v>
      </c>
      <c r="L9" s="1787"/>
      <c r="M9" s="1788">
        <v>4851.6000000000004</v>
      </c>
      <c r="N9" s="1788"/>
      <c r="O9" s="1516"/>
    </row>
    <row r="10" spans="1:15" ht="13" customHeight="1" x14ac:dyDescent="0.25">
      <c r="A10" s="1497"/>
      <c r="B10" s="1500"/>
      <c r="C10" s="634" t="s">
        <v>69</v>
      </c>
      <c r="D10" s="1104"/>
      <c r="E10" s="1787">
        <v>5437.7</v>
      </c>
      <c r="F10" s="1787"/>
      <c r="G10" s="1787">
        <v>5440</v>
      </c>
      <c r="H10" s="1787"/>
      <c r="I10" s="1787">
        <v>5444.2</v>
      </c>
      <c r="J10" s="1787"/>
      <c r="K10" s="1787">
        <v>5453.3</v>
      </c>
      <c r="L10" s="1787"/>
      <c r="M10" s="1788">
        <v>5425.9</v>
      </c>
      <c r="N10" s="1788"/>
      <c r="O10" s="1516"/>
    </row>
    <row r="11" spans="1:15" ht="16.5" customHeight="1" x14ac:dyDescent="0.25">
      <c r="A11" s="1497"/>
      <c r="B11" s="1500"/>
      <c r="C11" s="634" t="s">
        <v>566</v>
      </c>
      <c r="D11" s="1517"/>
      <c r="E11" s="1787">
        <v>1495</v>
      </c>
      <c r="F11" s="1787"/>
      <c r="G11" s="1787">
        <v>1500.6</v>
      </c>
      <c r="H11" s="1787"/>
      <c r="I11" s="1787">
        <v>1505.5</v>
      </c>
      <c r="J11" s="1787"/>
      <c r="K11" s="1787">
        <v>1499.5</v>
      </c>
      <c r="L11" s="1787"/>
      <c r="M11" s="1788">
        <v>1482.9</v>
      </c>
      <c r="N11" s="1788"/>
      <c r="O11" s="1516"/>
    </row>
    <row r="12" spans="1:15" ht="13" customHeight="1" x14ac:dyDescent="0.25">
      <c r="A12" s="1497"/>
      <c r="B12" s="1500"/>
      <c r="C12" s="634" t="s">
        <v>567</v>
      </c>
      <c r="D12" s="1104"/>
      <c r="E12" s="1787">
        <v>993.6</v>
      </c>
      <c r="F12" s="1787"/>
      <c r="G12" s="1787">
        <v>984.8</v>
      </c>
      <c r="H12" s="1787"/>
      <c r="I12" s="1787">
        <v>977.4</v>
      </c>
      <c r="J12" s="1787"/>
      <c r="K12" s="1787">
        <v>984.6</v>
      </c>
      <c r="L12" s="1787"/>
      <c r="M12" s="1788">
        <v>991.8</v>
      </c>
      <c r="N12" s="1788"/>
      <c r="O12" s="1516"/>
    </row>
    <row r="13" spans="1:15" ht="13" customHeight="1" x14ac:dyDescent="0.25">
      <c r="A13" s="1497"/>
      <c r="B13" s="1500"/>
      <c r="C13" s="634" t="s">
        <v>150</v>
      </c>
      <c r="D13" s="1104"/>
      <c r="E13" s="1787">
        <v>2559.4</v>
      </c>
      <c r="F13" s="1787"/>
      <c r="G13" s="1787">
        <v>2548.3000000000002</v>
      </c>
      <c r="H13" s="1787"/>
      <c r="I13" s="1787">
        <v>2537.1999999999998</v>
      </c>
      <c r="J13" s="1787"/>
      <c r="K13" s="1787">
        <v>2530.1999999999998</v>
      </c>
      <c r="L13" s="1787"/>
      <c r="M13" s="1788">
        <v>2518.1999999999998</v>
      </c>
      <c r="N13" s="1788"/>
      <c r="O13" s="1516"/>
    </row>
    <row r="14" spans="1:15" ht="13" customHeight="1" x14ac:dyDescent="0.25">
      <c r="A14" s="1497"/>
      <c r="B14" s="1500"/>
      <c r="C14" s="634" t="s">
        <v>603</v>
      </c>
      <c r="D14" s="1104"/>
      <c r="E14" s="1787">
        <v>5160</v>
      </c>
      <c r="F14" s="1787"/>
      <c r="G14" s="1787">
        <v>5174</v>
      </c>
      <c r="H14" s="1787"/>
      <c r="I14" s="1787">
        <v>5189.6000000000004</v>
      </c>
      <c r="J14" s="1787"/>
      <c r="K14" s="1787">
        <v>5208.3</v>
      </c>
      <c r="L14" s="1787"/>
      <c r="M14" s="1788">
        <v>5181.1000000000004</v>
      </c>
      <c r="N14" s="1788"/>
      <c r="O14" s="1516"/>
    </row>
    <row r="15" spans="1:15" s="1103" customFormat="1" ht="14.5" customHeight="1" x14ac:dyDescent="0.25">
      <c r="A15" s="1514"/>
      <c r="B15" s="1515"/>
      <c r="C15" s="1778" t="s">
        <v>164</v>
      </c>
      <c r="D15" s="1778"/>
      <c r="E15" s="1779">
        <v>5092.3</v>
      </c>
      <c r="F15" s="1779"/>
      <c r="G15" s="1779">
        <v>4880.1000000000004</v>
      </c>
      <c r="H15" s="1779"/>
      <c r="I15" s="1779">
        <v>5061.8999999999996</v>
      </c>
      <c r="J15" s="1779"/>
      <c r="K15" s="1779">
        <v>5103.8</v>
      </c>
      <c r="L15" s="1779"/>
      <c r="M15" s="1780">
        <v>5041.7</v>
      </c>
      <c r="N15" s="1780"/>
      <c r="O15" s="1518"/>
    </row>
    <row r="16" spans="1:15" ht="13" customHeight="1" x14ac:dyDescent="0.25">
      <c r="A16" s="1497"/>
      <c r="B16" s="1500"/>
      <c r="C16" s="634" t="s">
        <v>70</v>
      </c>
      <c r="D16" s="1104"/>
      <c r="E16" s="1787">
        <v>2552.8000000000002</v>
      </c>
      <c r="F16" s="1787"/>
      <c r="G16" s="1787">
        <v>2457.6999999999998</v>
      </c>
      <c r="H16" s="1787"/>
      <c r="I16" s="1787">
        <v>2531</v>
      </c>
      <c r="J16" s="1787"/>
      <c r="K16" s="1787">
        <v>2555.4</v>
      </c>
      <c r="L16" s="1787"/>
      <c r="M16" s="1788">
        <v>2541.4</v>
      </c>
      <c r="N16" s="1788"/>
      <c r="O16" s="1516"/>
    </row>
    <row r="17" spans="1:15" ht="13" customHeight="1" x14ac:dyDescent="0.25">
      <c r="A17" s="1497"/>
      <c r="B17" s="1500"/>
      <c r="C17" s="634" t="s">
        <v>69</v>
      </c>
      <c r="D17" s="1104"/>
      <c r="E17" s="1787">
        <v>2539.4</v>
      </c>
      <c r="F17" s="1787"/>
      <c r="G17" s="1787">
        <v>2422.3000000000002</v>
      </c>
      <c r="H17" s="1787"/>
      <c r="I17" s="1787">
        <v>2530.8000000000002</v>
      </c>
      <c r="J17" s="1787"/>
      <c r="K17" s="1787">
        <v>2548.3000000000002</v>
      </c>
      <c r="L17" s="1787"/>
      <c r="M17" s="1788">
        <v>2500.3000000000002</v>
      </c>
      <c r="N17" s="1788"/>
      <c r="O17" s="1516"/>
    </row>
    <row r="18" spans="1:15" ht="16" customHeight="1" x14ac:dyDescent="0.25">
      <c r="A18" s="1497"/>
      <c r="B18" s="1500"/>
      <c r="C18" s="634" t="s">
        <v>567</v>
      </c>
      <c r="D18" s="1104"/>
      <c r="E18" s="1787">
        <v>361</v>
      </c>
      <c r="F18" s="1787"/>
      <c r="G18" s="1787">
        <v>300</v>
      </c>
      <c r="H18" s="1787"/>
      <c r="I18" s="1787">
        <v>332.8</v>
      </c>
      <c r="J18" s="1787"/>
      <c r="K18" s="1787">
        <v>326.89999999999998</v>
      </c>
      <c r="L18" s="1787"/>
      <c r="M18" s="1788">
        <v>307.2</v>
      </c>
      <c r="N18" s="1788"/>
      <c r="O18" s="1516"/>
    </row>
    <row r="19" spans="1:15" ht="13" customHeight="1" x14ac:dyDescent="0.25">
      <c r="A19" s="1497"/>
      <c r="B19" s="1500"/>
      <c r="C19" s="634" t="s">
        <v>150</v>
      </c>
      <c r="D19" s="1104"/>
      <c r="E19" s="1787">
        <v>2330.1999999999998</v>
      </c>
      <c r="F19" s="1787"/>
      <c r="G19" s="1787">
        <v>2243.6999999999998</v>
      </c>
      <c r="H19" s="1787"/>
      <c r="I19" s="1787">
        <v>2286.6</v>
      </c>
      <c r="J19" s="1787"/>
      <c r="K19" s="1787">
        <v>2311.1</v>
      </c>
      <c r="L19" s="1787"/>
      <c r="M19" s="1788">
        <v>2257.6</v>
      </c>
      <c r="N19" s="1788"/>
      <c r="O19" s="1516"/>
    </row>
    <row r="20" spans="1:15" ht="13" customHeight="1" x14ac:dyDescent="0.25">
      <c r="A20" s="1497"/>
      <c r="B20" s="1500"/>
      <c r="C20" s="634" t="s">
        <v>603</v>
      </c>
      <c r="D20" s="1104"/>
      <c r="E20" s="1787">
        <v>2401.1</v>
      </c>
      <c r="F20" s="1787"/>
      <c r="G20" s="1787">
        <v>2336.3000000000002</v>
      </c>
      <c r="H20" s="1787"/>
      <c r="I20" s="1787">
        <v>2442.5</v>
      </c>
      <c r="J20" s="1787"/>
      <c r="K20" s="1787">
        <v>2465.6999999999998</v>
      </c>
      <c r="L20" s="1787"/>
      <c r="M20" s="1788">
        <v>2476.9</v>
      </c>
      <c r="N20" s="1788"/>
      <c r="O20" s="1516"/>
    </row>
    <row r="21" spans="1:15" s="1522" customFormat="1" ht="14.5" customHeight="1" x14ac:dyDescent="0.3">
      <c r="A21" s="1519"/>
      <c r="B21" s="1520"/>
      <c r="C21" s="1778" t="s">
        <v>655</v>
      </c>
      <c r="D21" s="1778"/>
      <c r="E21" s="1789">
        <v>57.9</v>
      </c>
      <c r="F21" s="1789"/>
      <c r="G21" s="1789">
        <v>55.5</v>
      </c>
      <c r="H21" s="1789"/>
      <c r="I21" s="1789">
        <v>57.6</v>
      </c>
      <c r="J21" s="1789"/>
      <c r="K21" s="1789">
        <v>58</v>
      </c>
      <c r="L21" s="1789"/>
      <c r="M21" s="1790">
        <v>57.3</v>
      </c>
      <c r="N21" s="1790"/>
      <c r="O21" s="1521"/>
    </row>
    <row r="22" spans="1:15" ht="13" customHeight="1" x14ac:dyDescent="0.25">
      <c r="A22" s="1497"/>
      <c r="B22" s="1500"/>
      <c r="C22" s="634" t="s">
        <v>70</v>
      </c>
      <c r="D22" s="1104"/>
      <c r="E22" s="1787">
        <v>62.5</v>
      </c>
      <c r="F22" s="1787"/>
      <c r="G22" s="1787">
        <v>60.3</v>
      </c>
      <c r="H22" s="1787"/>
      <c r="I22" s="1787">
        <v>62.1</v>
      </c>
      <c r="J22" s="1787"/>
      <c r="K22" s="1787">
        <v>62.6</v>
      </c>
      <c r="L22" s="1787"/>
      <c r="M22" s="1788">
        <v>62.1</v>
      </c>
      <c r="N22" s="1788"/>
      <c r="O22" s="1516"/>
    </row>
    <row r="23" spans="1:15" ht="13" customHeight="1" x14ac:dyDescent="0.25">
      <c r="A23" s="1497"/>
      <c r="B23" s="1500"/>
      <c r="C23" s="634" t="s">
        <v>69</v>
      </c>
      <c r="D23" s="1104"/>
      <c r="E23" s="1787">
        <v>54</v>
      </c>
      <c r="F23" s="1787"/>
      <c r="G23" s="1787">
        <v>51.5</v>
      </c>
      <c r="H23" s="1787"/>
      <c r="I23" s="1787">
        <v>53.7</v>
      </c>
      <c r="J23" s="1787"/>
      <c r="K23" s="1787">
        <v>54</v>
      </c>
      <c r="L23" s="1787"/>
      <c r="M23" s="1788">
        <v>53.2</v>
      </c>
      <c r="N23" s="1788"/>
      <c r="O23" s="1516"/>
    </row>
    <row r="24" spans="1:15" ht="16" customHeight="1" x14ac:dyDescent="0.25">
      <c r="A24" s="1497"/>
      <c r="B24" s="1500"/>
      <c r="C24" s="634" t="s">
        <v>568</v>
      </c>
      <c r="D24" s="1104"/>
      <c r="E24" s="1787">
        <v>75.7</v>
      </c>
      <c r="F24" s="1787"/>
      <c r="G24" s="1787">
        <v>72.7</v>
      </c>
      <c r="H24" s="1787"/>
      <c r="I24" s="1787">
        <v>75.7</v>
      </c>
      <c r="J24" s="1787"/>
      <c r="K24" s="1787">
        <v>76</v>
      </c>
      <c r="L24" s="1787"/>
      <c r="M24" s="1788">
        <v>75</v>
      </c>
      <c r="N24" s="1788"/>
      <c r="O24" s="1516"/>
    </row>
    <row r="25" spans="1:15" ht="13" customHeight="1" x14ac:dyDescent="0.25">
      <c r="A25" s="1497"/>
      <c r="B25" s="1500"/>
      <c r="C25" s="634" t="s">
        <v>567</v>
      </c>
      <c r="D25" s="1104"/>
      <c r="E25" s="1787">
        <v>36.299999999999997</v>
      </c>
      <c r="F25" s="1787"/>
      <c r="G25" s="1787">
        <v>30.5</v>
      </c>
      <c r="H25" s="1787"/>
      <c r="I25" s="1787">
        <v>34</v>
      </c>
      <c r="J25" s="1787"/>
      <c r="K25" s="1787">
        <v>33.200000000000003</v>
      </c>
      <c r="L25" s="1787"/>
      <c r="M25" s="1788">
        <v>31</v>
      </c>
      <c r="N25" s="1788"/>
      <c r="O25" s="1516"/>
    </row>
    <row r="26" spans="1:15" ht="13" customHeight="1" x14ac:dyDescent="0.25">
      <c r="A26" s="1497"/>
      <c r="B26" s="1500"/>
      <c r="C26" s="634" t="s">
        <v>150</v>
      </c>
      <c r="D26" s="1493"/>
      <c r="E26" s="1791">
        <v>91</v>
      </c>
      <c r="F26" s="1791"/>
      <c r="G26" s="1791">
        <v>88</v>
      </c>
      <c r="H26" s="1791"/>
      <c r="I26" s="1791">
        <v>90.1</v>
      </c>
      <c r="J26" s="1791"/>
      <c r="K26" s="1787">
        <v>91.3</v>
      </c>
      <c r="L26" s="1787"/>
      <c r="M26" s="1792">
        <v>89.7</v>
      </c>
      <c r="N26" s="1792"/>
      <c r="O26" s="1516"/>
    </row>
    <row r="27" spans="1:15" ht="13" customHeight="1" x14ac:dyDescent="0.25">
      <c r="A27" s="1497"/>
      <c r="B27" s="1500"/>
      <c r="C27" s="634" t="s">
        <v>603</v>
      </c>
      <c r="D27" s="1493"/>
      <c r="E27" s="1791">
        <v>46.5</v>
      </c>
      <c r="F27" s="1791"/>
      <c r="G27" s="1791">
        <v>45.2</v>
      </c>
      <c r="H27" s="1791"/>
      <c r="I27" s="1791">
        <v>47.1</v>
      </c>
      <c r="J27" s="1791"/>
      <c r="K27" s="1787">
        <v>47.3</v>
      </c>
      <c r="L27" s="1787"/>
      <c r="M27" s="1792">
        <v>47.8</v>
      </c>
      <c r="N27" s="1792"/>
      <c r="O27" s="1516"/>
    </row>
    <row r="28" spans="1:15" ht="13.5" customHeight="1" x14ac:dyDescent="0.25">
      <c r="A28" s="1497"/>
      <c r="B28" s="1500"/>
      <c r="C28" s="635" t="s">
        <v>612</v>
      </c>
      <c r="D28" s="1493"/>
      <c r="E28" s="636"/>
      <c r="F28" s="636"/>
      <c r="G28" s="636"/>
      <c r="H28" s="636"/>
      <c r="I28" s="636"/>
      <c r="J28" s="636"/>
      <c r="K28" s="636"/>
      <c r="L28" s="636"/>
      <c r="M28" s="636"/>
      <c r="N28" s="636"/>
      <c r="O28" s="1516"/>
    </row>
    <row r="29" spans="1:15" ht="15.75" customHeight="1" thickBot="1" x14ac:dyDescent="0.3">
      <c r="A29" s="1497"/>
      <c r="B29" s="1500"/>
      <c r="C29" s="1523"/>
      <c r="D29" s="1516"/>
      <c r="E29" s="1516"/>
      <c r="F29" s="1516"/>
      <c r="G29" s="1516"/>
      <c r="H29" s="1516"/>
      <c r="I29" s="1516"/>
      <c r="J29" s="1516"/>
      <c r="K29" s="1516"/>
      <c r="L29" s="1516"/>
      <c r="M29" s="1782"/>
      <c r="N29" s="1782"/>
      <c r="O29" s="1516"/>
    </row>
    <row r="30" spans="1:15" s="1102" customFormat="1" ht="13.5" customHeight="1" thickBot="1" x14ac:dyDescent="0.3">
      <c r="A30" s="1503"/>
      <c r="B30" s="1504"/>
      <c r="C30" s="1505" t="s">
        <v>656</v>
      </c>
      <c r="D30" s="1506"/>
      <c r="E30" s="1506"/>
      <c r="F30" s="1506"/>
      <c r="G30" s="1506"/>
      <c r="H30" s="1506"/>
      <c r="I30" s="1506"/>
      <c r="J30" s="1506"/>
      <c r="K30" s="1506"/>
      <c r="L30" s="1506"/>
      <c r="M30" s="1506"/>
      <c r="N30" s="1507"/>
      <c r="O30" s="1516"/>
    </row>
    <row r="31" spans="1:15" s="1102" customFormat="1" ht="3.75" customHeight="1" x14ac:dyDescent="0.25">
      <c r="A31" s="1503"/>
      <c r="B31" s="1504"/>
      <c r="C31" s="1796" t="s">
        <v>151</v>
      </c>
      <c r="D31" s="1796"/>
      <c r="E31" s="1524"/>
      <c r="F31" s="1524"/>
      <c r="G31" s="1524"/>
      <c r="H31" s="1524"/>
      <c r="I31" s="1524"/>
      <c r="J31" s="1524"/>
      <c r="K31" s="1524"/>
      <c r="L31" s="1524"/>
      <c r="M31" s="1524"/>
      <c r="N31" s="1524"/>
      <c r="O31" s="1516"/>
    </row>
    <row r="32" spans="1:15" ht="13.5" customHeight="1" x14ac:dyDescent="0.25">
      <c r="A32" s="1497"/>
      <c r="B32" s="1500"/>
      <c r="C32" s="1796"/>
      <c r="D32" s="1796"/>
      <c r="E32" s="1510" t="s">
        <v>33</v>
      </c>
      <c r="F32" s="1510" t="s">
        <v>33</v>
      </c>
      <c r="G32" s="1510" t="s">
        <v>33</v>
      </c>
      <c r="H32" s="1510">
        <v>2020</v>
      </c>
      <c r="I32" s="1510"/>
      <c r="J32" s="1510" t="s">
        <v>33</v>
      </c>
      <c r="K32" s="1510" t="s">
        <v>33</v>
      </c>
      <c r="L32" s="1510" t="s">
        <v>33</v>
      </c>
      <c r="M32" s="1511">
        <v>2021</v>
      </c>
      <c r="N32" s="1512"/>
      <c r="O32" s="1516"/>
    </row>
    <row r="33" spans="1:15" x14ac:dyDescent="0.25">
      <c r="A33" s="1497"/>
      <c r="B33" s="1500"/>
      <c r="C33" s="1513"/>
      <c r="D33" s="1513"/>
      <c r="E33" s="1797" t="s">
        <v>742</v>
      </c>
      <c r="F33" s="1797"/>
      <c r="G33" s="1797" t="s">
        <v>743</v>
      </c>
      <c r="H33" s="1797"/>
      <c r="I33" s="1797" t="s">
        <v>744</v>
      </c>
      <c r="J33" s="1797"/>
      <c r="K33" s="1797" t="s">
        <v>745</v>
      </c>
      <c r="L33" s="1797"/>
      <c r="M33" s="1797" t="s">
        <v>742</v>
      </c>
      <c r="N33" s="1797"/>
      <c r="O33" s="1516"/>
    </row>
    <row r="34" spans="1:15" x14ac:dyDescent="0.25">
      <c r="A34" s="1497"/>
      <c r="B34" s="1500"/>
      <c r="C34" s="1513"/>
      <c r="D34" s="1513"/>
      <c r="E34" s="646" t="s">
        <v>152</v>
      </c>
      <c r="F34" s="646" t="s">
        <v>102</v>
      </c>
      <c r="G34" s="646" t="s">
        <v>152</v>
      </c>
      <c r="H34" s="646" t="s">
        <v>102</v>
      </c>
      <c r="I34" s="1012" t="s">
        <v>152</v>
      </c>
      <c r="J34" s="1012" t="s">
        <v>102</v>
      </c>
      <c r="K34" s="1012" t="s">
        <v>152</v>
      </c>
      <c r="L34" s="1012" t="s">
        <v>102</v>
      </c>
      <c r="M34" s="1012" t="s">
        <v>152</v>
      </c>
      <c r="N34" s="1012" t="s">
        <v>102</v>
      </c>
      <c r="O34" s="1516"/>
    </row>
    <row r="35" spans="1:15" ht="15" customHeight="1" x14ac:dyDescent="0.25">
      <c r="A35" s="1497"/>
      <c r="B35" s="1500"/>
      <c r="C35" s="1778" t="s">
        <v>2</v>
      </c>
      <c r="D35" s="1778"/>
      <c r="E35" s="1525">
        <v>10284.1</v>
      </c>
      <c r="F35" s="1525">
        <v>100</v>
      </c>
      <c r="G35" s="1525">
        <v>10286</v>
      </c>
      <c r="H35" s="1525">
        <v>100</v>
      </c>
      <c r="I35" s="1525">
        <v>10291.299999999999</v>
      </c>
      <c r="J35" s="1525">
        <v>100</v>
      </c>
      <c r="K35" s="1525">
        <v>10305.299999999999</v>
      </c>
      <c r="L35" s="1525">
        <v>100</v>
      </c>
      <c r="M35" s="1525">
        <v>10277.5</v>
      </c>
      <c r="N35" s="1526">
        <v>100</v>
      </c>
      <c r="O35" s="1516"/>
    </row>
    <row r="36" spans="1:15" ht="13" customHeight="1" x14ac:dyDescent="0.25">
      <c r="A36" s="1497"/>
      <c r="B36" s="1500"/>
      <c r="C36" s="637"/>
      <c r="D36" s="637" t="s">
        <v>566</v>
      </c>
      <c r="E36" s="1527">
        <v>1495</v>
      </c>
      <c r="F36" s="1527">
        <v>14.537003724195602</v>
      </c>
      <c r="G36" s="1527">
        <v>1500.6</v>
      </c>
      <c r="H36" s="1527">
        <v>14.588761423293798</v>
      </c>
      <c r="I36" s="1527">
        <v>1505.5</v>
      </c>
      <c r="J36" s="1527">
        <v>14.628861271170795</v>
      </c>
      <c r="K36" s="1527">
        <v>1499.5</v>
      </c>
      <c r="L36" s="1527">
        <v>14.550765140267629</v>
      </c>
      <c r="M36" s="1527">
        <v>1482.9</v>
      </c>
      <c r="N36" s="1528">
        <v>14.428606178545367</v>
      </c>
      <c r="O36" s="1516"/>
    </row>
    <row r="37" spans="1:15" ht="13" customHeight="1" x14ac:dyDescent="0.25">
      <c r="A37" s="1497"/>
      <c r="B37" s="1500"/>
      <c r="C37" s="637"/>
      <c r="D37" s="637" t="s">
        <v>657</v>
      </c>
      <c r="E37" s="1527">
        <v>2207.3000000000002</v>
      </c>
      <c r="F37" s="1527">
        <v>21.46322964576385</v>
      </c>
      <c r="G37" s="1527">
        <v>2214.6999999999998</v>
      </c>
      <c r="H37" s="1527">
        <v>21.531207466459261</v>
      </c>
      <c r="I37" s="1527">
        <v>2223.5</v>
      </c>
      <c r="J37" s="1527">
        <v>21.605628054764704</v>
      </c>
      <c r="K37" s="1527">
        <v>2234</v>
      </c>
      <c r="L37" s="1527">
        <v>21.678165604106624</v>
      </c>
      <c r="M37" s="1527">
        <v>2201</v>
      </c>
      <c r="N37" s="1528">
        <v>21.415713938214544</v>
      </c>
      <c r="O37" s="1516"/>
    </row>
    <row r="38" spans="1:15" s="1105" customFormat="1" ht="12" customHeight="1" x14ac:dyDescent="0.3">
      <c r="A38" s="1529"/>
      <c r="B38" s="1530"/>
      <c r="C38" s="637" t="s">
        <v>175</v>
      </c>
      <c r="D38" s="637"/>
      <c r="E38" s="1538">
        <v>3576.2</v>
      </c>
      <c r="F38" s="1538">
        <v>34.774068708005558</v>
      </c>
      <c r="G38" s="1538">
        <v>3577.3</v>
      </c>
      <c r="H38" s="1538">
        <v>34.778339490569707</v>
      </c>
      <c r="I38" s="1538">
        <v>3579.4</v>
      </c>
      <c r="J38" s="1538">
        <v>34.780834296930422</v>
      </c>
      <c r="K38" s="1538">
        <v>3583.7</v>
      </c>
      <c r="L38" s="1538">
        <v>34.775309792048752</v>
      </c>
      <c r="M38" s="1538">
        <v>3560.2</v>
      </c>
      <c r="N38" s="1538">
        <v>34.640720019459984</v>
      </c>
      <c r="O38" s="1531"/>
    </row>
    <row r="39" spans="1:15" ht="12" customHeight="1" x14ac:dyDescent="0.25">
      <c r="A39" s="1497"/>
      <c r="B39" s="1500"/>
      <c r="C39" s="637"/>
      <c r="D39" s="638" t="s">
        <v>566</v>
      </c>
      <c r="E39" s="1539">
        <v>483.1</v>
      </c>
      <c r="F39" s="1539">
        <v>13.508752306917959</v>
      </c>
      <c r="G39" s="1539">
        <v>484.4</v>
      </c>
      <c r="H39" s="1539">
        <v>13.54093869678249</v>
      </c>
      <c r="I39" s="1539">
        <v>484.2</v>
      </c>
      <c r="J39" s="1539">
        <v>13.527406827959993</v>
      </c>
      <c r="K39" s="1539">
        <v>480</v>
      </c>
      <c r="L39" s="1539">
        <v>13.393978290593523</v>
      </c>
      <c r="M39" s="1539">
        <v>477.7</v>
      </c>
      <c r="N39" s="1539">
        <v>13.417785517667546</v>
      </c>
      <c r="O39" s="1516"/>
    </row>
    <row r="40" spans="1:15" ht="12" customHeight="1" x14ac:dyDescent="0.25">
      <c r="A40" s="1497"/>
      <c r="B40" s="1500"/>
      <c r="C40" s="637"/>
      <c r="D40" s="638" t="s">
        <v>657</v>
      </c>
      <c r="E40" s="1539">
        <v>729.9</v>
      </c>
      <c r="F40" s="1539">
        <v>20.409932330406576</v>
      </c>
      <c r="G40" s="1539">
        <v>732.7</v>
      </c>
      <c r="H40" s="1539">
        <v>20.481927710843372</v>
      </c>
      <c r="I40" s="1539">
        <v>737.8</v>
      </c>
      <c r="J40" s="1539">
        <v>20.612393138514832</v>
      </c>
      <c r="K40" s="1539">
        <v>738.7</v>
      </c>
      <c r="L40" s="1539">
        <v>20.612774506794658</v>
      </c>
      <c r="M40" s="1539">
        <v>731.7</v>
      </c>
      <c r="N40" s="1539">
        <v>20.552216167631034</v>
      </c>
      <c r="O40" s="1516"/>
    </row>
    <row r="41" spans="1:15" s="1105" customFormat="1" ht="12" customHeight="1" x14ac:dyDescent="0.3">
      <c r="A41" s="1529"/>
      <c r="B41" s="1530"/>
      <c r="C41" s="637" t="s">
        <v>176</v>
      </c>
      <c r="D41" s="637"/>
      <c r="E41" s="1538">
        <v>2210.6999999999998</v>
      </c>
      <c r="F41" s="1538">
        <v>21.496290390019542</v>
      </c>
      <c r="G41" s="1538">
        <v>2209.6</v>
      </c>
      <c r="H41" s="1538">
        <v>21.481625510402488</v>
      </c>
      <c r="I41" s="1538">
        <v>2209.5</v>
      </c>
      <c r="J41" s="1538">
        <v>21.469590819430007</v>
      </c>
      <c r="K41" s="1538">
        <v>2210.4</v>
      </c>
      <c r="L41" s="1538">
        <v>21.449157229774972</v>
      </c>
      <c r="M41" s="1538">
        <v>2227.1</v>
      </c>
      <c r="N41" s="1538">
        <v>21.66966674774994</v>
      </c>
      <c r="O41" s="1531"/>
    </row>
    <row r="42" spans="1:15" ht="12" customHeight="1" x14ac:dyDescent="0.25">
      <c r="A42" s="1497"/>
      <c r="B42" s="1500"/>
      <c r="C42" s="637"/>
      <c r="D42" s="638" t="s">
        <v>566</v>
      </c>
      <c r="E42" s="1539">
        <v>285.3</v>
      </c>
      <c r="F42" s="1539">
        <v>12.905414574569143</v>
      </c>
      <c r="G42" s="1539">
        <v>285.39999999999998</v>
      </c>
      <c r="H42" s="1539">
        <v>12.916364952932657</v>
      </c>
      <c r="I42" s="1539">
        <v>289.8</v>
      </c>
      <c r="J42" s="1539">
        <v>13.116089613034623</v>
      </c>
      <c r="K42" s="1539">
        <v>292.60000000000002</v>
      </c>
      <c r="L42" s="1539">
        <v>13.237423090843286</v>
      </c>
      <c r="M42" s="1539">
        <v>286.10000000000002</v>
      </c>
      <c r="N42" s="1539">
        <v>12.846302366305959</v>
      </c>
      <c r="O42" s="1516"/>
    </row>
    <row r="43" spans="1:15" ht="12" customHeight="1" x14ac:dyDescent="0.25">
      <c r="A43" s="1497"/>
      <c r="B43" s="1500"/>
      <c r="C43" s="637"/>
      <c r="D43" s="638" t="s">
        <v>657</v>
      </c>
      <c r="E43" s="1539">
        <v>527.29999999999995</v>
      </c>
      <c r="F43" s="1539">
        <v>23.852173519699644</v>
      </c>
      <c r="G43" s="1539">
        <v>530</v>
      </c>
      <c r="H43" s="1539">
        <v>23.986241853729183</v>
      </c>
      <c r="I43" s="1539">
        <v>533.4</v>
      </c>
      <c r="J43" s="1539">
        <v>24.141208418194161</v>
      </c>
      <c r="K43" s="1539">
        <v>536.79999999999995</v>
      </c>
      <c r="L43" s="1539">
        <v>24.285197249366629</v>
      </c>
      <c r="M43" s="1539">
        <v>518.5</v>
      </c>
      <c r="N43" s="1539">
        <v>23.281397332854386</v>
      </c>
      <c r="O43" s="1516"/>
    </row>
    <row r="44" spans="1:15" s="1105" customFormat="1" ht="12" customHeight="1" x14ac:dyDescent="0.3">
      <c r="A44" s="1529"/>
      <c r="B44" s="1530"/>
      <c r="C44" s="1532" t="s">
        <v>658</v>
      </c>
      <c r="D44" s="637"/>
      <c r="E44" s="1538">
        <v>2859.9</v>
      </c>
      <c r="F44" s="1538">
        <v>27.808947793195323</v>
      </c>
      <c r="G44" s="1538">
        <v>2862.7</v>
      </c>
      <c r="H44" s="1538">
        <v>27.831032471320238</v>
      </c>
      <c r="I44" s="1538">
        <v>2866.4</v>
      </c>
      <c r="J44" s="1538">
        <v>27.85265224024176</v>
      </c>
      <c r="K44" s="1538">
        <v>2874.2</v>
      </c>
      <c r="L44" s="1538">
        <v>27.89050294508651</v>
      </c>
      <c r="M44" s="1538">
        <v>2859.7</v>
      </c>
      <c r="N44" s="1538">
        <v>27.8248601313549</v>
      </c>
      <c r="O44" s="1531"/>
    </row>
    <row r="45" spans="1:15" ht="12" customHeight="1" x14ac:dyDescent="0.25">
      <c r="A45" s="1497"/>
      <c r="B45" s="1500"/>
      <c r="C45" s="637"/>
      <c r="D45" s="638" t="s">
        <v>566</v>
      </c>
      <c r="E45" s="1539">
        <v>486</v>
      </c>
      <c r="F45" s="1539">
        <v>16.993601174866253</v>
      </c>
      <c r="G45" s="1539">
        <v>489.7</v>
      </c>
      <c r="H45" s="1539">
        <v>17.106228385789642</v>
      </c>
      <c r="I45" s="1539">
        <v>492.3</v>
      </c>
      <c r="J45" s="1539">
        <v>17.174853474741838</v>
      </c>
      <c r="K45" s="1539">
        <v>489.3</v>
      </c>
      <c r="L45" s="1539">
        <v>17.023867510959573</v>
      </c>
      <c r="M45" s="1539">
        <v>482.6</v>
      </c>
      <c r="N45" s="1539">
        <v>16.875896073014655</v>
      </c>
      <c r="O45" s="1516"/>
    </row>
    <row r="46" spans="1:15" ht="12" customHeight="1" x14ac:dyDescent="0.25">
      <c r="A46" s="1497"/>
      <c r="B46" s="1500"/>
      <c r="C46" s="637"/>
      <c r="D46" s="638" t="s">
        <v>657</v>
      </c>
      <c r="E46" s="1539">
        <v>607.9</v>
      </c>
      <c r="F46" s="1539">
        <v>21.2559879716074</v>
      </c>
      <c r="G46" s="1539">
        <v>608.29999999999995</v>
      </c>
      <c r="H46" s="1539">
        <v>21.249170363642715</v>
      </c>
      <c r="I46" s="1539">
        <v>607.5</v>
      </c>
      <c r="J46" s="1539">
        <v>21.19383198437064</v>
      </c>
      <c r="K46" s="1539">
        <v>611.70000000000005</v>
      </c>
      <c r="L46" s="1539">
        <v>21.282443810451607</v>
      </c>
      <c r="M46" s="1539">
        <v>611.6</v>
      </c>
      <c r="N46" s="1539">
        <v>21.386858761408543</v>
      </c>
      <c r="O46" s="1516"/>
    </row>
    <row r="47" spans="1:15" s="1105" customFormat="1" ht="12" customHeight="1" x14ac:dyDescent="0.3">
      <c r="A47" s="1529"/>
      <c r="B47" s="1530"/>
      <c r="C47" s="637" t="s">
        <v>177</v>
      </c>
      <c r="D47" s="637"/>
      <c r="E47" s="1538">
        <v>703.1</v>
      </c>
      <c r="F47" s="1538">
        <v>6.8367674371116571</v>
      </c>
      <c r="G47" s="1538">
        <v>702.5</v>
      </c>
      <c r="H47" s="1538">
        <v>6.8296713980167221</v>
      </c>
      <c r="I47" s="1538">
        <v>702.3</v>
      </c>
      <c r="J47" s="1538">
        <v>6.8242107411114237</v>
      </c>
      <c r="K47" s="1538">
        <v>702.6</v>
      </c>
      <c r="L47" s="1538">
        <v>6.8178510087042596</v>
      </c>
      <c r="M47" s="1538">
        <v>698.2</v>
      </c>
      <c r="N47" s="1538">
        <v>6.7934809048893223</v>
      </c>
      <c r="O47" s="1531"/>
    </row>
    <row r="48" spans="1:15" ht="12" customHeight="1" x14ac:dyDescent="0.25">
      <c r="A48" s="1497"/>
      <c r="B48" s="1500"/>
      <c r="C48" s="637"/>
      <c r="D48" s="638" t="s">
        <v>566</v>
      </c>
      <c r="E48" s="1539">
        <v>94.1</v>
      </c>
      <c r="F48" s="1539">
        <v>13.383586971981224</v>
      </c>
      <c r="G48" s="1539">
        <v>94</v>
      </c>
      <c r="H48" s="1539">
        <v>13.380782918149468</v>
      </c>
      <c r="I48" s="1539">
        <v>92.6</v>
      </c>
      <c r="J48" s="1539">
        <v>13.185248469315109</v>
      </c>
      <c r="K48" s="1539">
        <v>92.2</v>
      </c>
      <c r="L48" s="1539">
        <v>13.122687161969825</v>
      </c>
      <c r="M48" s="1539">
        <v>92.6</v>
      </c>
      <c r="N48" s="1539">
        <v>13.262675451160124</v>
      </c>
      <c r="O48" s="1516"/>
    </row>
    <row r="49" spans="1:15" ht="12" customHeight="1" x14ac:dyDescent="0.25">
      <c r="A49" s="1497"/>
      <c r="B49" s="1500"/>
      <c r="C49" s="637"/>
      <c r="D49" s="638" t="s">
        <v>657</v>
      </c>
      <c r="E49" s="1539">
        <v>172.9</v>
      </c>
      <c r="F49" s="1539">
        <v>24.59109657232257</v>
      </c>
      <c r="G49" s="1539">
        <v>172.2</v>
      </c>
      <c r="H49" s="1539">
        <v>24.512455516014235</v>
      </c>
      <c r="I49" s="1539">
        <v>173.6</v>
      </c>
      <c r="J49" s="1539">
        <v>24.718781147657698</v>
      </c>
      <c r="K49" s="1539">
        <v>175.1</v>
      </c>
      <c r="L49" s="1539">
        <v>24.921719328209509</v>
      </c>
      <c r="M49" s="1539">
        <v>168.7</v>
      </c>
      <c r="N49" s="1539">
        <v>24.162131194500137</v>
      </c>
      <c r="O49" s="1516"/>
    </row>
    <row r="50" spans="1:15" s="1105" customFormat="1" ht="12" customHeight="1" x14ac:dyDescent="0.3">
      <c r="A50" s="1529"/>
      <c r="B50" s="1530"/>
      <c r="C50" s="637" t="s">
        <v>178</v>
      </c>
      <c r="D50" s="637"/>
      <c r="E50" s="1538">
        <v>437.8</v>
      </c>
      <c r="F50" s="1538">
        <v>4.2570570103363448</v>
      </c>
      <c r="G50" s="1538">
        <v>437.5</v>
      </c>
      <c r="H50" s="1538">
        <v>4.2533540734979587</v>
      </c>
      <c r="I50" s="1538">
        <v>437.3</v>
      </c>
      <c r="J50" s="1538">
        <v>4.2492202151331711</v>
      </c>
      <c r="K50" s="1538">
        <v>437.7</v>
      </c>
      <c r="L50" s="1538">
        <v>4.247329044278187</v>
      </c>
      <c r="M50" s="1538">
        <v>437</v>
      </c>
      <c r="N50" s="1538">
        <v>4.2520068109948923</v>
      </c>
      <c r="O50" s="1531"/>
    </row>
    <row r="51" spans="1:15" ht="12" customHeight="1" x14ac:dyDescent="0.25">
      <c r="A51" s="1497"/>
      <c r="B51" s="1500"/>
      <c r="C51" s="637"/>
      <c r="D51" s="638" t="s">
        <v>566</v>
      </c>
      <c r="E51" s="1539">
        <v>70.5</v>
      </c>
      <c r="F51" s="1539">
        <v>16.103243490178162</v>
      </c>
      <c r="G51" s="1539">
        <v>71.400000000000006</v>
      </c>
      <c r="H51" s="1539">
        <v>16.32</v>
      </c>
      <c r="I51" s="1539">
        <v>71.3</v>
      </c>
      <c r="J51" s="1539">
        <v>16.304596386919734</v>
      </c>
      <c r="K51" s="1539">
        <v>70.2</v>
      </c>
      <c r="L51" s="1539">
        <v>16.038382453735437</v>
      </c>
      <c r="M51" s="1539">
        <v>69.7</v>
      </c>
      <c r="N51" s="1539">
        <v>15.949656750572084</v>
      </c>
      <c r="O51" s="1516"/>
    </row>
    <row r="52" spans="1:15" ht="12" customHeight="1" x14ac:dyDescent="0.25">
      <c r="A52" s="1497"/>
      <c r="B52" s="1500"/>
      <c r="C52" s="637"/>
      <c r="D52" s="638" t="s">
        <v>657</v>
      </c>
      <c r="E52" s="1539">
        <v>92</v>
      </c>
      <c r="F52" s="1539">
        <v>21.014161717679304</v>
      </c>
      <c r="G52" s="1539">
        <v>93.5</v>
      </c>
      <c r="H52" s="1539">
        <v>21.37142857142857</v>
      </c>
      <c r="I52" s="1539">
        <v>92.6</v>
      </c>
      <c r="J52" s="1539">
        <v>21.175394466041617</v>
      </c>
      <c r="K52" s="1539">
        <v>92.7</v>
      </c>
      <c r="L52" s="1539">
        <v>21.178889650445512</v>
      </c>
      <c r="M52" s="1539">
        <v>91.9</v>
      </c>
      <c r="N52" s="1539">
        <v>21.029748283752863</v>
      </c>
      <c r="O52" s="1516"/>
    </row>
    <row r="53" spans="1:15" s="1105" customFormat="1" ht="12" customHeight="1" x14ac:dyDescent="0.3">
      <c r="A53" s="1529"/>
      <c r="B53" s="1530"/>
      <c r="C53" s="637" t="s">
        <v>126</v>
      </c>
      <c r="D53" s="637"/>
      <c r="E53" s="1538">
        <v>242.5</v>
      </c>
      <c r="F53" s="1538">
        <v>2.3580089652959422</v>
      </c>
      <c r="G53" s="1538">
        <v>242.5</v>
      </c>
      <c r="H53" s="1538">
        <v>2.3575734007388682</v>
      </c>
      <c r="I53" s="1538">
        <v>242.4</v>
      </c>
      <c r="J53" s="1538">
        <v>2.3553875603665233</v>
      </c>
      <c r="K53" s="1538">
        <v>242.5</v>
      </c>
      <c r="L53" s="1538">
        <v>2.3531580837045016</v>
      </c>
      <c r="M53" s="1538">
        <v>242.1</v>
      </c>
      <c r="N53" s="1538">
        <v>2.3556312332765748</v>
      </c>
      <c r="O53" s="1531"/>
    </row>
    <row r="54" spans="1:15" ht="12" customHeight="1" x14ac:dyDescent="0.25">
      <c r="A54" s="1497"/>
      <c r="B54" s="1500"/>
      <c r="C54" s="637"/>
      <c r="D54" s="638" t="s">
        <v>566</v>
      </c>
      <c r="E54" s="1539">
        <v>39.799999999999997</v>
      </c>
      <c r="F54" s="1539">
        <v>16.412371134020617</v>
      </c>
      <c r="G54" s="1539">
        <v>39.4</v>
      </c>
      <c r="H54" s="1539">
        <v>16.24742268041237</v>
      </c>
      <c r="I54" s="1539">
        <v>39.1</v>
      </c>
      <c r="J54" s="1539">
        <v>16.130363036303631</v>
      </c>
      <c r="K54" s="1539">
        <v>39.1</v>
      </c>
      <c r="L54" s="1539">
        <v>16.123711340206189</v>
      </c>
      <c r="M54" s="1539">
        <v>39.200000000000003</v>
      </c>
      <c r="N54" s="1539">
        <v>16.191656340355227</v>
      </c>
      <c r="O54" s="1516"/>
    </row>
    <row r="55" spans="1:15" ht="12" customHeight="1" x14ac:dyDescent="0.25">
      <c r="A55" s="1497"/>
      <c r="B55" s="1500"/>
      <c r="C55" s="637"/>
      <c r="D55" s="638" t="s">
        <v>657</v>
      </c>
      <c r="E55" s="1539">
        <v>35.299999999999997</v>
      </c>
      <c r="F55" s="1539">
        <v>14.556701030927835</v>
      </c>
      <c r="G55" s="1539">
        <v>35.9</v>
      </c>
      <c r="H55" s="1539">
        <v>14.804123711340205</v>
      </c>
      <c r="I55" s="1539">
        <v>36</v>
      </c>
      <c r="J55" s="1539">
        <v>14.85148514851485</v>
      </c>
      <c r="K55" s="1539">
        <v>36.1</v>
      </c>
      <c r="L55" s="1539">
        <v>14.88659793814433</v>
      </c>
      <c r="M55" s="1539">
        <v>35.799999999999997</v>
      </c>
      <c r="N55" s="1539">
        <v>14.787277984304007</v>
      </c>
      <c r="O55" s="1516"/>
    </row>
    <row r="56" spans="1:15" s="1105" customFormat="1" ht="12" customHeight="1" x14ac:dyDescent="0.3">
      <c r="A56" s="1529"/>
      <c r="B56" s="1530"/>
      <c r="C56" s="637" t="s">
        <v>127</v>
      </c>
      <c r="D56" s="637"/>
      <c r="E56" s="1538">
        <v>253.9</v>
      </c>
      <c r="F56" s="1538">
        <v>2.4688596960356279</v>
      </c>
      <c r="G56" s="1538">
        <v>253.9</v>
      </c>
      <c r="H56" s="1538">
        <v>2.4684036554540154</v>
      </c>
      <c r="I56" s="1538">
        <v>254</v>
      </c>
      <c r="J56" s="1538">
        <v>2.4681041267867037</v>
      </c>
      <c r="K56" s="1538">
        <v>254.3</v>
      </c>
      <c r="L56" s="1538">
        <v>2.4676622708703291</v>
      </c>
      <c r="M56" s="1538">
        <v>253.3</v>
      </c>
      <c r="N56" s="1538">
        <v>2.4646071515446364</v>
      </c>
      <c r="O56" s="1531"/>
    </row>
    <row r="57" spans="1:15" ht="12" customHeight="1" x14ac:dyDescent="0.25">
      <c r="A57" s="1497"/>
      <c r="B57" s="1500"/>
      <c r="C57" s="637"/>
      <c r="D57" s="638" t="s">
        <v>566</v>
      </c>
      <c r="E57" s="1539">
        <v>36.200000000000003</v>
      </c>
      <c r="F57" s="1539">
        <v>14.25758172508862</v>
      </c>
      <c r="G57" s="1539">
        <v>36.1</v>
      </c>
      <c r="H57" s="1539">
        <v>14.218196140212683</v>
      </c>
      <c r="I57" s="1539">
        <v>36.200000000000003</v>
      </c>
      <c r="J57" s="1539">
        <v>14.251968503937009</v>
      </c>
      <c r="K57" s="1539">
        <v>36</v>
      </c>
      <c r="L57" s="1539">
        <v>14.156508061344866</v>
      </c>
      <c r="M57" s="1539">
        <v>35.1</v>
      </c>
      <c r="N57" s="1539">
        <v>13.857086458744572</v>
      </c>
      <c r="O57" s="1516"/>
    </row>
    <row r="58" spans="1:15" ht="12" customHeight="1" x14ac:dyDescent="0.25">
      <c r="A58" s="1497"/>
      <c r="B58" s="1500"/>
      <c r="C58" s="637"/>
      <c r="D58" s="638" t="s">
        <v>657</v>
      </c>
      <c r="E58" s="1539">
        <v>41.9</v>
      </c>
      <c r="F58" s="1539">
        <v>16.502560063016936</v>
      </c>
      <c r="G58" s="1539">
        <v>42.1</v>
      </c>
      <c r="H58" s="1539">
        <v>16.581331232768807</v>
      </c>
      <c r="I58" s="1539">
        <v>42.5</v>
      </c>
      <c r="J58" s="1539">
        <v>16.73228346456693</v>
      </c>
      <c r="K58" s="1539">
        <v>42.8</v>
      </c>
      <c r="L58" s="1539">
        <v>16.830515139598898</v>
      </c>
      <c r="M58" s="1539">
        <v>42.8</v>
      </c>
      <c r="N58" s="1539">
        <v>16.896960126332409</v>
      </c>
      <c r="O58" s="1516"/>
    </row>
    <row r="59" spans="1:15" s="700" customFormat="1" ht="45.5" customHeight="1" x14ac:dyDescent="0.3">
      <c r="A59" s="715"/>
      <c r="B59" s="716"/>
      <c r="C59" s="1793" t="s">
        <v>613</v>
      </c>
      <c r="D59" s="1794"/>
      <c r="E59" s="1794"/>
      <c r="F59" s="1794"/>
      <c r="G59" s="1794"/>
      <c r="H59" s="1794"/>
      <c r="I59" s="1794"/>
      <c r="J59" s="1794"/>
      <c r="K59" s="1794"/>
      <c r="L59" s="1794"/>
      <c r="M59" s="1794"/>
      <c r="N59" s="1794"/>
      <c r="O59" s="1794"/>
    </row>
    <row r="60" spans="1:15" ht="13.5" customHeight="1" x14ac:dyDescent="0.3">
      <c r="A60" s="1497"/>
      <c r="B60" s="1533"/>
      <c r="C60" s="1534" t="s">
        <v>368</v>
      </c>
      <c r="D60" s="1513"/>
      <c r="E60" s="1501"/>
      <c r="F60" s="1535" t="s">
        <v>86</v>
      </c>
      <c r="G60" s="1536"/>
      <c r="H60" s="1536"/>
      <c r="I60" s="1537"/>
      <c r="J60" s="1536"/>
      <c r="K60" s="1536"/>
      <c r="L60" s="1536"/>
      <c r="M60" s="1536"/>
      <c r="N60" s="1536"/>
      <c r="O60" s="1516"/>
    </row>
    <row r="61" spans="1:15" ht="13.5" customHeight="1" x14ac:dyDescent="0.25">
      <c r="A61" s="1497"/>
      <c r="B61" s="831">
        <v>6</v>
      </c>
      <c r="C61" s="1795">
        <v>44378</v>
      </c>
      <c r="D61" s="1795"/>
      <c r="E61" s="1104"/>
      <c r="F61" s="1104"/>
      <c r="G61" s="1104"/>
      <c r="H61" s="1104"/>
      <c r="I61" s="1104"/>
      <c r="J61" s="1104"/>
      <c r="K61" s="1104"/>
      <c r="L61" s="1104"/>
      <c r="M61" s="1104"/>
      <c r="N61" s="1104"/>
      <c r="O61" s="1104"/>
    </row>
  </sheetData>
  <mergeCells count="121">
    <mergeCell ref="C35:D35"/>
    <mergeCell ref="C59:O59"/>
    <mergeCell ref="C61:D61"/>
    <mergeCell ref="C31:D32"/>
    <mergeCell ref="E33:F33"/>
    <mergeCell ref="G33:H33"/>
    <mergeCell ref="I33:J33"/>
    <mergeCell ref="K33:L33"/>
    <mergeCell ref="M33:N33"/>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E23:F23"/>
    <mergeCell ref="G23:H23"/>
    <mergeCell ref="I23:J23"/>
    <mergeCell ref="K23:L23"/>
    <mergeCell ref="M23:N23"/>
    <mergeCell ref="E24:F24"/>
    <mergeCell ref="G24:H24"/>
    <mergeCell ref="I24:J24"/>
    <mergeCell ref="K24:L24"/>
    <mergeCell ref="M24:N24"/>
    <mergeCell ref="M21:N21"/>
    <mergeCell ref="E22:F22"/>
    <mergeCell ref="G22:H22"/>
    <mergeCell ref="I22:J22"/>
    <mergeCell ref="K22:L22"/>
    <mergeCell ref="M22:N22"/>
    <mergeCell ref="E20:F20"/>
    <mergeCell ref="G20:H20"/>
    <mergeCell ref="I20:J20"/>
    <mergeCell ref="K20:L20"/>
    <mergeCell ref="M20:N20"/>
    <mergeCell ref="C21:D21"/>
    <mergeCell ref="E21:F21"/>
    <mergeCell ref="G21:H21"/>
    <mergeCell ref="I21:J21"/>
    <mergeCell ref="K21:L21"/>
    <mergeCell ref="E18:F18"/>
    <mergeCell ref="G18:H18"/>
    <mergeCell ref="I18:J18"/>
    <mergeCell ref="K18:L18"/>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33:N33">
    <cfRule type="cellIs" dxfId="4440" priority="2" operator="equal">
      <formula>"1.º trimestre"</formula>
    </cfRule>
  </conditionalFormatting>
  <conditionalFormatting sqref="E7:N7">
    <cfRule type="cellIs" dxfId="4439" priority="1" operator="equal">
      <formula>"1.º trimestre"</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tabColor theme="5"/>
  </sheetPr>
  <dimension ref="A1:R71"/>
  <sheetViews>
    <sheetView showGridLines="0" workbookViewId="0"/>
  </sheetViews>
  <sheetFormatPr defaultColWidth="9.1796875" defaultRowHeight="12.5" x14ac:dyDescent="0.25"/>
  <cols>
    <col min="1" max="1" width="1" style="1101" customWidth="1"/>
    <col min="2" max="2" width="2.54296875" style="1101" customWidth="1"/>
    <col min="3" max="3" width="1" style="1101" customWidth="1"/>
    <col min="4" max="4" width="34" style="1101" customWidth="1"/>
    <col min="5" max="5" width="7.453125" style="1101" customWidth="1"/>
    <col min="6" max="6" width="4.81640625" style="1101" customWidth="1"/>
    <col min="7" max="7" width="7.453125" style="1101" customWidth="1"/>
    <col min="8" max="8" width="4.81640625" style="1101" customWidth="1"/>
    <col min="9" max="9" width="7.453125" style="1101" customWidth="1"/>
    <col min="10" max="10" width="4.81640625" style="1101" customWidth="1"/>
    <col min="11" max="11" width="7.453125" style="1101" customWidth="1"/>
    <col min="12" max="12" width="4.81640625" style="1101" customWidth="1"/>
    <col min="13" max="13" width="7.453125" style="1101" customWidth="1"/>
    <col min="14" max="14" width="4.81640625" style="1101" customWidth="1"/>
    <col min="15" max="15" width="2.54296875" style="1101" customWidth="1"/>
    <col min="16" max="16" width="1" style="1101" customWidth="1"/>
    <col min="17" max="16384" width="9.1796875" style="1101"/>
  </cols>
  <sheetData>
    <row r="1" spans="1:18" ht="13.5" customHeight="1" x14ac:dyDescent="0.25">
      <c r="A1" s="1497"/>
      <c r="B1" s="1540"/>
      <c r="C1" s="1800" t="s">
        <v>299</v>
      </c>
      <c r="D1" s="1800"/>
      <c r="E1" s="1493"/>
      <c r="F1" s="1493"/>
      <c r="G1" s="1493"/>
      <c r="H1" s="1493"/>
      <c r="I1" s="1493"/>
      <c r="J1" s="1493"/>
      <c r="K1" s="1493"/>
      <c r="L1" s="1493"/>
      <c r="M1" s="1541"/>
      <c r="N1" s="1493"/>
      <c r="O1" s="1493"/>
      <c r="P1" s="1497"/>
      <c r="R1" s="1371"/>
    </row>
    <row r="2" spans="1:18" ht="9.75" customHeight="1" x14ac:dyDescent="0.3">
      <c r="A2" s="1497"/>
      <c r="B2" s="1542"/>
      <c r="C2" s="1543"/>
      <c r="D2" s="1542"/>
      <c r="E2" s="1544"/>
      <c r="F2" s="1544"/>
      <c r="G2" s="1544"/>
      <c r="H2" s="1544"/>
      <c r="I2" s="1499"/>
      <c r="J2" s="1499"/>
      <c r="K2" s="1499"/>
      <c r="L2" s="1499"/>
      <c r="M2" s="1499"/>
      <c r="N2" s="1499"/>
      <c r="O2" s="1545"/>
      <c r="P2" s="1497"/>
      <c r="R2" s="1371"/>
    </row>
    <row r="3" spans="1:18" ht="9" customHeight="1" thickBot="1" x14ac:dyDescent="0.3">
      <c r="A3" s="1497"/>
      <c r="B3" s="1493"/>
      <c r="C3" s="1523"/>
      <c r="D3" s="1493"/>
      <c r="E3" s="1493"/>
      <c r="F3" s="1493"/>
      <c r="G3" s="1493"/>
      <c r="H3" s="1493"/>
      <c r="I3" s="1493"/>
      <c r="J3" s="1493"/>
      <c r="K3" s="1493"/>
      <c r="L3" s="1493"/>
      <c r="M3" s="1782" t="s">
        <v>71</v>
      </c>
      <c r="N3" s="1782"/>
      <c r="O3" s="1546"/>
      <c r="P3" s="1497"/>
      <c r="R3" s="1371"/>
    </row>
    <row r="4" spans="1:18" s="1102" customFormat="1" ht="13.5" customHeight="1" thickBot="1" x14ac:dyDescent="0.3">
      <c r="A4" s="1503"/>
      <c r="B4" s="1524"/>
      <c r="C4" s="1505" t="s">
        <v>153</v>
      </c>
      <c r="D4" s="1506"/>
      <c r="E4" s="1506"/>
      <c r="F4" s="1506"/>
      <c r="G4" s="1506"/>
      <c r="H4" s="1506"/>
      <c r="I4" s="1506"/>
      <c r="J4" s="1506"/>
      <c r="K4" s="1506"/>
      <c r="L4" s="1506"/>
      <c r="M4" s="1506"/>
      <c r="N4" s="1507"/>
      <c r="O4" s="1546"/>
      <c r="P4" s="1503"/>
      <c r="R4" s="1372"/>
    </row>
    <row r="5" spans="1:18" ht="3.75" customHeight="1" x14ac:dyDescent="0.25">
      <c r="A5" s="1497"/>
      <c r="B5" s="1493"/>
      <c r="C5" s="1801" t="s">
        <v>149</v>
      </c>
      <c r="D5" s="1802"/>
      <c r="E5" s="1493"/>
      <c r="F5" s="1547"/>
      <c r="G5" s="1547"/>
      <c r="H5" s="1547"/>
      <c r="I5" s="1547"/>
      <c r="J5" s="1547"/>
      <c r="K5" s="1493"/>
      <c r="L5" s="1547"/>
      <c r="M5" s="1547"/>
      <c r="N5" s="1547"/>
      <c r="O5" s="1546"/>
      <c r="P5" s="1497"/>
      <c r="R5" s="1371"/>
    </row>
    <row r="6" spans="1:18" ht="12.75" customHeight="1" x14ac:dyDescent="0.25">
      <c r="A6" s="1497"/>
      <c r="B6" s="1493"/>
      <c r="C6" s="1802"/>
      <c r="D6" s="1802"/>
      <c r="E6" s="1510" t="s">
        <v>33</v>
      </c>
      <c r="F6" s="1510" t="s">
        <v>33</v>
      </c>
      <c r="G6" s="1510" t="s">
        <v>33</v>
      </c>
      <c r="H6" s="1510">
        <v>2020</v>
      </c>
      <c r="I6" s="1510"/>
      <c r="J6" s="1510" t="s">
        <v>33</v>
      </c>
      <c r="K6" s="1510" t="s">
        <v>33</v>
      </c>
      <c r="L6" s="1510" t="s">
        <v>33</v>
      </c>
      <c r="M6" s="1511">
        <v>2021</v>
      </c>
      <c r="N6" s="1512"/>
      <c r="O6" s="1546"/>
      <c r="P6" s="1497"/>
      <c r="Q6" s="1225"/>
      <c r="R6" s="1374"/>
    </row>
    <row r="7" spans="1:18" x14ac:dyDescent="0.25">
      <c r="A7" s="1497"/>
      <c r="B7" s="1493"/>
      <c r="C7" s="1548"/>
      <c r="D7" s="1548"/>
      <c r="E7" s="1797" t="s">
        <v>742</v>
      </c>
      <c r="F7" s="1797"/>
      <c r="G7" s="1797" t="s">
        <v>743</v>
      </c>
      <c r="H7" s="1797"/>
      <c r="I7" s="1797" t="s">
        <v>744</v>
      </c>
      <c r="J7" s="1797"/>
      <c r="K7" s="1797" t="s">
        <v>745</v>
      </c>
      <c r="L7" s="1797"/>
      <c r="M7" s="1797" t="s">
        <v>742</v>
      </c>
      <c r="N7" s="1797"/>
      <c r="O7" s="1549"/>
      <c r="P7" s="1497"/>
      <c r="Q7" s="1225"/>
      <c r="R7" s="1374"/>
    </row>
    <row r="8" spans="1:18" s="1103" customFormat="1" ht="15.75" customHeight="1" x14ac:dyDescent="0.25">
      <c r="A8" s="1514"/>
      <c r="B8" s="1550"/>
      <c r="C8" s="1778" t="s">
        <v>13</v>
      </c>
      <c r="D8" s="1778"/>
      <c r="E8" s="1798">
        <v>4744.2</v>
      </c>
      <c r="F8" s="1798"/>
      <c r="G8" s="1798">
        <v>4601.6000000000004</v>
      </c>
      <c r="H8" s="1798"/>
      <c r="I8" s="1798">
        <v>4658.3999999999996</v>
      </c>
      <c r="J8" s="1798"/>
      <c r="K8" s="1798">
        <v>4730.6000000000004</v>
      </c>
      <c r="L8" s="1798"/>
      <c r="M8" s="1799">
        <v>4681.6000000000004</v>
      </c>
      <c r="N8" s="1799"/>
      <c r="O8" s="1551"/>
      <c r="P8" s="1514"/>
      <c r="Q8" s="1377"/>
      <c r="R8" s="1380"/>
    </row>
    <row r="9" spans="1:18" ht="10.5" customHeight="1" x14ac:dyDescent="0.25">
      <c r="A9" s="1497"/>
      <c r="B9" s="1552"/>
      <c r="C9" s="634" t="s">
        <v>70</v>
      </c>
      <c r="D9" s="1104"/>
      <c r="E9" s="1803">
        <v>2391.6</v>
      </c>
      <c r="F9" s="1803"/>
      <c r="G9" s="1803">
        <v>2316.9</v>
      </c>
      <c r="H9" s="1803"/>
      <c r="I9" s="1803">
        <v>2331.6</v>
      </c>
      <c r="J9" s="1803"/>
      <c r="K9" s="1803">
        <v>2374.4</v>
      </c>
      <c r="L9" s="1803"/>
      <c r="M9" s="1804">
        <v>2366.3000000000002</v>
      </c>
      <c r="N9" s="1804"/>
      <c r="O9" s="1549"/>
      <c r="P9" s="1497"/>
      <c r="Q9" s="1225"/>
      <c r="R9" s="1374"/>
    </row>
    <row r="10" spans="1:18" ht="10.5" customHeight="1" x14ac:dyDescent="0.25">
      <c r="A10" s="1497"/>
      <c r="B10" s="1552"/>
      <c r="C10" s="634" t="s">
        <v>69</v>
      </c>
      <c r="D10" s="1104"/>
      <c r="E10" s="1803">
        <v>2352.6</v>
      </c>
      <c r="F10" s="1803"/>
      <c r="G10" s="1803">
        <v>2284.8000000000002</v>
      </c>
      <c r="H10" s="1803"/>
      <c r="I10" s="1803">
        <v>2326.8000000000002</v>
      </c>
      <c r="J10" s="1803"/>
      <c r="K10" s="1803">
        <v>2356.1999999999998</v>
      </c>
      <c r="L10" s="1803"/>
      <c r="M10" s="1804">
        <v>2315.3000000000002</v>
      </c>
      <c r="N10" s="1804"/>
      <c r="O10" s="1549"/>
      <c r="P10" s="1497"/>
      <c r="Q10" s="1225"/>
      <c r="R10" s="1374"/>
    </row>
    <row r="11" spans="1:18" ht="12.5" customHeight="1" x14ac:dyDescent="0.25">
      <c r="A11" s="1497"/>
      <c r="B11" s="1552"/>
      <c r="C11" s="634" t="s">
        <v>567</v>
      </c>
      <c r="D11" s="1104"/>
      <c r="E11" s="1803">
        <v>290</v>
      </c>
      <c r="F11" s="1803"/>
      <c r="G11" s="1803">
        <v>240.2</v>
      </c>
      <c r="H11" s="1803"/>
      <c r="I11" s="1803">
        <v>245.2</v>
      </c>
      <c r="J11" s="1803"/>
      <c r="K11" s="1803">
        <v>247.6</v>
      </c>
      <c r="L11" s="1803"/>
      <c r="M11" s="1804">
        <v>233.3</v>
      </c>
      <c r="N11" s="1804"/>
      <c r="O11" s="1549"/>
      <c r="P11" s="1497"/>
      <c r="Q11" s="1225"/>
      <c r="R11" s="1374"/>
    </row>
    <row r="12" spans="1:18" ht="10.5" customHeight="1" x14ac:dyDescent="0.25">
      <c r="A12" s="1497"/>
      <c r="B12" s="1552"/>
      <c r="C12" s="634" t="s">
        <v>150</v>
      </c>
      <c r="D12" s="1104"/>
      <c r="E12" s="1787">
        <v>2183.8000000000002</v>
      </c>
      <c r="F12" s="1787"/>
      <c r="G12" s="1787">
        <v>2120.8000000000002</v>
      </c>
      <c r="H12" s="1787"/>
      <c r="I12" s="1787">
        <v>2110</v>
      </c>
      <c r="J12" s="1787"/>
      <c r="K12" s="1787">
        <v>2137.9</v>
      </c>
      <c r="L12" s="1787"/>
      <c r="M12" s="1788">
        <v>2087.6999999999998</v>
      </c>
      <c r="N12" s="1788"/>
      <c r="O12" s="1549"/>
      <c r="P12" s="1497"/>
      <c r="Q12" s="1225"/>
      <c r="R12" s="1374"/>
    </row>
    <row r="13" spans="1:18" ht="10.5" customHeight="1" x14ac:dyDescent="0.25">
      <c r="A13" s="1497"/>
      <c r="B13" s="1552"/>
      <c r="C13" s="634" t="s">
        <v>603</v>
      </c>
      <c r="D13" s="1104"/>
      <c r="E13" s="1787">
        <v>2270.4</v>
      </c>
      <c r="F13" s="1787"/>
      <c r="G13" s="1787">
        <v>2240.6</v>
      </c>
      <c r="H13" s="1787"/>
      <c r="I13" s="1787">
        <v>2303.1</v>
      </c>
      <c r="J13" s="1787"/>
      <c r="K13" s="1787">
        <v>2345.1</v>
      </c>
      <c r="L13" s="1787"/>
      <c r="M13" s="1788">
        <v>2360.6999999999998</v>
      </c>
      <c r="N13" s="1788"/>
      <c r="O13" s="1549"/>
      <c r="P13" s="1497"/>
      <c r="Q13" s="1225"/>
      <c r="R13" s="1374"/>
    </row>
    <row r="14" spans="1:18" ht="11.5" customHeight="1" x14ac:dyDescent="0.25">
      <c r="A14" s="1497"/>
      <c r="B14" s="1552"/>
      <c r="C14" s="634" t="s">
        <v>351</v>
      </c>
      <c r="D14" s="1104"/>
      <c r="E14" s="1803">
        <v>135.4</v>
      </c>
      <c r="F14" s="1803"/>
      <c r="G14" s="1803">
        <v>132</v>
      </c>
      <c r="H14" s="1803"/>
      <c r="I14" s="1803">
        <v>121.7</v>
      </c>
      <c r="J14" s="1803"/>
      <c r="K14" s="1803">
        <v>127.4</v>
      </c>
      <c r="L14" s="1803"/>
      <c r="M14" s="1804">
        <v>125</v>
      </c>
      <c r="N14" s="1804"/>
      <c r="O14" s="1549"/>
      <c r="P14" s="1497"/>
      <c r="Q14" s="1225"/>
      <c r="R14" s="1374"/>
    </row>
    <row r="15" spans="1:18" ht="10.5" customHeight="1" x14ac:dyDescent="0.25">
      <c r="A15" s="1497"/>
      <c r="B15" s="1552"/>
      <c r="C15" s="634" t="s">
        <v>154</v>
      </c>
      <c r="D15" s="1104"/>
      <c r="E15" s="1787">
        <v>1195</v>
      </c>
      <c r="F15" s="1787"/>
      <c r="G15" s="1787">
        <v>1169.4000000000001</v>
      </c>
      <c r="H15" s="1787"/>
      <c r="I15" s="1787">
        <v>1193.5999999999999</v>
      </c>
      <c r="J15" s="1787"/>
      <c r="K15" s="1787">
        <v>1212.3</v>
      </c>
      <c r="L15" s="1787"/>
      <c r="M15" s="1788">
        <v>1175.8</v>
      </c>
      <c r="N15" s="1788"/>
      <c r="O15" s="1549"/>
      <c r="P15" s="1497"/>
      <c r="Q15" s="1225"/>
      <c r="R15" s="1374"/>
    </row>
    <row r="16" spans="1:18" ht="10.5" customHeight="1" x14ac:dyDescent="0.25">
      <c r="A16" s="1497"/>
      <c r="B16" s="1552"/>
      <c r="C16" s="634" t="s">
        <v>155</v>
      </c>
      <c r="D16" s="1104"/>
      <c r="E16" s="1787">
        <v>3413.8</v>
      </c>
      <c r="F16" s="1787"/>
      <c r="G16" s="1787">
        <v>3300.2</v>
      </c>
      <c r="H16" s="1787"/>
      <c r="I16" s="1787">
        <v>3343.1</v>
      </c>
      <c r="J16" s="1787"/>
      <c r="K16" s="1787">
        <v>3390.8</v>
      </c>
      <c r="L16" s="1787"/>
      <c r="M16" s="1788">
        <v>3380.8</v>
      </c>
      <c r="N16" s="1788"/>
      <c r="O16" s="1549"/>
      <c r="P16" s="1497"/>
      <c r="Q16" s="1225"/>
      <c r="R16" s="1374"/>
    </row>
    <row r="17" spans="1:18" s="1106" customFormat="1" ht="12.5" customHeight="1" x14ac:dyDescent="0.25">
      <c r="A17" s="1553"/>
      <c r="B17" s="1554"/>
      <c r="C17" s="634" t="s">
        <v>156</v>
      </c>
      <c r="D17" s="1104"/>
      <c r="E17" s="1787">
        <v>4353.7</v>
      </c>
      <c r="F17" s="1787"/>
      <c r="G17" s="1787">
        <v>4245</v>
      </c>
      <c r="H17" s="1787"/>
      <c r="I17" s="1787">
        <v>4278.6000000000004</v>
      </c>
      <c r="J17" s="1787"/>
      <c r="K17" s="1787">
        <v>4351.8999999999996</v>
      </c>
      <c r="L17" s="1787"/>
      <c r="M17" s="1788">
        <v>4304.8</v>
      </c>
      <c r="N17" s="1788"/>
      <c r="O17" s="1555"/>
      <c r="P17" s="1553"/>
      <c r="Q17" s="1230"/>
      <c r="R17" s="1379"/>
    </row>
    <row r="18" spans="1:18" s="1106" customFormat="1" ht="10.5" customHeight="1" x14ac:dyDescent="0.25">
      <c r="A18" s="1553"/>
      <c r="B18" s="1554"/>
      <c r="C18" s="634" t="s">
        <v>157</v>
      </c>
      <c r="D18" s="1104"/>
      <c r="E18" s="1787">
        <v>390.5</v>
      </c>
      <c r="F18" s="1787"/>
      <c r="G18" s="1787">
        <v>356.7</v>
      </c>
      <c r="H18" s="1787"/>
      <c r="I18" s="1787">
        <v>379.8</v>
      </c>
      <c r="J18" s="1787"/>
      <c r="K18" s="1787">
        <v>378.7</v>
      </c>
      <c r="L18" s="1787"/>
      <c r="M18" s="1788">
        <v>376.8</v>
      </c>
      <c r="N18" s="1788"/>
      <c r="O18" s="1555"/>
      <c r="P18" s="1553"/>
      <c r="Q18" s="1230"/>
      <c r="R18" s="1379"/>
    </row>
    <row r="19" spans="1:18" ht="12" customHeight="1" x14ac:dyDescent="0.25">
      <c r="A19" s="1497"/>
      <c r="B19" s="1552"/>
      <c r="C19" s="634" t="s">
        <v>158</v>
      </c>
      <c r="D19" s="1104"/>
      <c r="E19" s="1787">
        <v>4053.6</v>
      </c>
      <c r="F19" s="1787"/>
      <c r="G19" s="1787">
        <v>3936.8</v>
      </c>
      <c r="H19" s="1787"/>
      <c r="I19" s="1787">
        <v>4006.1</v>
      </c>
      <c r="J19" s="1787"/>
      <c r="K19" s="1787">
        <v>4044.7</v>
      </c>
      <c r="L19" s="1787"/>
      <c r="M19" s="1788">
        <v>3969</v>
      </c>
      <c r="N19" s="1788"/>
      <c r="O19" s="1549"/>
      <c r="P19" s="1497"/>
      <c r="Q19" s="1225"/>
      <c r="R19" s="1374"/>
    </row>
    <row r="20" spans="1:18" ht="10.5" customHeight="1" x14ac:dyDescent="0.25">
      <c r="A20" s="1497"/>
      <c r="B20" s="1552"/>
      <c r="C20" s="1107"/>
      <c r="D20" s="1390" t="s">
        <v>159</v>
      </c>
      <c r="E20" s="1787">
        <v>3279.7</v>
      </c>
      <c r="F20" s="1787"/>
      <c r="G20" s="1787">
        <v>3265.7</v>
      </c>
      <c r="H20" s="1787"/>
      <c r="I20" s="1787">
        <v>3311.7</v>
      </c>
      <c r="J20" s="1787"/>
      <c r="K20" s="1787">
        <v>3334.4</v>
      </c>
      <c r="L20" s="1787"/>
      <c r="M20" s="1788">
        <v>3285.4</v>
      </c>
      <c r="N20" s="1788"/>
      <c r="O20" s="1549"/>
      <c r="P20" s="1497"/>
      <c r="Q20" s="1225"/>
      <c r="R20" s="1374"/>
    </row>
    <row r="21" spans="1:18" ht="10.5" customHeight="1" x14ac:dyDescent="0.25">
      <c r="A21" s="1497"/>
      <c r="B21" s="1552"/>
      <c r="C21" s="1107"/>
      <c r="D21" s="1390" t="s">
        <v>160</v>
      </c>
      <c r="E21" s="1787">
        <v>643</v>
      </c>
      <c r="F21" s="1787"/>
      <c r="G21" s="1787">
        <v>578.9</v>
      </c>
      <c r="H21" s="1787"/>
      <c r="I21" s="1787">
        <v>577.9</v>
      </c>
      <c r="J21" s="1787"/>
      <c r="K21" s="1787">
        <v>582.70000000000005</v>
      </c>
      <c r="L21" s="1787"/>
      <c r="M21" s="1788">
        <v>577.4</v>
      </c>
      <c r="N21" s="1788"/>
      <c r="O21" s="1549"/>
      <c r="P21" s="1497"/>
      <c r="Q21" s="1225"/>
      <c r="R21" s="1374"/>
    </row>
    <row r="22" spans="1:18" ht="10.5" customHeight="1" x14ac:dyDescent="0.25">
      <c r="A22" s="1497"/>
      <c r="B22" s="1552"/>
      <c r="C22" s="1107"/>
      <c r="D22" s="1390" t="s">
        <v>125</v>
      </c>
      <c r="E22" s="1787">
        <v>130.9</v>
      </c>
      <c r="F22" s="1787"/>
      <c r="G22" s="1787">
        <v>92.1</v>
      </c>
      <c r="H22" s="1787"/>
      <c r="I22" s="1787">
        <v>116.5</v>
      </c>
      <c r="J22" s="1787"/>
      <c r="K22" s="1787">
        <v>127.6</v>
      </c>
      <c r="L22" s="1787"/>
      <c r="M22" s="1788">
        <v>106.2</v>
      </c>
      <c r="N22" s="1788"/>
      <c r="O22" s="1549"/>
      <c r="P22" s="1497"/>
      <c r="Q22" s="1225"/>
      <c r="R22" s="1374"/>
    </row>
    <row r="23" spans="1:18" ht="10.5" customHeight="1" x14ac:dyDescent="0.25">
      <c r="A23" s="1497"/>
      <c r="B23" s="1552"/>
      <c r="C23" s="634" t="s">
        <v>161</v>
      </c>
      <c r="D23" s="1104"/>
      <c r="E23" s="1787">
        <v>676.4</v>
      </c>
      <c r="F23" s="1787"/>
      <c r="G23" s="1787">
        <v>651.6</v>
      </c>
      <c r="H23" s="1787"/>
      <c r="I23" s="1787">
        <v>634.1</v>
      </c>
      <c r="J23" s="1787"/>
      <c r="K23" s="1787">
        <v>672.8</v>
      </c>
      <c r="L23" s="1787"/>
      <c r="M23" s="1788">
        <v>678.8</v>
      </c>
      <c r="N23" s="1788"/>
      <c r="O23" s="1549"/>
      <c r="P23" s="1497"/>
      <c r="Q23" s="1225"/>
      <c r="R23" s="1374"/>
    </row>
    <row r="24" spans="1:18" ht="10.5" customHeight="1" x14ac:dyDescent="0.25">
      <c r="A24" s="1497"/>
      <c r="B24" s="1552"/>
      <c r="C24" s="634" t="s">
        <v>569</v>
      </c>
      <c r="D24" s="1104"/>
      <c r="E24" s="1787">
        <v>14.3</v>
      </c>
      <c r="F24" s="1787"/>
      <c r="G24" s="1787">
        <v>13.3</v>
      </c>
      <c r="H24" s="1787"/>
      <c r="I24" s="1787">
        <v>18.2</v>
      </c>
      <c r="J24" s="1787"/>
      <c r="K24" s="1787">
        <v>13.2</v>
      </c>
      <c r="L24" s="1787"/>
      <c r="M24" s="1788">
        <v>33.799999999999997</v>
      </c>
      <c r="N24" s="1788"/>
      <c r="O24" s="1549"/>
      <c r="P24" s="1497"/>
      <c r="Q24" s="1225"/>
      <c r="R24" s="1374"/>
    </row>
    <row r="25" spans="1:18" ht="12" customHeight="1" x14ac:dyDescent="0.25">
      <c r="A25" s="1497"/>
      <c r="B25" s="1552"/>
      <c r="C25" s="639" t="s">
        <v>614</v>
      </c>
      <c r="D25" s="639"/>
      <c r="E25" s="1791"/>
      <c r="F25" s="1791"/>
      <c r="G25" s="1791"/>
      <c r="H25" s="1791"/>
      <c r="I25" s="1791"/>
      <c r="J25" s="1791"/>
      <c r="K25" s="1791"/>
      <c r="L25" s="1791"/>
      <c r="M25" s="1792"/>
      <c r="N25" s="1792"/>
      <c r="O25" s="1549"/>
      <c r="P25" s="1497"/>
      <c r="Q25" s="1225"/>
      <c r="R25" s="1374"/>
    </row>
    <row r="26" spans="1:18" s="1105" customFormat="1" ht="12" customHeight="1" x14ac:dyDescent="0.3">
      <c r="A26" s="1529"/>
      <c r="B26" s="1805" t="s">
        <v>568</v>
      </c>
      <c r="C26" s="1805"/>
      <c r="D26" s="1805"/>
      <c r="E26" s="1806">
        <v>70.400000000000006</v>
      </c>
      <c r="F26" s="1806"/>
      <c r="G26" s="1806">
        <v>68.5</v>
      </c>
      <c r="H26" s="1806"/>
      <c r="I26" s="1806">
        <v>69.5</v>
      </c>
      <c r="J26" s="1806"/>
      <c r="K26" s="1806">
        <v>70.3</v>
      </c>
      <c r="L26" s="1806"/>
      <c r="M26" s="1807">
        <v>69.5</v>
      </c>
      <c r="N26" s="1807"/>
      <c r="O26" s="1556"/>
      <c r="P26" s="1529"/>
      <c r="Q26" s="1229"/>
      <c r="R26" s="1373"/>
    </row>
    <row r="27" spans="1:18" ht="10.5" customHeight="1" x14ac:dyDescent="0.25">
      <c r="A27" s="1497"/>
      <c r="B27" s="1552"/>
      <c r="C27" s="637"/>
      <c r="D27" s="1390" t="s">
        <v>70</v>
      </c>
      <c r="E27" s="1791">
        <v>73.2</v>
      </c>
      <c r="F27" s="1791"/>
      <c r="G27" s="1791">
        <v>71.099999999999994</v>
      </c>
      <c r="H27" s="1791"/>
      <c r="I27" s="1791">
        <v>71.8</v>
      </c>
      <c r="J27" s="1791"/>
      <c r="K27" s="1791">
        <v>73.099999999999994</v>
      </c>
      <c r="L27" s="1791"/>
      <c r="M27" s="1792">
        <v>72.099999999999994</v>
      </c>
      <c r="N27" s="1792"/>
      <c r="O27" s="1549"/>
      <c r="P27" s="1497"/>
      <c r="Q27" s="1225"/>
      <c r="R27" s="1374"/>
    </row>
    <row r="28" spans="1:18" ht="10.5" customHeight="1" x14ac:dyDescent="0.25">
      <c r="A28" s="1497"/>
      <c r="B28" s="1552"/>
      <c r="C28" s="637"/>
      <c r="D28" s="1390" t="s">
        <v>69</v>
      </c>
      <c r="E28" s="1791">
        <v>67.900000000000006</v>
      </c>
      <c r="F28" s="1791"/>
      <c r="G28" s="1791">
        <v>66.099999999999994</v>
      </c>
      <c r="H28" s="1791"/>
      <c r="I28" s="1791">
        <v>67.3</v>
      </c>
      <c r="J28" s="1791"/>
      <c r="K28" s="1791">
        <v>67.8</v>
      </c>
      <c r="L28" s="1791"/>
      <c r="M28" s="1792">
        <v>67</v>
      </c>
      <c r="N28" s="1792"/>
      <c r="O28" s="1549"/>
      <c r="P28" s="1497"/>
      <c r="Q28" s="1225"/>
      <c r="R28" s="1374"/>
    </row>
    <row r="29" spans="1:18" s="1105" customFormat="1" ht="12" customHeight="1" x14ac:dyDescent="0.3">
      <c r="A29" s="1529"/>
      <c r="B29" s="1805" t="s">
        <v>567</v>
      </c>
      <c r="C29" s="1805"/>
      <c r="D29" s="1805"/>
      <c r="E29" s="1806">
        <v>29.2</v>
      </c>
      <c r="F29" s="1806"/>
      <c r="G29" s="1806">
        <v>24.4</v>
      </c>
      <c r="H29" s="1806"/>
      <c r="I29" s="1806">
        <v>25.1</v>
      </c>
      <c r="J29" s="1806"/>
      <c r="K29" s="1806">
        <v>25.1</v>
      </c>
      <c r="L29" s="1806"/>
      <c r="M29" s="1807">
        <v>23.5</v>
      </c>
      <c r="N29" s="1807"/>
      <c r="O29" s="1556"/>
      <c r="P29" s="1529"/>
      <c r="Q29" s="1229"/>
      <c r="R29" s="1373"/>
    </row>
    <row r="30" spans="1:18" ht="10.5" customHeight="1" x14ac:dyDescent="0.25">
      <c r="A30" s="1497"/>
      <c r="B30" s="1552"/>
      <c r="C30" s="637"/>
      <c r="D30" s="1390" t="s">
        <v>70</v>
      </c>
      <c r="E30" s="1791">
        <v>31.4</v>
      </c>
      <c r="F30" s="1791"/>
      <c r="G30" s="1791">
        <v>26.7</v>
      </c>
      <c r="H30" s="1791"/>
      <c r="I30" s="1791">
        <v>26.6</v>
      </c>
      <c r="J30" s="1791"/>
      <c r="K30" s="1791">
        <v>28.7</v>
      </c>
      <c r="L30" s="1791"/>
      <c r="M30" s="1792">
        <v>27.7</v>
      </c>
      <c r="N30" s="1792"/>
      <c r="O30" s="1549"/>
      <c r="P30" s="1497"/>
      <c r="Q30" s="1225"/>
      <c r="R30" s="1374"/>
    </row>
    <row r="31" spans="1:18" ht="10.5" customHeight="1" x14ac:dyDescent="0.25">
      <c r="A31" s="1497"/>
      <c r="B31" s="1552"/>
      <c r="C31" s="637"/>
      <c r="D31" s="1390" t="s">
        <v>69</v>
      </c>
      <c r="E31" s="1791">
        <v>26.9</v>
      </c>
      <c r="F31" s="1791"/>
      <c r="G31" s="1791">
        <v>22</v>
      </c>
      <c r="H31" s="1791"/>
      <c r="I31" s="1791">
        <v>23.6</v>
      </c>
      <c r="J31" s="1791"/>
      <c r="K31" s="1791">
        <v>21.5</v>
      </c>
      <c r="L31" s="1791"/>
      <c r="M31" s="1792">
        <v>19.2</v>
      </c>
      <c r="N31" s="1792"/>
      <c r="O31" s="1549"/>
      <c r="P31" s="1497"/>
      <c r="Q31" s="1225"/>
      <c r="R31" s="1374"/>
    </row>
    <row r="32" spans="1:18" s="1105" customFormat="1" ht="12" customHeight="1" x14ac:dyDescent="0.3">
      <c r="A32" s="1529"/>
      <c r="B32" s="1805" t="s">
        <v>162</v>
      </c>
      <c r="C32" s="1805"/>
      <c r="D32" s="1805"/>
      <c r="E32" s="1806">
        <v>58.3</v>
      </c>
      <c r="F32" s="1806"/>
      <c r="G32" s="1806">
        <v>57.6</v>
      </c>
      <c r="H32" s="1806"/>
      <c r="I32" s="1806">
        <v>59.2</v>
      </c>
      <c r="J32" s="1806"/>
      <c r="K32" s="1806">
        <v>60.8</v>
      </c>
      <c r="L32" s="1806"/>
      <c r="M32" s="1807">
        <v>61.1</v>
      </c>
      <c r="N32" s="1807"/>
      <c r="O32" s="1556"/>
      <c r="P32" s="1529"/>
      <c r="Q32" s="1229"/>
      <c r="R32" s="1373"/>
    </row>
    <row r="33" spans="1:18" ht="10.5" customHeight="1" x14ac:dyDescent="0.25">
      <c r="A33" s="1497"/>
      <c r="B33" s="1552"/>
      <c r="C33" s="637"/>
      <c r="D33" s="1390" t="s">
        <v>70</v>
      </c>
      <c r="E33" s="1791">
        <v>64.099999999999994</v>
      </c>
      <c r="F33" s="1791"/>
      <c r="G33" s="1791">
        <v>62.6</v>
      </c>
      <c r="H33" s="1791"/>
      <c r="I33" s="1791">
        <v>61.8</v>
      </c>
      <c r="J33" s="1791"/>
      <c r="K33" s="1791">
        <v>64.7</v>
      </c>
      <c r="L33" s="1791"/>
      <c r="M33" s="1792">
        <v>65.099999999999994</v>
      </c>
      <c r="N33" s="1792"/>
      <c r="O33" s="1549"/>
      <c r="P33" s="1497"/>
      <c r="Q33" s="1225"/>
      <c r="R33" s="1374"/>
    </row>
    <row r="34" spans="1:18" ht="10.5" customHeight="1" x14ac:dyDescent="0.25">
      <c r="A34" s="1497"/>
      <c r="B34" s="1552"/>
      <c r="C34" s="637"/>
      <c r="D34" s="1390" t="s">
        <v>69</v>
      </c>
      <c r="E34" s="1791">
        <v>53.2</v>
      </c>
      <c r="F34" s="1791"/>
      <c r="G34" s="1791">
        <v>53.3</v>
      </c>
      <c r="H34" s="1791"/>
      <c r="I34" s="1791">
        <v>57</v>
      </c>
      <c r="J34" s="1791"/>
      <c r="K34" s="1791">
        <v>57.5</v>
      </c>
      <c r="L34" s="1791"/>
      <c r="M34" s="1792">
        <v>57.7</v>
      </c>
      <c r="N34" s="1792"/>
      <c r="O34" s="1549"/>
      <c r="P34" s="1497"/>
      <c r="Q34" s="1225"/>
      <c r="R34" s="1374"/>
    </row>
    <row r="35" spans="1:18" ht="12" customHeight="1" x14ac:dyDescent="0.25">
      <c r="A35" s="1497"/>
      <c r="B35" s="1552"/>
      <c r="C35" s="1812" t="s">
        <v>163</v>
      </c>
      <c r="D35" s="1812"/>
      <c r="E35" s="1813"/>
      <c r="F35" s="1813"/>
      <c r="G35" s="1813"/>
      <c r="H35" s="1813"/>
      <c r="I35" s="1813"/>
      <c r="J35" s="1813"/>
      <c r="K35" s="1813"/>
      <c r="L35" s="1813"/>
      <c r="M35" s="1808"/>
      <c r="N35" s="1808"/>
      <c r="O35" s="1549"/>
      <c r="P35" s="1497"/>
      <c r="Q35" s="1225"/>
      <c r="R35" s="1374"/>
    </row>
    <row r="36" spans="1:18" ht="10.5" customHeight="1" x14ac:dyDescent="0.25">
      <c r="A36" s="1497"/>
      <c r="B36" s="1552"/>
      <c r="C36" s="1809" t="s">
        <v>568</v>
      </c>
      <c r="D36" s="1809"/>
      <c r="E36" s="1810">
        <v>-5.2999999999999972</v>
      </c>
      <c r="F36" s="1810"/>
      <c r="G36" s="1810">
        <v>-5</v>
      </c>
      <c r="H36" s="1810"/>
      <c r="I36" s="1810">
        <v>-4.5</v>
      </c>
      <c r="J36" s="1810"/>
      <c r="K36" s="1810">
        <v>-5.2999999999999972</v>
      </c>
      <c r="L36" s="1810"/>
      <c r="M36" s="1811">
        <v>-5.0999999999999943</v>
      </c>
      <c r="N36" s="1811"/>
      <c r="O36" s="1549"/>
      <c r="P36" s="1497"/>
      <c r="Q36" s="1225"/>
      <c r="R36" s="1374"/>
    </row>
    <row r="37" spans="1:18" ht="10.5" customHeight="1" x14ac:dyDescent="0.25">
      <c r="A37" s="1497"/>
      <c r="B37" s="1552"/>
      <c r="C37" s="1809" t="s">
        <v>567</v>
      </c>
      <c r="D37" s="1809"/>
      <c r="E37" s="1810">
        <v>-4.5</v>
      </c>
      <c r="F37" s="1810"/>
      <c r="G37" s="1810">
        <v>-4.6999999999999993</v>
      </c>
      <c r="H37" s="1810"/>
      <c r="I37" s="1810">
        <v>-3</v>
      </c>
      <c r="J37" s="1810"/>
      <c r="K37" s="1810">
        <v>-7.1999999999999993</v>
      </c>
      <c r="L37" s="1810"/>
      <c r="M37" s="1811">
        <v>-8.5</v>
      </c>
      <c r="N37" s="1811"/>
      <c r="O37" s="1549"/>
      <c r="P37" s="1497"/>
      <c r="Q37" s="1225"/>
      <c r="R37" s="1374"/>
    </row>
    <row r="38" spans="1:18" ht="10.5" customHeight="1" x14ac:dyDescent="0.25">
      <c r="A38" s="1497"/>
      <c r="B38" s="1552"/>
      <c r="C38" s="1809" t="s">
        <v>162</v>
      </c>
      <c r="D38" s="1809"/>
      <c r="E38" s="1810">
        <v>-10.899999999999991</v>
      </c>
      <c r="F38" s="1810"/>
      <c r="G38" s="1810">
        <v>-9.3000000000000043</v>
      </c>
      <c r="H38" s="1810"/>
      <c r="I38" s="1810">
        <v>-4.7999999999999972</v>
      </c>
      <c r="J38" s="1810"/>
      <c r="K38" s="1810">
        <v>-7.2000000000000028</v>
      </c>
      <c r="L38" s="1810"/>
      <c r="M38" s="1811">
        <v>-7.3999999999999915</v>
      </c>
      <c r="N38" s="1811"/>
      <c r="O38" s="1549"/>
      <c r="P38" s="1497"/>
      <c r="Q38" s="1225"/>
      <c r="R38" s="1374"/>
    </row>
    <row r="39" spans="1:18" ht="11.25" customHeight="1" thickBot="1" x14ac:dyDescent="0.3">
      <c r="A39" s="1497"/>
      <c r="B39" s="1552"/>
      <c r="C39" s="1390"/>
      <c r="D39" s="1390"/>
      <c r="E39" s="1557"/>
      <c r="F39" s="1557"/>
      <c r="G39" s="1557"/>
      <c r="H39" s="1557"/>
      <c r="I39" s="1557"/>
      <c r="J39" s="1557"/>
      <c r="K39" s="1557"/>
      <c r="L39" s="1557"/>
      <c r="M39" s="1558"/>
      <c r="N39" s="1558"/>
      <c r="O39" s="1549"/>
      <c r="P39" s="1497"/>
      <c r="Q39" s="1225"/>
      <c r="R39" s="1374"/>
    </row>
    <row r="40" spans="1:18" s="1102" customFormat="1" ht="13.5" customHeight="1" thickBot="1" x14ac:dyDescent="0.3">
      <c r="A40" s="1503"/>
      <c r="B40" s="1524"/>
      <c r="C40" s="1505" t="s">
        <v>659</v>
      </c>
      <c r="D40" s="1506"/>
      <c r="E40" s="1506"/>
      <c r="F40" s="1506"/>
      <c r="G40" s="1506"/>
      <c r="H40" s="1506"/>
      <c r="I40" s="1506"/>
      <c r="J40" s="1506"/>
      <c r="K40" s="1506"/>
      <c r="L40" s="1506"/>
      <c r="M40" s="1506"/>
      <c r="N40" s="1507"/>
      <c r="O40" s="1549"/>
      <c r="P40" s="1503"/>
      <c r="Q40" s="1230"/>
      <c r="R40" s="1376"/>
    </row>
    <row r="41" spans="1:18" s="1102" customFormat="1" ht="3.75" customHeight="1" x14ac:dyDescent="0.25">
      <c r="A41" s="1503"/>
      <c r="B41" s="1524"/>
      <c r="C41" s="1816" t="s">
        <v>151</v>
      </c>
      <c r="D41" s="1816"/>
      <c r="E41" s="1524"/>
      <c r="F41" s="1524"/>
      <c r="G41" s="1524"/>
      <c r="H41" s="1524"/>
      <c r="I41" s="1524"/>
      <c r="J41" s="1524"/>
      <c r="K41" s="1524"/>
      <c r="L41" s="1524"/>
      <c r="M41" s="1524"/>
      <c r="N41" s="1524"/>
      <c r="O41" s="1549"/>
      <c r="P41" s="1503"/>
      <c r="Q41" s="1230"/>
      <c r="R41" s="1374"/>
    </row>
    <row r="42" spans="1:18" s="1106" customFormat="1" ht="12.75" customHeight="1" x14ac:dyDescent="0.25">
      <c r="A42" s="1553"/>
      <c r="B42" s="1104"/>
      <c r="C42" s="1816"/>
      <c r="D42" s="1816"/>
      <c r="E42" s="1510" t="s">
        <v>33</v>
      </c>
      <c r="F42" s="1510" t="s">
        <v>33</v>
      </c>
      <c r="G42" s="1510" t="s">
        <v>33</v>
      </c>
      <c r="H42" s="1510">
        <v>2020</v>
      </c>
      <c r="I42" s="1510"/>
      <c r="J42" s="1510" t="s">
        <v>33</v>
      </c>
      <c r="K42" s="1510" t="s">
        <v>33</v>
      </c>
      <c r="L42" s="1510" t="s">
        <v>33</v>
      </c>
      <c r="M42" s="1511">
        <v>2021</v>
      </c>
      <c r="N42" s="1512"/>
      <c r="O42" s="1555"/>
      <c r="P42" s="1553"/>
      <c r="Q42" s="1230"/>
      <c r="R42" s="1379"/>
    </row>
    <row r="43" spans="1:18" x14ac:dyDescent="0.25">
      <c r="A43" s="1497"/>
      <c r="B43" s="1493"/>
      <c r="C43" s="1513"/>
      <c r="D43" s="1513"/>
      <c r="E43" s="1797" t="s">
        <v>742</v>
      </c>
      <c r="F43" s="1797"/>
      <c r="G43" s="1797" t="s">
        <v>743</v>
      </c>
      <c r="H43" s="1797"/>
      <c r="I43" s="1797" t="s">
        <v>744</v>
      </c>
      <c r="J43" s="1797"/>
      <c r="K43" s="1797" t="s">
        <v>745</v>
      </c>
      <c r="L43" s="1797"/>
      <c r="M43" s="1797" t="s">
        <v>742</v>
      </c>
      <c r="N43" s="1797"/>
      <c r="O43" s="1549"/>
      <c r="P43" s="1497"/>
      <c r="Q43" s="1230"/>
      <c r="R43" s="1374"/>
    </row>
    <row r="44" spans="1:18" ht="11.25" customHeight="1" x14ac:dyDescent="0.25">
      <c r="A44" s="1497"/>
      <c r="B44" s="1493"/>
      <c r="C44" s="1513"/>
      <c r="D44" s="1513"/>
      <c r="E44" s="646" t="s">
        <v>152</v>
      </c>
      <c r="F44" s="646" t="s">
        <v>102</v>
      </c>
      <c r="G44" s="646" t="s">
        <v>152</v>
      </c>
      <c r="H44" s="646" t="s">
        <v>102</v>
      </c>
      <c r="I44" s="1012" t="s">
        <v>152</v>
      </c>
      <c r="J44" s="1012" t="s">
        <v>102</v>
      </c>
      <c r="K44" s="1012" t="s">
        <v>152</v>
      </c>
      <c r="L44" s="1012" t="s">
        <v>102</v>
      </c>
      <c r="M44" s="1012" t="s">
        <v>152</v>
      </c>
      <c r="N44" s="1012" t="s">
        <v>102</v>
      </c>
      <c r="O44" s="1549"/>
      <c r="P44" s="1497"/>
      <c r="Q44" s="1230"/>
      <c r="R44" s="1374"/>
    </row>
    <row r="45" spans="1:18" s="1103" customFormat="1" ht="15" customHeight="1" x14ac:dyDescent="0.25">
      <c r="A45" s="1514"/>
      <c r="B45" s="1559"/>
      <c r="C45" s="1778" t="s">
        <v>13</v>
      </c>
      <c r="D45" s="1778"/>
      <c r="E45" s="1560">
        <v>4744.2</v>
      </c>
      <c r="F45" s="1560">
        <v>100</v>
      </c>
      <c r="G45" s="1560">
        <v>4601.6000000000004</v>
      </c>
      <c r="H45" s="1560">
        <v>100</v>
      </c>
      <c r="I45" s="1560">
        <v>4658.3999999999996</v>
      </c>
      <c r="J45" s="1560">
        <v>100</v>
      </c>
      <c r="K45" s="1560">
        <v>4730.6000000000004</v>
      </c>
      <c r="L45" s="1560">
        <v>100</v>
      </c>
      <c r="M45" s="1560">
        <v>4681.6000000000004</v>
      </c>
      <c r="N45" s="1560">
        <v>100</v>
      </c>
      <c r="O45" s="1551"/>
      <c r="P45" s="1514"/>
      <c r="Q45" s="1230"/>
      <c r="R45" s="1380"/>
    </row>
    <row r="46" spans="1:18" s="1106" customFormat="1" ht="11.25" customHeight="1" x14ac:dyDescent="0.25">
      <c r="A46" s="1553"/>
      <c r="B46" s="1104"/>
      <c r="C46" s="638"/>
      <c r="D46" s="1561" t="s">
        <v>567</v>
      </c>
      <c r="E46" s="1562">
        <v>290</v>
      </c>
      <c r="F46" s="1562">
        <v>6.1127271194300414</v>
      </c>
      <c r="G46" s="1562">
        <v>240.2</v>
      </c>
      <c r="H46" s="1562">
        <v>5.2199235048678707</v>
      </c>
      <c r="I46" s="1562">
        <v>245.2</v>
      </c>
      <c r="J46" s="1562">
        <v>5.2636098231152326</v>
      </c>
      <c r="K46" s="1562">
        <v>247.6</v>
      </c>
      <c r="L46" s="1562">
        <v>5.234008371031158</v>
      </c>
      <c r="M46" s="1562">
        <v>233.3</v>
      </c>
      <c r="N46" s="1562">
        <v>4.9833390293916615</v>
      </c>
      <c r="O46" s="1555"/>
      <c r="P46" s="1553"/>
      <c r="Q46" s="1230"/>
      <c r="R46" s="1380"/>
    </row>
    <row r="47" spans="1:18" s="1106" customFormat="1" ht="11.25" customHeight="1" x14ac:dyDescent="0.25">
      <c r="A47" s="1553"/>
      <c r="B47" s="1104"/>
      <c r="C47" s="638"/>
      <c r="D47" s="634" t="s">
        <v>660</v>
      </c>
      <c r="E47" s="1562">
        <v>988.1</v>
      </c>
      <c r="F47" s="1562">
        <v>20.827536781754567</v>
      </c>
      <c r="G47" s="1562">
        <v>972.8</v>
      </c>
      <c r="H47" s="1562">
        <v>21.140472878998608</v>
      </c>
      <c r="I47" s="1562">
        <v>998</v>
      </c>
      <c r="J47" s="1562">
        <v>21.423664777606046</v>
      </c>
      <c r="K47" s="1562">
        <v>1036.4000000000001</v>
      </c>
      <c r="L47" s="1562">
        <v>21.908425992474527</v>
      </c>
      <c r="M47" s="1562">
        <v>1047.5999999999999</v>
      </c>
      <c r="N47" s="1562">
        <v>22.37696514012303</v>
      </c>
      <c r="O47" s="1555"/>
      <c r="P47" s="1553"/>
      <c r="Q47" s="1230"/>
      <c r="R47" s="1379"/>
    </row>
    <row r="48" spans="1:18" s="1106" customFormat="1" ht="12" customHeight="1" x14ac:dyDescent="0.25">
      <c r="A48" s="1553"/>
      <c r="B48" s="1563"/>
      <c r="C48" s="634" t="s">
        <v>175</v>
      </c>
      <c r="D48" s="640"/>
      <c r="E48" s="1562">
        <v>1681.7</v>
      </c>
      <c r="F48" s="1562">
        <v>35.447493781881036</v>
      </c>
      <c r="G48" s="1562">
        <v>1633</v>
      </c>
      <c r="H48" s="1562">
        <v>35.487656467315716</v>
      </c>
      <c r="I48" s="1562">
        <v>1657.9</v>
      </c>
      <c r="J48" s="1562">
        <v>35.589472780353773</v>
      </c>
      <c r="K48" s="1562">
        <v>1694.9</v>
      </c>
      <c r="L48" s="1562">
        <v>35.828436139178962</v>
      </c>
      <c r="M48" s="1562">
        <v>1669.2</v>
      </c>
      <c r="N48" s="1562">
        <v>35.654477101845522</v>
      </c>
      <c r="O48" s="1555"/>
      <c r="P48" s="1553"/>
      <c r="Q48" s="1230"/>
      <c r="R48" s="1379"/>
    </row>
    <row r="49" spans="1:18" s="1106" customFormat="1" ht="10.5" customHeight="1" x14ac:dyDescent="0.25">
      <c r="A49" s="1553"/>
      <c r="B49" s="1104"/>
      <c r="C49" s="637"/>
      <c r="D49" s="1390" t="s">
        <v>567</v>
      </c>
      <c r="E49" s="1564">
        <v>119.8</v>
      </c>
      <c r="F49" s="1564">
        <v>7.123743830647558</v>
      </c>
      <c r="G49" s="1564">
        <v>105.2</v>
      </c>
      <c r="H49" s="1564">
        <v>6.44213104715248</v>
      </c>
      <c r="I49" s="1564">
        <v>103.9</v>
      </c>
      <c r="J49" s="1564">
        <v>6.2669642318595811</v>
      </c>
      <c r="K49" s="1564">
        <v>99.6</v>
      </c>
      <c r="L49" s="1564">
        <v>5.8764528880759919</v>
      </c>
      <c r="M49" s="1564">
        <v>92.9</v>
      </c>
      <c r="N49" s="1564">
        <v>5.5655403786244912</v>
      </c>
      <c r="O49" s="1555"/>
      <c r="P49" s="1553"/>
      <c r="Q49" s="1230"/>
      <c r="R49" s="1379"/>
    </row>
    <row r="50" spans="1:18" s="1106" customFormat="1" ht="10.5" customHeight="1" x14ac:dyDescent="0.25">
      <c r="A50" s="1553"/>
      <c r="B50" s="1104"/>
      <c r="C50" s="637"/>
      <c r="D50" s="1390" t="s">
        <v>660</v>
      </c>
      <c r="E50" s="1564">
        <v>338</v>
      </c>
      <c r="F50" s="1564">
        <v>20.098709639055716</v>
      </c>
      <c r="G50" s="1564">
        <v>336.2</v>
      </c>
      <c r="H50" s="1564">
        <v>20.587875076546233</v>
      </c>
      <c r="I50" s="1564">
        <v>347.5</v>
      </c>
      <c r="J50" s="1564">
        <v>20.960250919838348</v>
      </c>
      <c r="K50" s="1564">
        <v>361.1</v>
      </c>
      <c r="L50" s="1564">
        <v>21.305091745825713</v>
      </c>
      <c r="M50" s="1564">
        <v>363.2</v>
      </c>
      <c r="N50" s="1564">
        <v>21.758926431823628</v>
      </c>
      <c r="O50" s="1555"/>
      <c r="P50" s="1553"/>
      <c r="Q50" s="1230"/>
      <c r="R50" s="1379"/>
    </row>
    <row r="51" spans="1:18" s="1106" customFormat="1" ht="12" customHeight="1" x14ac:dyDescent="0.25">
      <c r="A51" s="1553"/>
      <c r="B51" s="1104"/>
      <c r="C51" s="634" t="s">
        <v>176</v>
      </c>
      <c r="D51" s="640"/>
      <c r="E51" s="1562">
        <v>1000.5</v>
      </c>
      <c r="F51" s="1562">
        <v>21.088908562033641</v>
      </c>
      <c r="G51" s="1562">
        <v>978.9</v>
      </c>
      <c r="H51" s="1562">
        <v>21.273035465924895</v>
      </c>
      <c r="I51" s="1562">
        <v>982.8</v>
      </c>
      <c r="J51" s="1562">
        <v>21.097372488408038</v>
      </c>
      <c r="K51" s="1562">
        <v>1003.7</v>
      </c>
      <c r="L51" s="1562">
        <v>21.217181752843189</v>
      </c>
      <c r="M51" s="1562">
        <v>1005.1</v>
      </c>
      <c r="N51" s="1562">
        <v>21.469155844155843</v>
      </c>
      <c r="O51" s="1555"/>
      <c r="P51" s="1553"/>
      <c r="Q51" s="1230"/>
      <c r="R51" s="1379"/>
    </row>
    <row r="52" spans="1:18" s="1106" customFormat="1" ht="10.5" customHeight="1" x14ac:dyDescent="0.25">
      <c r="A52" s="1553"/>
      <c r="B52" s="1104"/>
      <c r="C52" s="637"/>
      <c r="D52" s="1390" t="s">
        <v>567</v>
      </c>
      <c r="E52" s="1564">
        <v>53.4</v>
      </c>
      <c r="F52" s="1564">
        <v>5.3373313343328332</v>
      </c>
      <c r="G52" s="1564">
        <v>41.8</v>
      </c>
      <c r="H52" s="1564">
        <v>4.2700990908162222</v>
      </c>
      <c r="I52" s="1564">
        <v>42.8</v>
      </c>
      <c r="J52" s="1564">
        <v>4.3549043549043551</v>
      </c>
      <c r="K52" s="1564">
        <v>42.7</v>
      </c>
      <c r="L52" s="1564">
        <v>4.2542592408090067</v>
      </c>
      <c r="M52" s="1564">
        <v>49.3</v>
      </c>
      <c r="N52" s="1564">
        <v>4.9049845786488904</v>
      </c>
      <c r="O52" s="1555"/>
      <c r="P52" s="1553"/>
      <c r="Q52" s="1230"/>
      <c r="R52" s="1379"/>
    </row>
    <row r="53" spans="1:18" s="1106" customFormat="1" ht="10.5" customHeight="1" x14ac:dyDescent="0.25">
      <c r="A53" s="1553"/>
      <c r="B53" s="1104"/>
      <c r="C53" s="637"/>
      <c r="D53" s="1390" t="s">
        <v>660</v>
      </c>
      <c r="E53" s="1564">
        <v>212.8</v>
      </c>
      <c r="F53" s="1564">
        <v>21.269365317341329</v>
      </c>
      <c r="G53" s="1564">
        <v>205.7</v>
      </c>
      <c r="H53" s="1564">
        <v>21.013382367964041</v>
      </c>
      <c r="I53" s="1564">
        <v>206.9</v>
      </c>
      <c r="J53" s="1564">
        <v>21.052096052096054</v>
      </c>
      <c r="K53" s="1564">
        <v>230.9</v>
      </c>
      <c r="L53" s="1564">
        <v>23.004881936833716</v>
      </c>
      <c r="M53" s="1564">
        <v>245.5</v>
      </c>
      <c r="N53" s="1564">
        <v>24.425430305442244</v>
      </c>
      <c r="O53" s="1555"/>
      <c r="P53" s="1553"/>
      <c r="Q53" s="1230"/>
      <c r="R53" s="1379"/>
    </row>
    <row r="54" spans="1:18" s="1106" customFormat="1" ht="12" customHeight="1" x14ac:dyDescent="0.25">
      <c r="A54" s="1553"/>
      <c r="B54" s="1104"/>
      <c r="C54" s="634" t="s">
        <v>658</v>
      </c>
      <c r="D54" s="640"/>
      <c r="E54" s="1562">
        <v>1313.5</v>
      </c>
      <c r="F54" s="1562">
        <v>27.68643817714262</v>
      </c>
      <c r="G54" s="1562">
        <v>1264.4000000000001</v>
      </c>
      <c r="H54" s="1562">
        <v>27.477399165507649</v>
      </c>
      <c r="I54" s="1562">
        <v>1269.0999999999999</v>
      </c>
      <c r="J54" s="1562">
        <v>27.243259488236305</v>
      </c>
      <c r="K54" s="1562">
        <v>1288.8</v>
      </c>
      <c r="L54" s="1562">
        <v>27.243901407855237</v>
      </c>
      <c r="M54" s="1562">
        <v>1280.8</v>
      </c>
      <c r="N54" s="1562">
        <v>27.35816814764183</v>
      </c>
      <c r="O54" s="1555"/>
      <c r="P54" s="1553"/>
      <c r="Q54" s="1230"/>
      <c r="R54" s="1379"/>
    </row>
    <row r="55" spans="1:18" s="1106" customFormat="1" ht="10.5" customHeight="1" x14ac:dyDescent="0.25">
      <c r="A55" s="1553"/>
      <c r="B55" s="1104"/>
      <c r="C55" s="637"/>
      <c r="D55" s="1390" t="s">
        <v>567</v>
      </c>
      <c r="E55" s="1564">
        <v>75.599999999999994</v>
      </c>
      <c r="F55" s="1564">
        <v>5.7556147696992763</v>
      </c>
      <c r="G55" s="1564">
        <v>61.4</v>
      </c>
      <c r="H55" s="1564">
        <v>4.8560582094273963</v>
      </c>
      <c r="I55" s="1564">
        <v>62.5</v>
      </c>
      <c r="J55" s="1564">
        <v>4.924749822709007</v>
      </c>
      <c r="K55" s="1564">
        <v>65.8</v>
      </c>
      <c r="L55" s="1564">
        <v>5.1055245189323406</v>
      </c>
      <c r="M55" s="1564">
        <v>57.2</v>
      </c>
      <c r="N55" s="1564">
        <v>4.4659587757651469</v>
      </c>
      <c r="O55" s="1555"/>
      <c r="P55" s="1553"/>
      <c r="Q55" s="1230"/>
      <c r="R55" s="1379"/>
    </row>
    <row r="56" spans="1:18" s="1106" customFormat="1" ht="10.5" customHeight="1" x14ac:dyDescent="0.25">
      <c r="A56" s="1553"/>
      <c r="B56" s="1104"/>
      <c r="C56" s="637"/>
      <c r="D56" s="1390" t="s">
        <v>660</v>
      </c>
      <c r="E56" s="1564">
        <v>274.3</v>
      </c>
      <c r="F56" s="1564">
        <v>20.883136657784547</v>
      </c>
      <c r="G56" s="1564">
        <v>269.89999999999998</v>
      </c>
      <c r="H56" s="1564">
        <v>21.346093008541597</v>
      </c>
      <c r="I56" s="1564">
        <v>273.8</v>
      </c>
      <c r="J56" s="1564">
        <v>21.574344023323619</v>
      </c>
      <c r="K56" s="1564">
        <v>275.3</v>
      </c>
      <c r="L56" s="1564">
        <v>21.360955927995036</v>
      </c>
      <c r="M56" s="1564">
        <v>270.39999999999998</v>
      </c>
      <c r="N56" s="1564">
        <v>21.111805121798874</v>
      </c>
      <c r="O56" s="1555"/>
      <c r="P56" s="1553"/>
      <c r="Q56" s="1230"/>
      <c r="R56" s="1379"/>
    </row>
    <row r="57" spans="1:18" s="1106" customFormat="1" ht="12" customHeight="1" x14ac:dyDescent="0.25">
      <c r="A57" s="1553"/>
      <c r="B57" s="1104"/>
      <c r="C57" s="634" t="s">
        <v>177</v>
      </c>
      <c r="D57" s="640"/>
      <c r="E57" s="1562">
        <v>314.8</v>
      </c>
      <c r="F57" s="1562">
        <v>6.6354706799881962</v>
      </c>
      <c r="G57" s="1562">
        <v>307.7</v>
      </c>
      <c r="H57" s="1562">
        <v>6.6868045897079273</v>
      </c>
      <c r="I57" s="1562">
        <v>316.89999999999998</v>
      </c>
      <c r="J57" s="1562">
        <v>6.8027648978189941</v>
      </c>
      <c r="K57" s="1562">
        <v>316.2</v>
      </c>
      <c r="L57" s="1562">
        <v>6.6841415465268668</v>
      </c>
      <c r="M57" s="1562">
        <v>308.39999999999998</v>
      </c>
      <c r="N57" s="1562">
        <v>6.5874914559125068</v>
      </c>
      <c r="O57" s="1555"/>
      <c r="P57" s="1553"/>
      <c r="Q57" s="1230"/>
      <c r="R57" s="1379"/>
    </row>
    <row r="58" spans="1:18" s="1106" customFormat="1" ht="10.5" customHeight="1" x14ac:dyDescent="0.25">
      <c r="A58" s="1553"/>
      <c r="B58" s="1104"/>
      <c r="C58" s="637"/>
      <c r="D58" s="1390" t="s">
        <v>567</v>
      </c>
      <c r="E58" s="1564">
        <v>16.899999999999999</v>
      </c>
      <c r="F58" s="1564">
        <v>5.3684879288437095</v>
      </c>
      <c r="G58" s="1564">
        <v>12.3</v>
      </c>
      <c r="H58" s="1564">
        <v>3.9974000649983759</v>
      </c>
      <c r="I58" s="1564">
        <v>13.1</v>
      </c>
      <c r="J58" s="1564">
        <v>4.1337961502051126</v>
      </c>
      <c r="K58" s="1564">
        <v>16.8</v>
      </c>
      <c r="L58" s="1564">
        <v>5.3130929791271351</v>
      </c>
      <c r="M58" s="1564">
        <v>13.7</v>
      </c>
      <c r="N58" s="1564">
        <v>4.442282749675746</v>
      </c>
      <c r="O58" s="1555"/>
      <c r="P58" s="1553"/>
      <c r="R58" s="1378"/>
    </row>
    <row r="59" spans="1:18" s="1106" customFormat="1" ht="10.5" customHeight="1" x14ac:dyDescent="0.25">
      <c r="A59" s="1553"/>
      <c r="B59" s="1104"/>
      <c r="C59" s="637"/>
      <c r="D59" s="1390" t="s">
        <v>660</v>
      </c>
      <c r="E59" s="1564">
        <v>71.3</v>
      </c>
      <c r="F59" s="1564">
        <v>22.649301143583227</v>
      </c>
      <c r="G59" s="1564">
        <v>69.599999999999994</v>
      </c>
      <c r="H59" s="1564">
        <v>22.619434514137147</v>
      </c>
      <c r="I59" s="1564">
        <v>76.400000000000006</v>
      </c>
      <c r="J59" s="1564">
        <v>24.108551593562641</v>
      </c>
      <c r="K59" s="1564">
        <v>75.900000000000006</v>
      </c>
      <c r="L59" s="1564">
        <v>24.003795066413666</v>
      </c>
      <c r="M59" s="1564">
        <v>73.3</v>
      </c>
      <c r="N59" s="1564">
        <v>23.767833981841765</v>
      </c>
      <c r="O59" s="1555"/>
      <c r="P59" s="1553"/>
      <c r="R59" s="1378"/>
    </row>
    <row r="60" spans="1:18" s="1106" customFormat="1" ht="12" customHeight="1" x14ac:dyDescent="0.25">
      <c r="A60" s="1553"/>
      <c r="B60" s="1104"/>
      <c r="C60" s="634" t="s">
        <v>178</v>
      </c>
      <c r="D60" s="640"/>
      <c r="E60" s="1562">
        <v>201.9</v>
      </c>
      <c r="F60" s="1562">
        <v>4.2557227772859498</v>
      </c>
      <c r="G60" s="1562">
        <v>193.9</v>
      </c>
      <c r="H60" s="1562">
        <v>4.2137517385257297</v>
      </c>
      <c r="I60" s="1562">
        <v>199.7</v>
      </c>
      <c r="J60" s="1562">
        <v>4.2868796153185649</v>
      </c>
      <c r="K60" s="1562">
        <v>196.5</v>
      </c>
      <c r="L60" s="1562">
        <v>4.1538071280598654</v>
      </c>
      <c r="M60" s="1562">
        <v>192.3</v>
      </c>
      <c r="N60" s="1562">
        <v>4.1075700615174302</v>
      </c>
      <c r="O60" s="1555"/>
      <c r="P60" s="1553"/>
      <c r="R60" s="1378"/>
    </row>
    <row r="61" spans="1:18" s="1106" customFormat="1" ht="10.5" customHeight="1" x14ac:dyDescent="0.25">
      <c r="A61" s="1553"/>
      <c r="B61" s="1104"/>
      <c r="C61" s="637"/>
      <c r="D61" s="1390" t="s">
        <v>567</v>
      </c>
      <c r="E61" s="1564">
        <v>10.4</v>
      </c>
      <c r="F61" s="1564">
        <v>5.1510648836057449</v>
      </c>
      <c r="G61" s="1564">
        <v>7.9</v>
      </c>
      <c r="H61" s="1564">
        <v>4.0742650850954103</v>
      </c>
      <c r="I61" s="1564">
        <v>11.2</v>
      </c>
      <c r="J61" s="1564">
        <v>5.6084126189283925</v>
      </c>
      <c r="K61" s="1564">
        <v>9.9</v>
      </c>
      <c r="L61" s="1564">
        <v>5.0381679389312977</v>
      </c>
      <c r="M61" s="1564">
        <v>8.5</v>
      </c>
      <c r="N61" s="1564">
        <v>4.4201768070722824</v>
      </c>
      <c r="O61" s="1555"/>
      <c r="P61" s="1553"/>
      <c r="R61" s="1378"/>
    </row>
    <row r="62" spans="1:18" s="1106" customFormat="1" ht="10.5" customHeight="1" x14ac:dyDescent="0.25">
      <c r="A62" s="1553"/>
      <c r="B62" s="1104"/>
      <c r="C62" s="637"/>
      <c r="D62" s="1390" t="s">
        <v>660</v>
      </c>
      <c r="E62" s="1564">
        <v>46.5</v>
      </c>
      <c r="F62" s="1564">
        <v>23.031203566121842</v>
      </c>
      <c r="G62" s="1564">
        <v>46.7</v>
      </c>
      <c r="H62" s="1564">
        <v>24.08457968024755</v>
      </c>
      <c r="I62" s="1564">
        <v>45.4</v>
      </c>
      <c r="J62" s="1564">
        <v>22.734101151727593</v>
      </c>
      <c r="K62" s="1564">
        <v>44.4</v>
      </c>
      <c r="L62" s="1564">
        <v>22.595419847328245</v>
      </c>
      <c r="M62" s="1564">
        <v>46.3</v>
      </c>
      <c r="N62" s="1564">
        <v>24.076963078523139</v>
      </c>
      <c r="O62" s="1555"/>
      <c r="P62" s="1553"/>
      <c r="R62" s="1378"/>
    </row>
    <row r="63" spans="1:18" s="1106" customFormat="1" ht="12" customHeight="1" x14ac:dyDescent="0.3">
      <c r="A63" s="1553"/>
      <c r="B63" s="1104"/>
      <c r="C63" s="634" t="s">
        <v>126</v>
      </c>
      <c r="D63" s="640"/>
      <c r="E63" s="1562">
        <v>110.7</v>
      </c>
      <c r="F63" s="1562">
        <v>2.333375490072088</v>
      </c>
      <c r="G63" s="1562">
        <v>110.8</v>
      </c>
      <c r="H63" s="1562">
        <v>2.4078581363004172</v>
      </c>
      <c r="I63" s="1562">
        <v>113.7</v>
      </c>
      <c r="J63" s="1562">
        <v>2.4407521895929936</v>
      </c>
      <c r="K63" s="1562">
        <v>113.8</v>
      </c>
      <c r="L63" s="1562">
        <v>2.405614509787342</v>
      </c>
      <c r="M63" s="1562">
        <v>109.4</v>
      </c>
      <c r="N63" s="1562">
        <v>2.336807928913192</v>
      </c>
      <c r="O63" s="1555"/>
      <c r="P63" s="1553"/>
      <c r="Q63" s="700"/>
      <c r="R63" s="1378"/>
    </row>
    <row r="64" spans="1:18" s="1106" customFormat="1" ht="10.5" customHeight="1" x14ac:dyDescent="0.25">
      <c r="A64" s="1553"/>
      <c r="B64" s="1104"/>
      <c r="C64" s="637"/>
      <c r="D64" s="1390" t="s">
        <v>567</v>
      </c>
      <c r="E64" s="1564">
        <v>7.8</v>
      </c>
      <c r="F64" s="1564">
        <v>7.0460704607046063</v>
      </c>
      <c r="G64" s="1564">
        <v>7.3</v>
      </c>
      <c r="H64" s="1564">
        <v>6.5884476534296033</v>
      </c>
      <c r="I64" s="1564">
        <v>7.5</v>
      </c>
      <c r="J64" s="1564">
        <v>6.5963060686015833</v>
      </c>
      <c r="K64" s="1564">
        <v>8.4</v>
      </c>
      <c r="L64" s="1564">
        <v>7.3813708260105457</v>
      </c>
      <c r="M64" s="1564">
        <v>7.3</v>
      </c>
      <c r="N64" s="1564">
        <v>6.6727605118829985</v>
      </c>
      <c r="O64" s="1555"/>
      <c r="P64" s="1553"/>
      <c r="Q64" s="1101"/>
      <c r="R64" s="1378"/>
    </row>
    <row r="65" spans="1:18" s="1106" customFormat="1" ht="10.5" customHeight="1" x14ac:dyDescent="0.3">
      <c r="A65" s="1553"/>
      <c r="B65" s="1104"/>
      <c r="C65" s="637"/>
      <c r="D65" s="1390" t="s">
        <v>660</v>
      </c>
      <c r="E65" s="1564">
        <v>19</v>
      </c>
      <c r="F65" s="1564">
        <v>17.163504968383016</v>
      </c>
      <c r="G65" s="1564">
        <v>20.2</v>
      </c>
      <c r="H65" s="1564">
        <v>18.231046931407942</v>
      </c>
      <c r="I65" s="1564">
        <v>20.8</v>
      </c>
      <c r="J65" s="1564">
        <v>18.293755496921722</v>
      </c>
      <c r="K65" s="1564">
        <v>20.100000000000001</v>
      </c>
      <c r="L65" s="1564">
        <v>17.662565905096663</v>
      </c>
      <c r="M65" s="1564">
        <v>20.9</v>
      </c>
      <c r="N65" s="1564">
        <v>19.104204753199266</v>
      </c>
      <c r="O65" s="1555"/>
      <c r="P65" s="1553"/>
      <c r="Q65" s="1105"/>
      <c r="R65" s="1378"/>
    </row>
    <row r="66" spans="1:18" s="1106" customFormat="1" ht="12" customHeight="1" x14ac:dyDescent="0.25">
      <c r="A66" s="1553"/>
      <c r="B66" s="1104"/>
      <c r="C66" s="634" t="s">
        <v>127</v>
      </c>
      <c r="D66" s="640"/>
      <c r="E66" s="1562">
        <v>121.1</v>
      </c>
      <c r="F66" s="1562">
        <v>2.5525905315964756</v>
      </c>
      <c r="G66" s="1562">
        <v>113.1</v>
      </c>
      <c r="H66" s="1562">
        <v>2.4578407510431153</v>
      </c>
      <c r="I66" s="1562">
        <v>118.2</v>
      </c>
      <c r="J66" s="1562">
        <v>2.5373518804739827</v>
      </c>
      <c r="K66" s="1562">
        <v>116.7</v>
      </c>
      <c r="L66" s="1562">
        <v>2.4669175157485306</v>
      </c>
      <c r="M66" s="1562">
        <v>116.4</v>
      </c>
      <c r="N66" s="1562">
        <v>2.4863294600136707</v>
      </c>
      <c r="O66" s="1555"/>
      <c r="P66" s="1553"/>
    </row>
    <row r="67" spans="1:18" s="1106" customFormat="1" ht="10.5" customHeight="1" x14ac:dyDescent="0.25">
      <c r="A67" s="1553"/>
      <c r="B67" s="1104"/>
      <c r="C67" s="637"/>
      <c r="D67" s="1390" t="s">
        <v>567</v>
      </c>
      <c r="E67" s="1564">
        <v>6.1</v>
      </c>
      <c r="F67" s="1564">
        <v>5.0371593724194881</v>
      </c>
      <c r="G67" s="1564">
        <v>4.4000000000000004</v>
      </c>
      <c r="H67" s="1564">
        <v>3.8903625110521665</v>
      </c>
      <c r="I67" s="1564">
        <v>4.3</v>
      </c>
      <c r="J67" s="1564">
        <v>3.6379018612521152</v>
      </c>
      <c r="K67" s="1564">
        <v>4.3</v>
      </c>
      <c r="L67" s="1564">
        <v>3.6846615252784916</v>
      </c>
      <c r="M67" s="1564">
        <v>4.3</v>
      </c>
      <c r="N67" s="1564">
        <v>3.6941580756013739</v>
      </c>
      <c r="O67" s="1555"/>
      <c r="P67" s="1553"/>
    </row>
    <row r="68" spans="1:18" s="1106" customFormat="1" ht="10.5" customHeight="1" x14ac:dyDescent="0.25">
      <c r="A68" s="1553"/>
      <c r="B68" s="1104"/>
      <c r="C68" s="637"/>
      <c r="D68" s="1390" t="s">
        <v>660</v>
      </c>
      <c r="E68" s="1564">
        <v>26.1</v>
      </c>
      <c r="F68" s="1564">
        <v>21.552436003303058</v>
      </c>
      <c r="G68" s="1564">
        <v>24.5</v>
      </c>
      <c r="H68" s="1564">
        <v>21.662245800176834</v>
      </c>
      <c r="I68" s="1564">
        <v>27.3</v>
      </c>
      <c r="J68" s="1564">
        <v>23.096446700507613</v>
      </c>
      <c r="K68" s="1564">
        <v>28.8</v>
      </c>
      <c r="L68" s="1564">
        <v>24.678663239074549</v>
      </c>
      <c r="M68" s="1564">
        <v>27.9</v>
      </c>
      <c r="N68" s="1564">
        <v>23.96907216494845</v>
      </c>
      <c r="O68" s="1555"/>
      <c r="P68" s="1553"/>
    </row>
    <row r="69" spans="1:18" s="700" customFormat="1" ht="44.5" customHeight="1" x14ac:dyDescent="0.3">
      <c r="A69" s="716"/>
      <c r="B69" s="716"/>
      <c r="C69" s="1793" t="s">
        <v>613</v>
      </c>
      <c r="D69" s="1794"/>
      <c r="E69" s="1794"/>
      <c r="F69" s="1794"/>
      <c r="G69" s="1794"/>
      <c r="H69" s="1794"/>
      <c r="I69" s="1794"/>
      <c r="J69" s="1794"/>
      <c r="K69" s="1794"/>
      <c r="L69" s="1794"/>
      <c r="M69" s="1794"/>
      <c r="N69" s="1794"/>
      <c r="O69" s="1814"/>
      <c r="P69" s="711"/>
    </row>
    <row r="70" spans="1:18" ht="13.5" customHeight="1" x14ac:dyDescent="0.25">
      <c r="A70" s="1497"/>
      <c r="B70" s="1493"/>
      <c r="C70" s="1534" t="s">
        <v>368</v>
      </c>
      <c r="D70" s="1501"/>
      <c r="E70" s="1535" t="s">
        <v>86</v>
      </c>
      <c r="F70" s="801"/>
      <c r="G70" s="1536"/>
      <c r="H70" s="1536"/>
      <c r="I70" s="1557"/>
      <c r="J70" s="1565"/>
      <c r="K70" s="1566"/>
      <c r="L70" s="1557"/>
      <c r="M70" s="1567"/>
      <c r="N70" s="1567"/>
      <c r="O70" s="1549"/>
      <c r="P70" s="1497"/>
    </row>
    <row r="71" spans="1:18" s="1105" customFormat="1" ht="13.5" customHeight="1" x14ac:dyDescent="0.3">
      <c r="A71" s="1529"/>
      <c r="B71" s="1568"/>
      <c r="C71" s="1568"/>
      <c r="D71" s="1568"/>
      <c r="E71" s="1493"/>
      <c r="F71" s="1493"/>
      <c r="G71" s="1493"/>
      <c r="H71" s="1493"/>
      <c r="I71" s="1493"/>
      <c r="J71" s="1493"/>
      <c r="K71" s="1815">
        <v>44378</v>
      </c>
      <c r="L71" s="1815"/>
      <c r="M71" s="1815"/>
      <c r="N71" s="1815"/>
      <c r="O71" s="1569">
        <v>7</v>
      </c>
      <c r="P71" s="1497"/>
    </row>
  </sheetData>
  <mergeCells count="180">
    <mergeCell ref="C45:D45"/>
    <mergeCell ref="C69:O69"/>
    <mergeCell ref="K71:N71"/>
    <mergeCell ref="C41:D42"/>
    <mergeCell ref="E43:F43"/>
    <mergeCell ref="G43:H43"/>
    <mergeCell ref="I43:J43"/>
    <mergeCell ref="K43:L43"/>
    <mergeCell ref="M43:N43"/>
    <mergeCell ref="C38:D38"/>
    <mergeCell ref="E38:F38"/>
    <mergeCell ref="G38:H38"/>
    <mergeCell ref="I38:J38"/>
    <mergeCell ref="K38:L38"/>
    <mergeCell ref="M38:N38"/>
    <mergeCell ref="C37:D37"/>
    <mergeCell ref="E37:F37"/>
    <mergeCell ref="G37:H37"/>
    <mergeCell ref="I37:J37"/>
    <mergeCell ref="K37:L37"/>
    <mergeCell ref="M37:N37"/>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E33:F33"/>
    <mergeCell ref="G33:H33"/>
    <mergeCell ref="I33:J33"/>
    <mergeCell ref="K33:L33"/>
    <mergeCell ref="M33:N33"/>
    <mergeCell ref="E31:F31"/>
    <mergeCell ref="G31:H31"/>
    <mergeCell ref="I31:J31"/>
    <mergeCell ref="K31:L31"/>
    <mergeCell ref="M31:N31"/>
    <mergeCell ref="B32:D32"/>
    <mergeCell ref="E32:F32"/>
    <mergeCell ref="G32:H32"/>
    <mergeCell ref="I32:J32"/>
    <mergeCell ref="K32:L32"/>
    <mergeCell ref="M29:N29"/>
    <mergeCell ref="E30:F30"/>
    <mergeCell ref="G30:H30"/>
    <mergeCell ref="I30:J30"/>
    <mergeCell ref="K30:L30"/>
    <mergeCell ref="M30:N30"/>
    <mergeCell ref="M32:N32"/>
    <mergeCell ref="E28:F28"/>
    <mergeCell ref="G28:H28"/>
    <mergeCell ref="I28:J28"/>
    <mergeCell ref="K28:L28"/>
    <mergeCell ref="M28:N28"/>
    <mergeCell ref="B29:D29"/>
    <mergeCell ref="E29:F29"/>
    <mergeCell ref="G29:H29"/>
    <mergeCell ref="I29:J29"/>
    <mergeCell ref="K29:L29"/>
    <mergeCell ref="M26:N26"/>
    <mergeCell ref="E27:F27"/>
    <mergeCell ref="G27:H27"/>
    <mergeCell ref="I27:J27"/>
    <mergeCell ref="K27:L27"/>
    <mergeCell ref="M27:N27"/>
    <mergeCell ref="E25:F25"/>
    <mergeCell ref="G25:H25"/>
    <mergeCell ref="I25:J25"/>
    <mergeCell ref="K25:L25"/>
    <mergeCell ref="M25:N25"/>
    <mergeCell ref="B26:D26"/>
    <mergeCell ref="E26:F26"/>
    <mergeCell ref="G26:H26"/>
    <mergeCell ref="I26:J26"/>
    <mergeCell ref="K26:L26"/>
    <mergeCell ref="E23:F23"/>
    <mergeCell ref="G23:H23"/>
    <mergeCell ref="I23:J23"/>
    <mergeCell ref="K23:L23"/>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E19:F19"/>
    <mergeCell ref="G19:H19"/>
    <mergeCell ref="I19:J19"/>
    <mergeCell ref="K19:L19"/>
    <mergeCell ref="M19:N19"/>
    <mergeCell ref="E20:F20"/>
    <mergeCell ref="G20:H20"/>
    <mergeCell ref="I20:J20"/>
    <mergeCell ref="K20:L20"/>
    <mergeCell ref="M20:N20"/>
    <mergeCell ref="E17:F17"/>
    <mergeCell ref="G17:H17"/>
    <mergeCell ref="I17:J17"/>
    <mergeCell ref="K17:L17"/>
    <mergeCell ref="M17:N17"/>
    <mergeCell ref="E18:F18"/>
    <mergeCell ref="G18:H18"/>
    <mergeCell ref="I18:J18"/>
    <mergeCell ref="K18:L18"/>
    <mergeCell ref="M18:N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C1:D1"/>
    <mergeCell ref="M3:N3"/>
    <mergeCell ref="C5:D6"/>
    <mergeCell ref="E7:F7"/>
    <mergeCell ref="G7:H7"/>
    <mergeCell ref="I7:J7"/>
    <mergeCell ref="K7:L7"/>
    <mergeCell ref="M7:N7"/>
  </mergeCells>
  <conditionalFormatting sqref="E43:N43 E7:N7">
    <cfRule type="cellIs" dxfId="4438" priority="1" operator="equal">
      <formula>"1.º trimestre"</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5"/>
  </sheetPr>
  <dimension ref="A1:W69"/>
  <sheetViews>
    <sheetView showGridLines="0" showRuler="0" zoomScaleNormal="100" workbookViewId="0"/>
  </sheetViews>
  <sheetFormatPr defaultColWidth="9.1796875" defaultRowHeight="12.5" x14ac:dyDescent="0.25"/>
  <cols>
    <col min="1" max="1" width="1" style="1101" customWidth="1"/>
    <col min="2" max="2" width="2.54296875" style="1101" customWidth="1"/>
    <col min="3" max="3" width="1" style="1101" customWidth="1"/>
    <col min="4" max="4" width="32.453125" style="1101" customWidth="1"/>
    <col min="5" max="5" width="7.453125" style="1101" customWidth="1"/>
    <col min="6" max="6" width="5.1796875" style="1101" customWidth="1"/>
    <col min="7" max="7" width="7.453125" style="1101" customWidth="1"/>
    <col min="8" max="8" width="5.1796875" style="1101" customWidth="1"/>
    <col min="9" max="9" width="7.453125" style="1101" customWidth="1"/>
    <col min="10" max="10" width="5.1796875" style="1101" customWidth="1"/>
    <col min="11" max="11" width="7.453125" style="1101" customWidth="1"/>
    <col min="12" max="12" width="5.1796875" style="1101" customWidth="1"/>
    <col min="13" max="13" width="7.453125" style="1101" customWidth="1"/>
    <col min="14" max="14" width="5.1796875" style="1101" customWidth="1"/>
    <col min="15" max="15" width="2.54296875" style="1101" customWidth="1"/>
    <col min="16" max="16" width="1" style="1101" customWidth="1"/>
    <col min="17" max="16384" width="9.1796875" style="1101"/>
  </cols>
  <sheetData>
    <row r="1" spans="1:23" ht="13.5" customHeight="1" x14ac:dyDescent="0.25">
      <c r="A1" s="1497"/>
      <c r="B1" s="1570"/>
      <c r="C1" s="1570"/>
      <c r="D1" s="1570"/>
      <c r="E1" s="1493"/>
      <c r="F1" s="1493"/>
      <c r="G1" s="1493"/>
      <c r="H1" s="1493"/>
      <c r="I1" s="1819" t="s">
        <v>294</v>
      </c>
      <c r="J1" s="1819"/>
      <c r="K1" s="1819"/>
      <c r="L1" s="1819"/>
      <c r="M1" s="1819"/>
      <c r="N1" s="1819"/>
      <c r="O1" s="1571"/>
      <c r="P1" s="1572"/>
    </row>
    <row r="2" spans="1:23" ht="6" customHeight="1" x14ac:dyDescent="0.3">
      <c r="A2" s="1497"/>
      <c r="B2" s="1573"/>
      <c r="C2" s="1542"/>
      <c r="D2" s="1542"/>
      <c r="E2" s="1544"/>
      <c r="F2" s="1544"/>
      <c r="G2" s="1544"/>
      <c r="H2" s="1544"/>
      <c r="I2" s="1499"/>
      <c r="J2" s="1499"/>
      <c r="K2" s="1499"/>
      <c r="L2" s="1499"/>
      <c r="M2" s="1499"/>
      <c r="N2" s="1574"/>
      <c r="O2" s="1493"/>
      <c r="P2" s="1497"/>
    </row>
    <row r="3" spans="1:23" ht="10.5" customHeight="1" thickBot="1" x14ac:dyDescent="0.35">
      <c r="A3" s="1497"/>
      <c r="B3" s="1575"/>
      <c r="C3" s="1576"/>
      <c r="D3" s="1577"/>
      <c r="E3" s="1578"/>
      <c r="F3" s="1578"/>
      <c r="G3" s="1578"/>
      <c r="H3" s="1578"/>
      <c r="I3" s="1493"/>
      <c r="J3" s="1493"/>
      <c r="K3" s="1493"/>
      <c r="L3" s="1493"/>
      <c r="M3" s="1782" t="s">
        <v>71</v>
      </c>
      <c r="N3" s="1782"/>
      <c r="O3" s="1493"/>
      <c r="P3" s="1497"/>
    </row>
    <row r="4" spans="1:23" s="1102" customFormat="1" ht="13.5" customHeight="1" thickBot="1" x14ac:dyDescent="0.35">
      <c r="A4" s="1503"/>
      <c r="B4" s="1504"/>
      <c r="C4" s="1579" t="s">
        <v>167</v>
      </c>
      <c r="D4" s="1506"/>
      <c r="E4" s="1506"/>
      <c r="F4" s="1506"/>
      <c r="G4" s="1506"/>
      <c r="H4" s="1506"/>
      <c r="I4" s="1506"/>
      <c r="J4" s="1506"/>
      <c r="K4" s="1506"/>
      <c r="L4" s="1506"/>
      <c r="M4" s="1506"/>
      <c r="N4" s="1507"/>
      <c r="O4" s="1493"/>
      <c r="P4" s="1503"/>
    </row>
    <row r="5" spans="1:23" ht="3.75" customHeight="1" x14ac:dyDescent="0.25">
      <c r="A5" s="1497"/>
      <c r="B5" s="1500"/>
      <c r="C5" s="1783" t="s">
        <v>149</v>
      </c>
      <c r="D5" s="1784"/>
      <c r="E5" s="1580"/>
      <c r="F5" s="1580"/>
      <c r="G5" s="1580"/>
      <c r="H5" s="1580"/>
      <c r="I5" s="1580"/>
      <c r="J5" s="1580"/>
      <c r="K5" s="1501"/>
      <c r="L5" s="1581"/>
      <c r="M5" s="1581"/>
      <c r="N5" s="1581"/>
      <c r="O5" s="1493"/>
      <c r="P5" s="1497"/>
    </row>
    <row r="6" spans="1:23" ht="12.75" customHeight="1" x14ac:dyDescent="0.25">
      <c r="A6" s="1497"/>
      <c r="B6" s="1500"/>
      <c r="C6" s="1784"/>
      <c r="D6" s="1784"/>
      <c r="E6" s="1510" t="s">
        <v>33</v>
      </c>
      <c r="F6" s="1510" t="s">
        <v>33</v>
      </c>
      <c r="G6" s="1510" t="s">
        <v>33</v>
      </c>
      <c r="H6" s="1510">
        <v>2020</v>
      </c>
      <c r="I6" s="1510"/>
      <c r="J6" s="1510" t="s">
        <v>33</v>
      </c>
      <c r="K6" s="1510" t="s">
        <v>33</v>
      </c>
      <c r="L6" s="1510" t="s">
        <v>33</v>
      </c>
      <c r="M6" s="1511">
        <v>2021</v>
      </c>
      <c r="N6" s="1512"/>
      <c r="O6" s="1493"/>
      <c r="P6" s="1503"/>
    </row>
    <row r="7" spans="1:23" ht="12.75" customHeight="1" x14ac:dyDescent="0.25">
      <c r="A7" s="1497"/>
      <c r="B7" s="1500"/>
      <c r="C7" s="1554"/>
      <c r="D7" s="1554"/>
      <c r="E7" s="1797" t="s">
        <v>742</v>
      </c>
      <c r="F7" s="1797"/>
      <c r="G7" s="1797" t="s">
        <v>743</v>
      </c>
      <c r="H7" s="1797"/>
      <c r="I7" s="1797" t="s">
        <v>744</v>
      </c>
      <c r="J7" s="1797"/>
      <c r="K7" s="1797" t="s">
        <v>745</v>
      </c>
      <c r="L7" s="1797"/>
      <c r="M7" s="1797" t="s">
        <v>742</v>
      </c>
      <c r="N7" s="1797"/>
      <c r="O7" s="1516"/>
      <c r="P7" s="1497"/>
      <c r="Q7" s="1225"/>
    </row>
    <row r="8" spans="1:23" s="1103" customFormat="1" ht="17.25" customHeight="1" x14ac:dyDescent="0.25">
      <c r="A8" s="1514"/>
      <c r="B8" s="1515"/>
      <c r="C8" s="1778" t="s">
        <v>168</v>
      </c>
      <c r="D8" s="1778"/>
      <c r="E8" s="1817">
        <v>348.1</v>
      </c>
      <c r="F8" s="1817"/>
      <c r="G8" s="1817">
        <v>278.39999999999998</v>
      </c>
      <c r="H8" s="1817"/>
      <c r="I8" s="1817">
        <v>403.5</v>
      </c>
      <c r="J8" s="1817"/>
      <c r="K8" s="1817">
        <v>373.2</v>
      </c>
      <c r="L8" s="1817"/>
      <c r="M8" s="1818">
        <v>360.1</v>
      </c>
      <c r="N8" s="1818"/>
      <c r="O8" s="1518"/>
      <c r="P8" s="1514"/>
      <c r="Q8" s="1377"/>
    </row>
    <row r="9" spans="1:23" ht="11.15" customHeight="1" x14ac:dyDescent="0.25">
      <c r="A9" s="1497"/>
      <c r="B9" s="1500"/>
      <c r="C9" s="634" t="s">
        <v>70</v>
      </c>
      <c r="D9" s="1104"/>
      <c r="E9" s="1820">
        <v>161.19999999999999</v>
      </c>
      <c r="F9" s="1820"/>
      <c r="G9" s="1820">
        <v>140.9</v>
      </c>
      <c r="H9" s="1820"/>
      <c r="I9" s="1820">
        <v>199.4</v>
      </c>
      <c r="J9" s="1820"/>
      <c r="K9" s="1820">
        <v>181.1</v>
      </c>
      <c r="L9" s="1820"/>
      <c r="M9" s="1821">
        <v>175.2</v>
      </c>
      <c r="N9" s="1821"/>
      <c r="O9" s="1516"/>
      <c r="P9" s="1497"/>
      <c r="Q9" s="1225"/>
    </row>
    <row r="10" spans="1:23" ht="11.15" customHeight="1" x14ac:dyDescent="0.25">
      <c r="A10" s="1497"/>
      <c r="B10" s="1500"/>
      <c r="C10" s="634" t="s">
        <v>69</v>
      </c>
      <c r="D10" s="1104"/>
      <c r="E10" s="1820">
        <v>186.8</v>
      </c>
      <c r="F10" s="1820"/>
      <c r="G10" s="1820">
        <v>137.6</v>
      </c>
      <c r="H10" s="1820"/>
      <c r="I10" s="1820">
        <v>204</v>
      </c>
      <c r="J10" s="1820"/>
      <c r="K10" s="1820">
        <v>192.1</v>
      </c>
      <c r="L10" s="1820"/>
      <c r="M10" s="1821">
        <v>184.9</v>
      </c>
      <c r="N10" s="1821"/>
      <c r="O10" s="1516"/>
      <c r="P10" s="1497"/>
      <c r="Q10" s="1225"/>
    </row>
    <row r="11" spans="1:23" ht="13.5" customHeight="1" x14ac:dyDescent="0.25">
      <c r="A11" s="1497"/>
      <c r="B11" s="1500"/>
      <c r="C11" s="634" t="s">
        <v>567</v>
      </c>
      <c r="D11" s="1104"/>
      <c r="E11" s="1820">
        <v>71</v>
      </c>
      <c r="F11" s="1820"/>
      <c r="G11" s="1820">
        <v>59.8</v>
      </c>
      <c r="H11" s="1820"/>
      <c r="I11" s="1820">
        <v>87.6</v>
      </c>
      <c r="J11" s="1820"/>
      <c r="K11" s="1820">
        <v>79.3</v>
      </c>
      <c r="L11" s="1820"/>
      <c r="M11" s="1821">
        <v>73.900000000000006</v>
      </c>
      <c r="N11" s="1821"/>
      <c r="O11" s="1516"/>
      <c r="P11" s="1497"/>
      <c r="Q11" s="1371"/>
      <c r="R11" s="1371"/>
      <c r="S11" s="1371"/>
      <c r="T11" s="1371"/>
      <c r="U11" s="1371"/>
      <c r="V11" s="1371"/>
      <c r="W11" s="1371"/>
    </row>
    <row r="12" spans="1:23" ht="11.15" customHeight="1" x14ac:dyDescent="0.25">
      <c r="A12" s="1497"/>
      <c r="B12" s="1500"/>
      <c r="C12" s="634" t="s">
        <v>150</v>
      </c>
      <c r="D12" s="1104"/>
      <c r="E12" s="1820">
        <v>146.4</v>
      </c>
      <c r="F12" s="1820"/>
      <c r="G12" s="1820">
        <v>122.9</v>
      </c>
      <c r="H12" s="1820"/>
      <c r="I12" s="1820">
        <v>176.6</v>
      </c>
      <c r="J12" s="1820"/>
      <c r="K12" s="1820">
        <v>173.2</v>
      </c>
      <c r="L12" s="1820"/>
      <c r="M12" s="1821">
        <v>169.9</v>
      </c>
      <c r="N12" s="1821"/>
      <c r="O12" s="1516"/>
      <c r="P12" s="1497"/>
      <c r="Q12" s="1225"/>
    </row>
    <row r="13" spans="1:23" ht="11.15" customHeight="1" x14ac:dyDescent="0.25">
      <c r="A13" s="1497"/>
      <c r="B13" s="1500"/>
      <c r="C13" s="634" t="s">
        <v>661</v>
      </c>
      <c r="D13" s="1104"/>
      <c r="E13" s="1820">
        <v>130.69999999999999</v>
      </c>
      <c r="F13" s="1820"/>
      <c r="G13" s="1820">
        <v>95.7</v>
      </c>
      <c r="H13" s="1820"/>
      <c r="I13" s="1820">
        <v>139.30000000000001</v>
      </c>
      <c r="J13" s="1820"/>
      <c r="K13" s="1820">
        <v>120.6</v>
      </c>
      <c r="L13" s="1820"/>
      <c r="M13" s="1821">
        <v>116.3</v>
      </c>
      <c r="N13" s="1821"/>
      <c r="O13" s="1516"/>
      <c r="P13" s="1497"/>
      <c r="Q13" s="1225"/>
    </row>
    <row r="14" spans="1:23" ht="14.5" customHeight="1" x14ac:dyDescent="0.25">
      <c r="A14" s="1497"/>
      <c r="B14" s="1500"/>
      <c r="C14" s="634" t="s">
        <v>169</v>
      </c>
      <c r="D14" s="1104"/>
      <c r="E14" s="1820">
        <v>39.5</v>
      </c>
      <c r="F14" s="1820"/>
      <c r="G14" s="1820">
        <v>24.9</v>
      </c>
      <c r="H14" s="1820"/>
      <c r="I14" s="1820">
        <v>31.4</v>
      </c>
      <c r="J14" s="1820"/>
      <c r="K14" s="1820">
        <v>46.2</v>
      </c>
      <c r="L14" s="1820"/>
      <c r="M14" s="1821">
        <v>41.6</v>
      </c>
      <c r="N14" s="1821"/>
      <c r="O14" s="1516"/>
      <c r="P14" s="1497"/>
      <c r="Q14" s="1225"/>
    </row>
    <row r="15" spans="1:23" ht="11.15" customHeight="1" x14ac:dyDescent="0.25">
      <c r="A15" s="1497"/>
      <c r="B15" s="1500"/>
      <c r="C15" s="634" t="s">
        <v>170</v>
      </c>
      <c r="D15" s="1104"/>
      <c r="E15" s="1820">
        <v>308.5</v>
      </c>
      <c r="F15" s="1820"/>
      <c r="G15" s="1820">
        <v>253.5</v>
      </c>
      <c r="H15" s="1820"/>
      <c r="I15" s="1820">
        <v>372</v>
      </c>
      <c r="J15" s="1820"/>
      <c r="K15" s="1820">
        <v>327</v>
      </c>
      <c r="L15" s="1820"/>
      <c r="M15" s="1821">
        <v>318.5</v>
      </c>
      <c r="N15" s="1821"/>
      <c r="O15" s="1516"/>
      <c r="P15" s="1497"/>
      <c r="Q15" s="1225"/>
    </row>
    <row r="16" spans="1:23" ht="13" customHeight="1" x14ac:dyDescent="0.25">
      <c r="A16" s="1497"/>
      <c r="B16" s="1500"/>
      <c r="C16" s="634"/>
      <c r="D16" s="1822" t="s">
        <v>695</v>
      </c>
      <c r="E16" s="1822"/>
      <c r="F16" s="1618"/>
      <c r="G16" s="1618"/>
      <c r="H16" s="1618"/>
      <c r="I16" s="1618"/>
      <c r="J16" s="1618"/>
      <c r="K16" s="1618"/>
      <c r="L16" s="1618"/>
      <c r="M16" s="1619"/>
      <c r="N16" s="1619"/>
      <c r="O16" s="1516"/>
      <c r="P16" s="1497"/>
      <c r="Q16" s="1225"/>
    </row>
    <row r="17" spans="1:23" x14ac:dyDescent="0.25">
      <c r="A17" s="1497"/>
      <c r="B17" s="1500"/>
      <c r="C17" s="634" t="s">
        <v>171</v>
      </c>
      <c r="D17" s="1104"/>
      <c r="E17" s="1820">
        <v>218.1</v>
      </c>
      <c r="F17" s="1820"/>
      <c r="G17" s="1820">
        <v>195.2</v>
      </c>
      <c r="H17" s="1820"/>
      <c r="I17" s="1820">
        <v>278.3</v>
      </c>
      <c r="J17" s="1820"/>
      <c r="K17" s="1820">
        <v>244.1</v>
      </c>
      <c r="L17" s="1820"/>
      <c r="M17" s="1821">
        <v>239.1</v>
      </c>
      <c r="N17" s="1821"/>
      <c r="O17" s="1516"/>
      <c r="P17" s="1497"/>
      <c r="Q17" s="1624"/>
      <c r="R17" s="1624"/>
      <c r="S17" s="1624"/>
      <c r="T17" s="1624"/>
      <c r="U17" s="1624"/>
      <c r="V17" s="1624"/>
      <c r="W17" s="1625"/>
    </row>
    <row r="18" spans="1:23" ht="11.15" customHeight="1" x14ac:dyDescent="0.25">
      <c r="A18" s="1497"/>
      <c r="B18" s="1500"/>
      <c r="C18" s="634" t="s">
        <v>172</v>
      </c>
      <c r="D18" s="1104"/>
      <c r="E18" s="1820">
        <v>129.9</v>
      </c>
      <c r="F18" s="1820"/>
      <c r="G18" s="1820">
        <v>83.2</v>
      </c>
      <c r="H18" s="1820"/>
      <c r="I18" s="1820">
        <v>125.1</v>
      </c>
      <c r="J18" s="1820"/>
      <c r="K18" s="1820">
        <v>129.1</v>
      </c>
      <c r="L18" s="1820"/>
      <c r="M18" s="1821">
        <v>121</v>
      </c>
      <c r="N18" s="1821"/>
      <c r="O18" s="1516"/>
      <c r="P18" s="1497"/>
      <c r="Q18" s="1625"/>
      <c r="R18" s="1625"/>
      <c r="S18" s="1625"/>
      <c r="T18" s="1625"/>
      <c r="U18" s="1625"/>
      <c r="V18" s="1625"/>
      <c r="W18" s="1625"/>
    </row>
    <row r="19" spans="1:23" ht="11.15" customHeight="1" x14ac:dyDescent="0.25">
      <c r="A19" s="1497"/>
      <c r="B19" s="1500"/>
      <c r="C19" s="1375" t="s">
        <v>753</v>
      </c>
      <c r="D19" s="1104"/>
      <c r="E19" s="1618"/>
      <c r="F19" s="1618"/>
      <c r="G19" s="1618"/>
      <c r="H19" s="1618"/>
      <c r="I19" s="1618"/>
      <c r="J19" s="1618"/>
      <c r="K19" s="1618"/>
      <c r="L19" s="1618"/>
      <c r="M19" s="1619"/>
      <c r="N19" s="1619"/>
      <c r="O19" s="1516"/>
      <c r="P19" s="1497"/>
      <c r="Q19" s="1625"/>
      <c r="R19" s="1625"/>
      <c r="S19" s="1625"/>
      <c r="T19" s="1625"/>
      <c r="U19" s="1625"/>
      <c r="V19" s="1625"/>
      <c r="W19" s="1625"/>
    </row>
    <row r="20" spans="1:23" s="1103" customFormat="1" x14ac:dyDescent="0.25">
      <c r="A20" s="1514"/>
      <c r="B20" s="1515"/>
      <c r="C20" s="1778" t="s">
        <v>173</v>
      </c>
      <c r="D20" s="1778"/>
      <c r="E20" s="1817">
        <v>6.8</v>
      </c>
      <c r="F20" s="1817"/>
      <c r="G20" s="1817">
        <v>5.7</v>
      </c>
      <c r="H20" s="1817"/>
      <c r="I20" s="1817">
        <v>8</v>
      </c>
      <c r="J20" s="1817"/>
      <c r="K20" s="1817">
        <v>7.3</v>
      </c>
      <c r="L20" s="1817"/>
      <c r="M20" s="1818">
        <v>7.1</v>
      </c>
      <c r="N20" s="1818"/>
      <c r="O20" s="1518"/>
      <c r="P20" s="1514"/>
      <c r="Q20" s="1377"/>
    </row>
    <row r="21" spans="1:23" ht="11.15" customHeight="1" x14ac:dyDescent="0.25">
      <c r="A21" s="1497"/>
      <c r="B21" s="1500"/>
      <c r="C21" s="634" t="s">
        <v>70</v>
      </c>
      <c r="D21" s="1104"/>
      <c r="E21" s="1820">
        <v>6.3</v>
      </c>
      <c r="F21" s="1820"/>
      <c r="G21" s="1820">
        <v>5.7</v>
      </c>
      <c r="H21" s="1820"/>
      <c r="I21" s="1820">
        <v>7.9</v>
      </c>
      <c r="J21" s="1820"/>
      <c r="K21" s="1820">
        <v>7.1</v>
      </c>
      <c r="L21" s="1820"/>
      <c r="M21" s="1821">
        <v>6.9</v>
      </c>
      <c r="N21" s="1821"/>
      <c r="O21" s="1516"/>
      <c r="P21" s="1497"/>
      <c r="Q21" s="1225"/>
    </row>
    <row r="22" spans="1:23" ht="11.15" customHeight="1" x14ac:dyDescent="0.25">
      <c r="A22" s="1497"/>
      <c r="B22" s="1500"/>
      <c r="C22" s="634" t="s">
        <v>69</v>
      </c>
      <c r="D22" s="1104"/>
      <c r="E22" s="1820">
        <v>7.4</v>
      </c>
      <c r="F22" s="1820"/>
      <c r="G22" s="1820">
        <v>5.7</v>
      </c>
      <c r="H22" s="1820"/>
      <c r="I22" s="1820">
        <v>8.1</v>
      </c>
      <c r="J22" s="1820"/>
      <c r="K22" s="1820">
        <v>7.5</v>
      </c>
      <c r="L22" s="1820"/>
      <c r="M22" s="1821">
        <v>7.4</v>
      </c>
      <c r="N22" s="1821"/>
      <c r="O22" s="1516"/>
      <c r="P22" s="1497"/>
      <c r="Q22" s="1225"/>
    </row>
    <row r="23" spans="1:23" s="1108" customFormat="1" ht="11.15" customHeight="1" x14ac:dyDescent="0.2">
      <c r="A23" s="1582"/>
      <c r="B23" s="1583"/>
      <c r="C23" s="1617" t="s">
        <v>174</v>
      </c>
      <c r="D23" s="1584"/>
      <c r="E23" s="1823">
        <v>1.1000000000000005</v>
      </c>
      <c r="F23" s="1823"/>
      <c r="G23" s="1823">
        <v>0</v>
      </c>
      <c r="H23" s="1823"/>
      <c r="I23" s="1823">
        <v>0.19999999999999929</v>
      </c>
      <c r="J23" s="1823"/>
      <c r="K23" s="1823">
        <v>0.40000000000000036</v>
      </c>
      <c r="L23" s="1823"/>
      <c r="M23" s="1824">
        <v>0.5</v>
      </c>
      <c r="N23" s="1824"/>
      <c r="O23" s="1584"/>
      <c r="P23" s="1582"/>
      <c r="Q23" s="1585"/>
    </row>
    <row r="24" spans="1:23" ht="14.5" customHeight="1" x14ac:dyDescent="0.25">
      <c r="A24" s="1497"/>
      <c r="B24" s="1500"/>
      <c r="C24" s="634" t="s">
        <v>567</v>
      </c>
      <c r="D24" s="1104"/>
      <c r="E24" s="1820">
        <v>19.7</v>
      </c>
      <c r="F24" s="1820"/>
      <c r="G24" s="1820">
        <v>19.899999999999999</v>
      </c>
      <c r="H24" s="1820"/>
      <c r="I24" s="1820">
        <v>26.3</v>
      </c>
      <c r="J24" s="1820"/>
      <c r="K24" s="1820">
        <v>24.3</v>
      </c>
      <c r="L24" s="1820"/>
      <c r="M24" s="1821">
        <v>24.1</v>
      </c>
      <c r="N24" s="1821"/>
      <c r="O24" s="1516"/>
      <c r="P24" s="1497"/>
      <c r="Q24" s="1225"/>
    </row>
    <row r="25" spans="1:23" ht="11.15" customHeight="1" x14ac:dyDescent="0.25">
      <c r="A25" s="1497"/>
      <c r="B25" s="1500"/>
      <c r="C25" s="634" t="s">
        <v>150</v>
      </c>
      <c r="D25" s="1493"/>
      <c r="E25" s="1820">
        <v>6.3</v>
      </c>
      <c r="F25" s="1820"/>
      <c r="G25" s="1820">
        <v>5.5</v>
      </c>
      <c r="H25" s="1820"/>
      <c r="I25" s="1820">
        <v>7.7</v>
      </c>
      <c r="J25" s="1820"/>
      <c r="K25" s="1820">
        <v>7.5</v>
      </c>
      <c r="L25" s="1820"/>
      <c r="M25" s="1821">
        <v>7.5</v>
      </c>
      <c r="N25" s="1821"/>
      <c r="O25" s="1516"/>
      <c r="P25" s="1497"/>
      <c r="Q25" s="1225"/>
    </row>
    <row r="26" spans="1:23" ht="11.15" customHeight="1" x14ac:dyDescent="0.25">
      <c r="A26" s="1497"/>
      <c r="B26" s="1500"/>
      <c r="C26" s="634" t="s">
        <v>604</v>
      </c>
      <c r="D26" s="1493"/>
      <c r="E26" s="1820">
        <v>5.4</v>
      </c>
      <c r="F26" s="1820"/>
      <c r="G26" s="1820">
        <v>4.0999999999999996</v>
      </c>
      <c r="H26" s="1820"/>
      <c r="I26" s="1820">
        <v>5.7</v>
      </c>
      <c r="J26" s="1820"/>
      <c r="K26" s="1820">
        <v>4.9000000000000004</v>
      </c>
      <c r="L26" s="1820"/>
      <c r="M26" s="1821">
        <v>4.7</v>
      </c>
      <c r="N26" s="1821"/>
      <c r="O26" s="1516"/>
      <c r="P26" s="1497"/>
      <c r="Q26" s="1225"/>
    </row>
    <row r="27" spans="1:23" s="1109" customFormat="1" ht="14.5" customHeight="1" x14ac:dyDescent="0.25">
      <c r="A27" s="1586"/>
      <c r="B27" s="1508"/>
      <c r="C27" s="634" t="s">
        <v>175</v>
      </c>
      <c r="D27" s="1104"/>
      <c r="E27" s="1820">
        <v>7</v>
      </c>
      <c r="F27" s="1820"/>
      <c r="G27" s="1820">
        <v>5.7</v>
      </c>
      <c r="H27" s="1820"/>
      <c r="I27" s="1820">
        <v>8.1</v>
      </c>
      <c r="J27" s="1820"/>
      <c r="K27" s="1820">
        <v>7.2</v>
      </c>
      <c r="L27" s="1820"/>
      <c r="M27" s="1821">
        <v>7.4</v>
      </c>
      <c r="N27" s="1821"/>
      <c r="O27" s="1502"/>
      <c r="P27" s="1586"/>
      <c r="Q27" s="1587"/>
    </row>
    <row r="28" spans="1:23" s="1109" customFormat="1" ht="11.15" customHeight="1" x14ac:dyDescent="0.25">
      <c r="A28" s="1586"/>
      <c r="B28" s="1508"/>
      <c r="C28" s="634" t="s">
        <v>176</v>
      </c>
      <c r="D28" s="1104"/>
      <c r="E28" s="1820">
        <v>6.3</v>
      </c>
      <c r="F28" s="1820"/>
      <c r="G28" s="1820">
        <v>4.9000000000000004</v>
      </c>
      <c r="H28" s="1820"/>
      <c r="I28" s="1820">
        <v>6.1</v>
      </c>
      <c r="J28" s="1820"/>
      <c r="K28" s="1820">
        <v>6.1</v>
      </c>
      <c r="L28" s="1820"/>
      <c r="M28" s="1821">
        <v>6.2</v>
      </c>
      <c r="N28" s="1821"/>
      <c r="O28" s="1502"/>
      <c r="P28" s="1586"/>
      <c r="Q28" s="1587"/>
    </row>
    <row r="29" spans="1:23" s="1109" customFormat="1" ht="11.15" customHeight="1" x14ac:dyDescent="0.25">
      <c r="A29" s="1586"/>
      <c r="B29" s="1508"/>
      <c r="C29" s="634" t="s">
        <v>658</v>
      </c>
      <c r="D29" s="1104"/>
      <c r="E29" s="1820">
        <v>7.1</v>
      </c>
      <c r="F29" s="1820"/>
      <c r="G29" s="1820">
        <v>6.5</v>
      </c>
      <c r="H29" s="1820"/>
      <c r="I29" s="1820">
        <v>9.5</v>
      </c>
      <c r="J29" s="1820"/>
      <c r="K29" s="1820">
        <v>7.7</v>
      </c>
      <c r="L29" s="1820"/>
      <c r="M29" s="1821">
        <v>6.9</v>
      </c>
      <c r="N29" s="1821"/>
      <c r="O29" s="1502"/>
      <c r="P29" s="1586"/>
      <c r="Q29" s="1587"/>
    </row>
    <row r="30" spans="1:23" s="1109" customFormat="1" ht="11.15" customHeight="1" x14ac:dyDescent="0.25">
      <c r="A30" s="1586"/>
      <c r="B30" s="1508"/>
      <c r="C30" s="634" t="s">
        <v>177</v>
      </c>
      <c r="D30" s="1104"/>
      <c r="E30" s="1820">
        <v>6.5</v>
      </c>
      <c r="F30" s="1820"/>
      <c r="G30" s="1820">
        <v>3.4</v>
      </c>
      <c r="H30" s="1820"/>
      <c r="I30" s="1820">
        <v>6.2</v>
      </c>
      <c r="J30" s="1820"/>
      <c r="K30" s="1820">
        <v>7.6</v>
      </c>
      <c r="L30" s="1820"/>
      <c r="M30" s="1821">
        <v>7.1</v>
      </c>
      <c r="N30" s="1821"/>
      <c r="O30" s="1502"/>
      <c r="P30" s="1586"/>
      <c r="Q30" s="1587"/>
    </row>
    <row r="31" spans="1:23" s="1109" customFormat="1" ht="11.15" customHeight="1" x14ac:dyDescent="0.25">
      <c r="A31" s="1586"/>
      <c r="B31" s="1508"/>
      <c r="C31" s="634" t="s">
        <v>178</v>
      </c>
      <c r="D31" s="1104"/>
      <c r="E31" s="1820">
        <v>7.6</v>
      </c>
      <c r="F31" s="1820"/>
      <c r="G31" s="1820">
        <v>7.5</v>
      </c>
      <c r="H31" s="1820"/>
      <c r="I31" s="1820">
        <v>8.5</v>
      </c>
      <c r="J31" s="1820"/>
      <c r="K31" s="1820">
        <v>10</v>
      </c>
      <c r="L31" s="1820"/>
      <c r="M31" s="1821">
        <v>10.199999999999999</v>
      </c>
      <c r="N31" s="1821"/>
      <c r="O31" s="1502"/>
      <c r="P31" s="1586"/>
    </row>
    <row r="32" spans="1:23" s="1109" customFormat="1" ht="11.15" customHeight="1" x14ac:dyDescent="0.25">
      <c r="A32" s="1586"/>
      <c r="B32" s="1508"/>
      <c r="C32" s="634" t="s">
        <v>126</v>
      </c>
      <c r="D32" s="1104"/>
      <c r="E32" s="1820">
        <v>7.3</v>
      </c>
      <c r="F32" s="1820"/>
      <c r="G32" s="1820">
        <v>5</v>
      </c>
      <c r="H32" s="1820"/>
      <c r="I32" s="1820">
        <v>6.8</v>
      </c>
      <c r="J32" s="1820"/>
      <c r="K32" s="1820">
        <v>5.5</v>
      </c>
      <c r="L32" s="1820"/>
      <c r="M32" s="1821">
        <v>6.8</v>
      </c>
      <c r="N32" s="1821"/>
      <c r="O32" s="1502"/>
      <c r="P32" s="1586"/>
    </row>
    <row r="33" spans="1:17" s="1109" customFormat="1" ht="11.15" customHeight="1" x14ac:dyDescent="0.25">
      <c r="A33" s="1586"/>
      <c r="B33" s="1508"/>
      <c r="C33" s="634" t="s">
        <v>127</v>
      </c>
      <c r="D33" s="1104"/>
      <c r="E33" s="1820">
        <v>5.9</v>
      </c>
      <c r="F33" s="1820"/>
      <c r="G33" s="1820">
        <v>7</v>
      </c>
      <c r="H33" s="1820"/>
      <c r="I33" s="1820">
        <v>9.1</v>
      </c>
      <c r="J33" s="1820"/>
      <c r="K33" s="1820">
        <v>11.2</v>
      </c>
      <c r="L33" s="1820"/>
      <c r="M33" s="1821">
        <v>9.6</v>
      </c>
      <c r="N33" s="1821"/>
      <c r="O33" s="1502"/>
      <c r="P33" s="1586"/>
    </row>
    <row r="34" spans="1:17" x14ac:dyDescent="0.25">
      <c r="A34" s="1497"/>
      <c r="B34" s="1500"/>
      <c r="C34" s="1778" t="s">
        <v>673</v>
      </c>
      <c r="D34" s="1778"/>
      <c r="E34" s="1817">
        <v>2.6</v>
      </c>
      <c r="F34" s="1817"/>
      <c r="G34" s="1817">
        <v>1.7</v>
      </c>
      <c r="H34" s="1817"/>
      <c r="I34" s="1817">
        <v>2.5</v>
      </c>
      <c r="J34" s="1817"/>
      <c r="K34" s="1817">
        <v>2.5</v>
      </c>
      <c r="L34" s="1817"/>
      <c r="M34" s="1818">
        <v>2.4</v>
      </c>
      <c r="N34" s="1818"/>
      <c r="O34" s="1516"/>
      <c r="P34" s="1497"/>
    </row>
    <row r="35" spans="1:17" s="1109" customFormat="1" ht="11.15" customHeight="1" x14ac:dyDescent="0.25">
      <c r="A35" s="1586"/>
      <c r="B35" s="1588"/>
      <c r="C35" s="634" t="s">
        <v>70</v>
      </c>
      <c r="D35" s="1104"/>
      <c r="E35" s="1810">
        <v>2.2999999999999998</v>
      </c>
      <c r="F35" s="1810"/>
      <c r="G35" s="1810">
        <v>1.8</v>
      </c>
      <c r="H35" s="1810"/>
      <c r="I35" s="1810">
        <v>2.5</v>
      </c>
      <c r="J35" s="1810"/>
      <c r="K35" s="1810">
        <v>2.4</v>
      </c>
      <c r="L35" s="1810"/>
      <c r="M35" s="1811">
        <v>2.2999999999999998</v>
      </c>
      <c r="N35" s="1811"/>
      <c r="O35" s="1502"/>
      <c r="P35" s="1586"/>
    </row>
    <row r="36" spans="1:17" s="1109" customFormat="1" ht="11.15" customHeight="1" x14ac:dyDescent="0.25">
      <c r="A36" s="1586"/>
      <c r="B36" s="1588"/>
      <c r="C36" s="634" t="s">
        <v>69</v>
      </c>
      <c r="D36" s="1104"/>
      <c r="E36" s="1810">
        <v>2.8</v>
      </c>
      <c r="F36" s="1810"/>
      <c r="G36" s="1810">
        <v>1.6</v>
      </c>
      <c r="H36" s="1810"/>
      <c r="I36" s="1810">
        <v>2.4</v>
      </c>
      <c r="J36" s="1810"/>
      <c r="K36" s="1810">
        <v>2.6</v>
      </c>
      <c r="L36" s="1810"/>
      <c r="M36" s="1811">
        <v>2.5</v>
      </c>
      <c r="N36" s="1811"/>
      <c r="O36" s="1502"/>
      <c r="P36" s="1586"/>
    </row>
    <row r="37" spans="1:17" s="1108" customFormat="1" ht="11" customHeight="1" x14ac:dyDescent="0.2">
      <c r="A37" s="1582"/>
      <c r="B37" s="1583"/>
      <c r="C37" s="1617" t="s">
        <v>179</v>
      </c>
      <c r="D37" s="1584"/>
      <c r="E37" s="1823">
        <v>0.5</v>
      </c>
      <c r="F37" s="1823"/>
      <c r="G37" s="1823">
        <v>-0.19999999999999996</v>
      </c>
      <c r="H37" s="1823"/>
      <c r="I37" s="1823">
        <v>-0.10000000000000009</v>
      </c>
      <c r="J37" s="1823"/>
      <c r="K37" s="1823">
        <v>0.20000000000000018</v>
      </c>
      <c r="L37" s="1823"/>
      <c r="M37" s="1824">
        <v>0.20000000000000018</v>
      </c>
      <c r="N37" s="1824"/>
      <c r="O37" s="1584"/>
      <c r="P37" s="1582"/>
    </row>
    <row r="38" spans="1:17" ht="10.5" customHeight="1" thickBot="1" x14ac:dyDescent="0.3">
      <c r="A38" s="1497"/>
      <c r="B38" s="1500"/>
      <c r="C38" s="1375" t="s">
        <v>696</v>
      </c>
      <c r="D38" s="1616"/>
      <c r="E38" s="1616"/>
      <c r="F38" s="1616"/>
      <c r="G38" s="1616"/>
      <c r="H38" s="1616"/>
      <c r="I38" s="1616"/>
      <c r="J38" s="1616"/>
      <c r="K38" s="1616"/>
      <c r="L38" s="1616"/>
      <c r="M38" s="1782"/>
      <c r="N38" s="1782"/>
      <c r="O38" s="1516"/>
      <c r="P38" s="1497"/>
    </row>
    <row r="39" spans="1:17" s="1102" customFormat="1" ht="13.5" customHeight="1" thickBot="1" x14ac:dyDescent="0.3">
      <c r="A39" s="1503"/>
      <c r="B39" s="1504"/>
      <c r="C39" s="1505" t="s">
        <v>662</v>
      </c>
      <c r="D39" s="1506"/>
      <c r="E39" s="1506"/>
      <c r="F39" s="1506"/>
      <c r="G39" s="1506"/>
      <c r="H39" s="1506"/>
      <c r="I39" s="1506"/>
      <c r="J39" s="1506"/>
      <c r="K39" s="1506"/>
      <c r="L39" s="1506"/>
      <c r="M39" s="1506"/>
      <c r="N39" s="1507"/>
      <c r="O39" s="1516"/>
      <c r="P39" s="1503"/>
    </row>
    <row r="40" spans="1:17" s="1102" customFormat="1" ht="3.75" customHeight="1" x14ac:dyDescent="0.25">
      <c r="A40" s="1503"/>
      <c r="B40" s="1504"/>
      <c r="C40" s="1796" t="s">
        <v>67</v>
      </c>
      <c r="D40" s="1796"/>
      <c r="E40" s="1524"/>
      <c r="F40" s="1524"/>
      <c r="G40" s="1524"/>
      <c r="H40" s="1524"/>
      <c r="I40" s="1524"/>
      <c r="J40" s="1524"/>
      <c r="K40" s="1524"/>
      <c r="L40" s="1524"/>
      <c r="M40" s="1524"/>
      <c r="N40" s="1524"/>
      <c r="O40" s="1516"/>
      <c r="P40" s="1503"/>
    </row>
    <row r="41" spans="1:17" ht="12.75" customHeight="1" x14ac:dyDescent="0.25">
      <c r="A41" s="1497"/>
      <c r="B41" s="1500"/>
      <c r="C41" s="1796"/>
      <c r="D41" s="1796"/>
      <c r="E41" s="1626" t="s">
        <v>33</v>
      </c>
      <c r="F41" s="1626" t="s">
        <v>33</v>
      </c>
      <c r="G41" s="1626" t="s">
        <v>33</v>
      </c>
      <c r="H41" s="1626">
        <v>2020</v>
      </c>
      <c r="I41" s="1626"/>
      <c r="J41" s="1626" t="s">
        <v>33</v>
      </c>
      <c r="K41" s="1626" t="s">
        <v>33</v>
      </c>
      <c r="L41" s="1626" t="s">
        <v>33</v>
      </c>
      <c r="M41" s="1627">
        <v>2021</v>
      </c>
      <c r="N41" s="1628"/>
      <c r="O41" s="1493"/>
      <c r="P41" s="1503"/>
    </row>
    <row r="42" spans="1:17" ht="12.75" customHeight="1" x14ac:dyDescent="0.25">
      <c r="A42" s="1497"/>
      <c r="B42" s="1500"/>
      <c r="C42" s="1513"/>
      <c r="D42" s="1513"/>
      <c r="E42" s="1827" t="s">
        <v>742</v>
      </c>
      <c r="F42" s="1827"/>
      <c r="G42" s="1827" t="s">
        <v>743</v>
      </c>
      <c r="H42" s="1827"/>
      <c r="I42" s="1827" t="s">
        <v>744</v>
      </c>
      <c r="J42" s="1827"/>
      <c r="K42" s="1827" t="s">
        <v>745</v>
      </c>
      <c r="L42" s="1827"/>
      <c r="M42" s="1827" t="s">
        <v>742</v>
      </c>
      <c r="N42" s="1827"/>
      <c r="O42" s="1589"/>
      <c r="P42" s="1497"/>
    </row>
    <row r="43" spans="1:17" ht="15" customHeight="1" x14ac:dyDescent="0.25">
      <c r="A43" s="1497"/>
      <c r="B43" s="1500"/>
      <c r="C43" s="1778" t="s">
        <v>168</v>
      </c>
      <c r="D43" s="1778"/>
      <c r="E43" s="1825">
        <v>100</v>
      </c>
      <c r="F43" s="1825"/>
      <c r="G43" s="1825">
        <v>100</v>
      </c>
      <c r="H43" s="1825"/>
      <c r="I43" s="1825">
        <v>100</v>
      </c>
      <c r="J43" s="1825"/>
      <c r="K43" s="1826">
        <v>100</v>
      </c>
      <c r="L43" s="1826"/>
      <c r="M43" s="1826">
        <v>100</v>
      </c>
      <c r="N43" s="1826"/>
      <c r="O43" s="1590"/>
      <c r="P43" s="1497"/>
    </row>
    <row r="44" spans="1:17" s="1106" customFormat="1" ht="11" customHeight="1" x14ac:dyDescent="0.25">
      <c r="A44" s="1553"/>
      <c r="B44" s="1508"/>
      <c r="C44" s="637"/>
      <c r="D44" s="634" t="s">
        <v>69</v>
      </c>
      <c r="E44" s="1828">
        <v>53.662740591783972</v>
      </c>
      <c r="F44" s="1828"/>
      <c r="G44" s="1828">
        <v>49.425287356321839</v>
      </c>
      <c r="H44" s="1828"/>
      <c r="I44" s="1828">
        <v>50.557620817843862</v>
      </c>
      <c r="J44" s="1828"/>
      <c r="K44" s="1828">
        <v>51.473740621650585</v>
      </c>
      <c r="L44" s="1828"/>
      <c r="M44" s="1828">
        <v>51.346848097750616</v>
      </c>
      <c r="N44" s="1828"/>
      <c r="O44" s="1589"/>
      <c r="P44" s="1553"/>
    </row>
    <row r="45" spans="1:17" ht="11" customHeight="1" x14ac:dyDescent="0.25">
      <c r="A45" s="1497"/>
      <c r="B45" s="1500"/>
      <c r="C45" s="1591"/>
      <c r="D45" s="634" t="s">
        <v>567</v>
      </c>
      <c r="E45" s="1828">
        <v>20.396437805228381</v>
      </c>
      <c r="F45" s="1828"/>
      <c r="G45" s="1828">
        <v>21.479885057471265</v>
      </c>
      <c r="H45" s="1828"/>
      <c r="I45" s="1828">
        <v>21.71003717472119</v>
      </c>
      <c r="J45" s="1828"/>
      <c r="K45" s="1828">
        <v>21.2486602357985</v>
      </c>
      <c r="L45" s="1828"/>
      <c r="M45" s="1828">
        <v>20.522077200777559</v>
      </c>
      <c r="N45" s="1828"/>
      <c r="O45" s="1590"/>
      <c r="P45" s="1497"/>
      <c r="Q45" s="1225"/>
    </row>
    <row r="46" spans="1:17" s="1105" customFormat="1" ht="11" customHeight="1" x14ac:dyDescent="0.3">
      <c r="A46" s="1529"/>
      <c r="B46" s="1530"/>
      <c r="C46" s="634" t="s">
        <v>175</v>
      </c>
      <c r="D46" s="640"/>
      <c r="E46" s="1829">
        <v>36.110313128411377</v>
      </c>
      <c r="F46" s="1829"/>
      <c r="G46" s="1829">
        <v>35.524425287356323</v>
      </c>
      <c r="H46" s="1829"/>
      <c r="I46" s="1829">
        <v>36.183395291201983</v>
      </c>
      <c r="J46" s="1829"/>
      <c r="K46" s="1829">
        <v>35.021436227224008</v>
      </c>
      <c r="L46" s="1829"/>
      <c r="M46" s="1829">
        <v>36.850874757011937</v>
      </c>
      <c r="N46" s="1829"/>
      <c r="O46" s="1592"/>
      <c r="P46" s="1529"/>
      <c r="Q46" s="1229"/>
    </row>
    <row r="47" spans="1:17" s="1106" customFormat="1" ht="11" customHeight="1" x14ac:dyDescent="0.25">
      <c r="A47" s="1553"/>
      <c r="B47" s="1508"/>
      <c r="C47" s="637"/>
      <c r="D47" s="1617" t="s">
        <v>69</v>
      </c>
      <c r="E47" s="1830">
        <v>50.835322195704059</v>
      </c>
      <c r="F47" s="1830"/>
      <c r="G47" s="1830">
        <v>50.151668351870569</v>
      </c>
      <c r="H47" s="1830"/>
      <c r="I47" s="1830">
        <v>49.041095890410958</v>
      </c>
      <c r="J47" s="1830"/>
      <c r="K47" s="1830">
        <v>55.317521040550886</v>
      </c>
      <c r="L47" s="1830"/>
      <c r="M47" s="1830">
        <v>55.614167294649583</v>
      </c>
      <c r="N47" s="1830"/>
      <c r="O47" s="1536"/>
      <c r="P47" s="1553"/>
      <c r="Q47" s="1230"/>
    </row>
    <row r="48" spans="1:17" s="1105" customFormat="1" ht="11" customHeight="1" x14ac:dyDescent="0.3">
      <c r="A48" s="1529"/>
      <c r="B48" s="1530"/>
      <c r="C48" s="634"/>
      <c r="D48" s="1617" t="s">
        <v>567</v>
      </c>
      <c r="E48" s="1830">
        <v>20.206841686555286</v>
      </c>
      <c r="F48" s="1830"/>
      <c r="G48" s="1830">
        <v>18.200202224469159</v>
      </c>
      <c r="H48" s="1830"/>
      <c r="I48" s="1830">
        <v>22.945205479452056</v>
      </c>
      <c r="J48" s="1830"/>
      <c r="K48" s="1830">
        <v>19.969395562356546</v>
      </c>
      <c r="L48" s="1830"/>
      <c r="M48" s="1830">
        <v>20.346646571213263</v>
      </c>
      <c r="N48" s="1830"/>
      <c r="O48" s="1592"/>
      <c r="P48" s="1529"/>
      <c r="Q48" s="1229"/>
    </row>
    <row r="49" spans="1:17" s="1105" customFormat="1" ht="11" customHeight="1" x14ac:dyDescent="0.3">
      <c r="A49" s="1529"/>
      <c r="B49" s="1530"/>
      <c r="C49" s="634" t="s">
        <v>176</v>
      </c>
      <c r="D49" s="640"/>
      <c r="E49" s="1831">
        <v>19.390979603562194</v>
      </c>
      <c r="F49" s="1831"/>
      <c r="G49" s="1831">
        <v>18.175287356321839</v>
      </c>
      <c r="H49" s="1831"/>
      <c r="I49" s="1831">
        <v>15.935563816604709</v>
      </c>
      <c r="J49" s="1831"/>
      <c r="K49" s="1831">
        <v>17.470525187566992</v>
      </c>
      <c r="L49" s="1831"/>
      <c r="M49" s="1831">
        <v>18.439322410441545</v>
      </c>
      <c r="N49" s="1831"/>
      <c r="O49" s="1592"/>
      <c r="P49" s="1529"/>
      <c r="Q49" s="1229"/>
    </row>
    <row r="50" spans="1:17" s="1106" customFormat="1" ht="11" customHeight="1" x14ac:dyDescent="0.25">
      <c r="A50" s="1553"/>
      <c r="B50" s="1508"/>
      <c r="C50" s="637"/>
      <c r="D50" s="1617" t="s">
        <v>69</v>
      </c>
      <c r="E50" s="1830">
        <v>62.666666666666657</v>
      </c>
      <c r="F50" s="1830"/>
      <c r="G50" s="1830">
        <v>52.173913043478258</v>
      </c>
      <c r="H50" s="1830"/>
      <c r="I50" s="1830">
        <v>53.032659409020219</v>
      </c>
      <c r="J50" s="1830"/>
      <c r="K50" s="1830">
        <v>48.312883435582819</v>
      </c>
      <c r="L50" s="1830"/>
      <c r="M50" s="1830">
        <v>52.861445783132531</v>
      </c>
      <c r="N50" s="1830"/>
      <c r="O50" s="1536"/>
      <c r="P50" s="1553"/>
      <c r="Q50" s="1230"/>
    </row>
    <row r="51" spans="1:17" s="1105" customFormat="1" ht="11" customHeight="1" x14ac:dyDescent="0.3">
      <c r="A51" s="1529"/>
      <c r="B51" s="1530"/>
      <c r="C51" s="634"/>
      <c r="D51" s="1617" t="s">
        <v>567</v>
      </c>
      <c r="E51" s="1830">
        <v>26.518518518518519</v>
      </c>
      <c r="F51" s="1830"/>
      <c r="G51" s="1830">
        <v>24.703557312252965</v>
      </c>
      <c r="H51" s="1830"/>
      <c r="I51" s="1830">
        <v>21.772939346811821</v>
      </c>
      <c r="J51" s="1830"/>
      <c r="K51" s="1830">
        <v>25.460122699386506</v>
      </c>
      <c r="L51" s="1830"/>
      <c r="M51" s="1830">
        <v>16.867469879518072</v>
      </c>
      <c r="N51" s="1830"/>
      <c r="O51" s="1592"/>
      <c r="P51" s="1529"/>
      <c r="Q51" s="1229"/>
    </row>
    <row r="52" spans="1:17" s="1105" customFormat="1" ht="11" customHeight="1" x14ac:dyDescent="0.3">
      <c r="A52" s="1529"/>
      <c r="B52" s="1530"/>
      <c r="C52" s="634" t="s">
        <v>658</v>
      </c>
      <c r="D52" s="640"/>
      <c r="E52" s="1831">
        <v>28.756104567652969</v>
      </c>
      <c r="F52" s="1831"/>
      <c r="G52" s="1831">
        <v>31.609195402298852</v>
      </c>
      <c r="H52" s="1831"/>
      <c r="I52" s="1831">
        <v>33.06071871127633</v>
      </c>
      <c r="J52" s="1831"/>
      <c r="K52" s="1831">
        <v>28.965702036441588</v>
      </c>
      <c r="L52" s="1831"/>
      <c r="M52" s="1831">
        <v>26.492640933074146</v>
      </c>
      <c r="N52" s="1831"/>
      <c r="O52" s="1531"/>
      <c r="P52" s="1529"/>
      <c r="Q52" s="1229"/>
    </row>
    <row r="53" spans="1:17" s="1106" customFormat="1" ht="11" customHeight="1" x14ac:dyDescent="0.25">
      <c r="A53" s="1553"/>
      <c r="B53" s="1508"/>
      <c r="C53" s="637"/>
      <c r="D53" s="1617" t="s">
        <v>69</v>
      </c>
      <c r="E53" s="1830">
        <v>54.445554445554443</v>
      </c>
      <c r="F53" s="1830"/>
      <c r="G53" s="1830">
        <v>49.204545454545453</v>
      </c>
      <c r="H53" s="1830"/>
      <c r="I53" s="1830">
        <v>50.299850074962514</v>
      </c>
      <c r="J53" s="1830"/>
      <c r="K53" s="1830">
        <v>50.601295097132294</v>
      </c>
      <c r="L53" s="1830"/>
      <c r="M53" s="1830">
        <v>46.750524109014677</v>
      </c>
      <c r="N53" s="1830"/>
      <c r="O53" s="1513"/>
      <c r="P53" s="1553"/>
      <c r="Q53" s="1230"/>
    </row>
    <row r="54" spans="1:17" s="1105" customFormat="1" ht="11" customHeight="1" x14ac:dyDescent="0.3">
      <c r="A54" s="1529"/>
      <c r="B54" s="1530"/>
      <c r="C54" s="634"/>
      <c r="D54" s="1617" t="s">
        <v>567</v>
      </c>
      <c r="E54" s="1830">
        <v>16.883116883116884</v>
      </c>
      <c r="F54" s="1830"/>
      <c r="G54" s="1830">
        <v>21.931818181818183</v>
      </c>
      <c r="H54" s="1830"/>
      <c r="I54" s="1830">
        <v>18.665667166416789</v>
      </c>
      <c r="J54" s="1830"/>
      <c r="K54" s="1830">
        <v>19.703977798334876</v>
      </c>
      <c r="L54" s="1830"/>
      <c r="M54" s="1830">
        <v>24.633123689727462</v>
      </c>
      <c r="N54" s="1830"/>
      <c r="O54" s="1531"/>
      <c r="P54" s="1529"/>
      <c r="Q54" s="1229"/>
    </row>
    <row r="55" spans="1:17" s="1105" customFormat="1" ht="11" customHeight="1" x14ac:dyDescent="0.3">
      <c r="A55" s="1529"/>
      <c r="B55" s="1530"/>
      <c r="C55" s="634" t="s">
        <v>177</v>
      </c>
      <c r="D55" s="640"/>
      <c r="E55" s="1831">
        <v>6.2912956047112889</v>
      </c>
      <c r="F55" s="1831"/>
      <c r="G55" s="1831">
        <v>3.8793103448275872</v>
      </c>
      <c r="H55" s="1831"/>
      <c r="I55" s="1831">
        <v>5.2044609665427508</v>
      </c>
      <c r="J55" s="1831"/>
      <c r="K55" s="1831">
        <v>6.9399785637727769</v>
      </c>
      <c r="L55" s="1831"/>
      <c r="M55" s="1831">
        <v>6.4981949458483745</v>
      </c>
      <c r="N55" s="1831"/>
      <c r="O55" s="1531"/>
      <c r="P55" s="1529"/>
    </row>
    <row r="56" spans="1:17" s="1106" customFormat="1" ht="11" customHeight="1" x14ac:dyDescent="0.3">
      <c r="A56" s="1553"/>
      <c r="B56" s="1593"/>
      <c r="C56" s="637"/>
      <c r="D56" s="1617" t="s">
        <v>69</v>
      </c>
      <c r="E56" s="1830">
        <v>52.054794520547951</v>
      </c>
      <c r="F56" s="1830"/>
      <c r="G56" s="1830">
        <v>42.592592592592588</v>
      </c>
      <c r="H56" s="1830"/>
      <c r="I56" s="1830">
        <v>45.238095238095241</v>
      </c>
      <c r="J56" s="1830"/>
      <c r="K56" s="1830">
        <v>41.698841698841704</v>
      </c>
      <c r="L56" s="1830"/>
      <c r="M56" s="1830">
        <v>36.324786324786331</v>
      </c>
      <c r="N56" s="1830"/>
      <c r="O56" s="1513"/>
      <c r="P56" s="1553"/>
    </row>
    <row r="57" spans="1:17" s="1105" customFormat="1" ht="11" customHeight="1" x14ac:dyDescent="0.3">
      <c r="A57" s="1529"/>
      <c r="B57" s="1530"/>
      <c r="C57" s="634"/>
      <c r="D57" s="1617" t="s">
        <v>567</v>
      </c>
      <c r="E57" s="1830">
        <v>15.525114155251144</v>
      </c>
      <c r="F57" s="1830"/>
      <c r="G57" s="1830">
        <v>21.296296296296294</v>
      </c>
      <c r="H57" s="1830"/>
      <c r="I57" s="1830">
        <v>25.714285714285719</v>
      </c>
      <c r="J57" s="1830"/>
      <c r="K57" s="1830">
        <v>18.918918918918919</v>
      </c>
      <c r="L57" s="1830"/>
      <c r="M57" s="1830">
        <v>15.811965811965814</v>
      </c>
      <c r="N57" s="1830"/>
      <c r="O57" s="1531"/>
      <c r="P57" s="1529"/>
    </row>
    <row r="58" spans="1:17" s="1105" customFormat="1" ht="11" customHeight="1" x14ac:dyDescent="0.3">
      <c r="A58" s="1529"/>
      <c r="B58" s="1530"/>
      <c r="C58" s="634" t="s">
        <v>178</v>
      </c>
      <c r="D58" s="640"/>
      <c r="E58" s="1831">
        <v>4.740017236426314</v>
      </c>
      <c r="F58" s="1831"/>
      <c r="G58" s="1831">
        <v>5.639367816091954</v>
      </c>
      <c r="H58" s="1831"/>
      <c r="I58" s="1831">
        <v>4.5848822800495661</v>
      </c>
      <c r="J58" s="1831"/>
      <c r="K58" s="1831">
        <v>5.868167202572347</v>
      </c>
      <c r="L58" s="1831"/>
      <c r="M58" s="1831">
        <v>6.0816439877811712</v>
      </c>
      <c r="N58" s="1831"/>
      <c r="O58" s="1531"/>
      <c r="P58" s="1529"/>
    </row>
    <row r="59" spans="1:17" s="1106" customFormat="1" ht="11" customHeight="1" x14ac:dyDescent="0.3">
      <c r="A59" s="1553"/>
      <c r="B59" s="1593"/>
      <c r="C59" s="637"/>
      <c r="D59" s="1617" t="s">
        <v>69</v>
      </c>
      <c r="E59" s="1830">
        <v>44.848484848484851</v>
      </c>
      <c r="F59" s="1830"/>
      <c r="G59" s="1830">
        <v>45.222929936305732</v>
      </c>
      <c r="H59" s="1830"/>
      <c r="I59" s="1830">
        <v>62.162162162162161</v>
      </c>
      <c r="J59" s="1830"/>
      <c r="K59" s="1830">
        <v>52.968036529680361</v>
      </c>
      <c r="L59" s="1830"/>
      <c r="M59" s="1830">
        <v>53.881278538812793</v>
      </c>
      <c r="N59" s="1830"/>
      <c r="O59" s="1513"/>
      <c r="P59" s="1553"/>
    </row>
    <row r="60" spans="1:17" s="1105" customFormat="1" ht="11" customHeight="1" x14ac:dyDescent="0.3">
      <c r="A60" s="1529"/>
      <c r="B60" s="1530"/>
      <c r="C60" s="634"/>
      <c r="D60" s="1617" t="s">
        <v>567</v>
      </c>
      <c r="E60" s="1830">
        <v>21.81818181818182</v>
      </c>
      <c r="F60" s="1830"/>
      <c r="G60" s="1830">
        <v>26.751592356687897</v>
      </c>
      <c r="H60" s="1830"/>
      <c r="I60" s="1830">
        <v>23.783783783783786</v>
      </c>
      <c r="J60" s="1830"/>
      <c r="K60" s="1830">
        <v>20.091324200913245</v>
      </c>
      <c r="L60" s="1830"/>
      <c r="M60" s="1830">
        <v>15.981735159817353</v>
      </c>
      <c r="N60" s="1830"/>
      <c r="O60" s="1531"/>
      <c r="P60" s="1529"/>
    </row>
    <row r="61" spans="1:17" s="1105" customFormat="1" ht="11" customHeight="1" x14ac:dyDescent="0.3">
      <c r="A61" s="1529"/>
      <c r="B61" s="1530"/>
      <c r="C61" s="634" t="s">
        <v>126</v>
      </c>
      <c r="D61" s="640"/>
      <c r="E61" s="1831">
        <v>2.4992818155702383</v>
      </c>
      <c r="F61" s="1831"/>
      <c r="G61" s="1831">
        <v>2.0833333333333335</v>
      </c>
      <c r="H61" s="1831"/>
      <c r="I61" s="1831">
        <v>2.0817843866171004</v>
      </c>
      <c r="J61" s="1831"/>
      <c r="K61" s="1831">
        <v>1.7952840300107182</v>
      </c>
      <c r="L61" s="1831"/>
      <c r="M61" s="1831">
        <v>2.1938350458206051</v>
      </c>
      <c r="N61" s="1831"/>
      <c r="O61" s="1531"/>
      <c r="P61" s="1529"/>
    </row>
    <row r="62" spans="1:17" s="1106" customFormat="1" ht="11" customHeight="1" x14ac:dyDescent="0.3">
      <c r="A62" s="1553"/>
      <c r="B62" s="1593"/>
      <c r="C62" s="637"/>
      <c r="D62" s="1617" t="s">
        <v>69</v>
      </c>
      <c r="E62" s="1830">
        <v>40.229885057471265</v>
      </c>
      <c r="F62" s="1830"/>
      <c r="G62" s="1830">
        <v>36.206896551724135</v>
      </c>
      <c r="H62" s="1830"/>
      <c r="I62" s="1830">
        <v>47.619047619047613</v>
      </c>
      <c r="J62" s="1830"/>
      <c r="K62" s="1830">
        <v>50.746268656716417</v>
      </c>
      <c r="L62" s="1830"/>
      <c r="M62" s="1830">
        <v>53.164556962025308</v>
      </c>
      <c r="N62" s="1830"/>
      <c r="O62" s="1513"/>
      <c r="P62" s="1553"/>
    </row>
    <row r="63" spans="1:17" s="1105" customFormat="1" ht="11" customHeight="1" x14ac:dyDescent="0.3">
      <c r="A63" s="1529"/>
      <c r="B63" s="1530"/>
      <c r="C63" s="634"/>
      <c r="D63" s="1617" t="s">
        <v>567</v>
      </c>
      <c r="E63" s="1830">
        <v>26.436781609195403</v>
      </c>
      <c r="F63" s="1830"/>
      <c r="G63" s="1830">
        <v>29.310344827586203</v>
      </c>
      <c r="H63" s="1830"/>
      <c r="I63" s="1830">
        <v>30.952380952380953</v>
      </c>
      <c r="J63" s="1830"/>
      <c r="K63" s="1830">
        <v>34.328358208955223</v>
      </c>
      <c r="L63" s="1830"/>
      <c r="M63" s="1830">
        <v>21.518987341772149</v>
      </c>
      <c r="N63" s="1830"/>
      <c r="O63" s="1531"/>
      <c r="P63" s="1529"/>
    </row>
    <row r="64" spans="1:17" ht="11" customHeight="1" x14ac:dyDescent="0.3">
      <c r="A64" s="1497"/>
      <c r="B64" s="1530"/>
      <c r="C64" s="634" t="s">
        <v>127</v>
      </c>
      <c r="D64" s="640"/>
      <c r="E64" s="1831">
        <v>2.1832806664751505</v>
      </c>
      <c r="F64" s="1831"/>
      <c r="G64" s="1831">
        <v>3.0890804597701149</v>
      </c>
      <c r="H64" s="1831"/>
      <c r="I64" s="1831">
        <v>2.9244114002478319</v>
      </c>
      <c r="J64" s="1831"/>
      <c r="K64" s="1831">
        <v>3.9657020364415865</v>
      </c>
      <c r="L64" s="1831"/>
      <c r="M64" s="1831">
        <v>3.415717856151069</v>
      </c>
      <c r="N64" s="1831"/>
      <c r="O64" s="1516"/>
      <c r="P64" s="1497"/>
    </row>
    <row r="65" spans="1:16" s="1106" customFormat="1" ht="11" customHeight="1" x14ac:dyDescent="0.3">
      <c r="A65" s="1553"/>
      <c r="B65" s="1593"/>
      <c r="C65" s="637"/>
      <c r="D65" s="1617" t="s">
        <v>69</v>
      </c>
      <c r="E65" s="1830">
        <v>50</v>
      </c>
      <c r="F65" s="1830"/>
      <c r="G65" s="1830">
        <v>51.162790697674424</v>
      </c>
      <c r="H65" s="1830"/>
      <c r="I65" s="1830">
        <v>53.389830508474567</v>
      </c>
      <c r="J65" s="1830"/>
      <c r="K65" s="1830">
        <v>52.027027027027032</v>
      </c>
      <c r="L65" s="1830"/>
      <c r="M65" s="1830">
        <v>56.097560975609753</v>
      </c>
      <c r="N65" s="1830"/>
      <c r="O65" s="1513"/>
      <c r="P65" s="1553"/>
    </row>
    <row r="66" spans="1:16" ht="11" customHeight="1" x14ac:dyDescent="0.3">
      <c r="A66" s="1497"/>
      <c r="B66" s="1530"/>
      <c r="C66" s="634"/>
      <c r="D66" s="1617" t="s">
        <v>567</v>
      </c>
      <c r="E66" s="1830">
        <v>18.421052631578945</v>
      </c>
      <c r="F66" s="1830"/>
      <c r="G66" s="1830">
        <v>22.093023255813954</v>
      </c>
      <c r="H66" s="1830"/>
      <c r="I66" s="1830">
        <v>22.881355932203391</v>
      </c>
      <c r="J66" s="1830"/>
      <c r="K66" s="1830">
        <v>25.675675675675674</v>
      </c>
      <c r="L66" s="1830"/>
      <c r="M66" s="1830">
        <v>26.016260162601622</v>
      </c>
      <c r="N66" s="1830"/>
      <c r="O66" s="1516"/>
      <c r="P66" s="1497"/>
    </row>
    <row r="67" spans="1:16" s="700" customFormat="1" ht="45" customHeight="1" x14ac:dyDescent="0.3">
      <c r="A67" s="715"/>
      <c r="B67" s="716"/>
      <c r="C67" s="1793" t="s">
        <v>613</v>
      </c>
      <c r="D67" s="1794"/>
      <c r="E67" s="1794"/>
      <c r="F67" s="1794"/>
      <c r="G67" s="1794"/>
      <c r="H67" s="1794"/>
      <c r="I67" s="1794"/>
      <c r="J67" s="1794"/>
      <c r="K67" s="1794"/>
      <c r="L67" s="1794"/>
      <c r="M67" s="1794"/>
      <c r="N67" s="1794"/>
      <c r="O67" s="1794"/>
      <c r="P67" s="711"/>
    </row>
    <row r="68" spans="1:16" s="1596" customFormat="1" ht="13.5" customHeight="1" x14ac:dyDescent="0.3">
      <c r="A68" s="1594"/>
      <c r="B68" s="1530"/>
      <c r="C68" s="1534" t="s">
        <v>368</v>
      </c>
      <c r="D68" s="637"/>
      <c r="E68" s="1832" t="s">
        <v>86</v>
      </c>
      <c r="F68" s="1832"/>
      <c r="G68" s="1832"/>
      <c r="H68" s="1832"/>
      <c r="I68" s="1832"/>
      <c r="J68" s="1832"/>
      <c r="K68" s="1832"/>
      <c r="L68" s="1832"/>
      <c r="M68" s="1832"/>
      <c r="N68" s="1832"/>
      <c r="O68" s="1595"/>
      <c r="P68" s="1594"/>
    </row>
    <row r="69" spans="1:16" ht="13.5" customHeight="1" x14ac:dyDescent="0.25">
      <c r="A69" s="1497"/>
      <c r="B69" s="1597">
        <v>8</v>
      </c>
      <c r="C69" s="1795">
        <v>44378</v>
      </c>
      <c r="D69" s="1795"/>
      <c r="E69" s="1493"/>
      <c r="F69" s="1493"/>
      <c r="G69" s="1493"/>
      <c r="H69" s="1493"/>
      <c r="I69" s="1493"/>
      <c r="J69" s="1493"/>
      <c r="K69" s="1493"/>
      <c r="L69" s="1493"/>
      <c r="M69" s="1493"/>
      <c r="N69" s="1493"/>
      <c r="O69" s="1572"/>
      <c r="P69" s="1497"/>
    </row>
  </sheetData>
  <mergeCells count="283">
    <mergeCell ref="E68:N68"/>
    <mergeCell ref="C69:D69"/>
    <mergeCell ref="E66:F66"/>
    <mergeCell ref="G66:H66"/>
    <mergeCell ref="I66:J66"/>
    <mergeCell ref="K66:L66"/>
    <mergeCell ref="M66:N66"/>
    <mergeCell ref="C67:O67"/>
    <mergeCell ref="E64:F64"/>
    <mergeCell ref="G64:H64"/>
    <mergeCell ref="I64:J64"/>
    <mergeCell ref="K64:L64"/>
    <mergeCell ref="M64:N64"/>
    <mergeCell ref="E65:F65"/>
    <mergeCell ref="G65:H65"/>
    <mergeCell ref="I65:J65"/>
    <mergeCell ref="K65:L65"/>
    <mergeCell ref="M65:N65"/>
    <mergeCell ref="E62:F62"/>
    <mergeCell ref="G62:H62"/>
    <mergeCell ref="I62:J62"/>
    <mergeCell ref="K62:L62"/>
    <mergeCell ref="M62:N62"/>
    <mergeCell ref="E63:F63"/>
    <mergeCell ref="G63:H63"/>
    <mergeCell ref="I63:J63"/>
    <mergeCell ref="K63:L63"/>
    <mergeCell ref="M63:N63"/>
    <mergeCell ref="E60:F60"/>
    <mergeCell ref="G60:H60"/>
    <mergeCell ref="I60:J60"/>
    <mergeCell ref="K60:L60"/>
    <mergeCell ref="M60:N60"/>
    <mergeCell ref="E61:F61"/>
    <mergeCell ref="G61:H61"/>
    <mergeCell ref="I61:J61"/>
    <mergeCell ref="K61:L61"/>
    <mergeCell ref="M61:N61"/>
    <mergeCell ref="E58:F58"/>
    <mergeCell ref="G58:H58"/>
    <mergeCell ref="I58:J58"/>
    <mergeCell ref="K58:L58"/>
    <mergeCell ref="M58:N58"/>
    <mergeCell ref="E59:F59"/>
    <mergeCell ref="G59:H59"/>
    <mergeCell ref="I59:J59"/>
    <mergeCell ref="K59:L59"/>
    <mergeCell ref="M59:N59"/>
    <mergeCell ref="E56:F56"/>
    <mergeCell ref="G56:H56"/>
    <mergeCell ref="I56:J56"/>
    <mergeCell ref="K56:L56"/>
    <mergeCell ref="M56:N56"/>
    <mergeCell ref="E57:F57"/>
    <mergeCell ref="G57:H57"/>
    <mergeCell ref="I57:J57"/>
    <mergeCell ref="K57:L57"/>
    <mergeCell ref="M57:N57"/>
    <mergeCell ref="E54:F54"/>
    <mergeCell ref="G54:H54"/>
    <mergeCell ref="I54:J54"/>
    <mergeCell ref="K54:L54"/>
    <mergeCell ref="M54:N54"/>
    <mergeCell ref="E55:F55"/>
    <mergeCell ref="G55:H55"/>
    <mergeCell ref="I55:J55"/>
    <mergeCell ref="K55:L55"/>
    <mergeCell ref="M55:N55"/>
    <mergeCell ref="E52:F52"/>
    <mergeCell ref="G52:H52"/>
    <mergeCell ref="I52:J52"/>
    <mergeCell ref="K52:L52"/>
    <mergeCell ref="M52:N52"/>
    <mergeCell ref="E53:F53"/>
    <mergeCell ref="G53:H53"/>
    <mergeCell ref="I53:J53"/>
    <mergeCell ref="K53:L53"/>
    <mergeCell ref="M53:N53"/>
    <mergeCell ref="E50:F50"/>
    <mergeCell ref="G50:H50"/>
    <mergeCell ref="I50:J50"/>
    <mergeCell ref="K50:L50"/>
    <mergeCell ref="M50:N50"/>
    <mergeCell ref="E51:F51"/>
    <mergeCell ref="G51:H51"/>
    <mergeCell ref="I51:J51"/>
    <mergeCell ref="K51:L51"/>
    <mergeCell ref="M51:N51"/>
    <mergeCell ref="E48:F48"/>
    <mergeCell ref="G48:H48"/>
    <mergeCell ref="I48:J48"/>
    <mergeCell ref="K48:L48"/>
    <mergeCell ref="M48:N48"/>
    <mergeCell ref="E49:F49"/>
    <mergeCell ref="G49:H49"/>
    <mergeCell ref="I49:J49"/>
    <mergeCell ref="K49:L49"/>
    <mergeCell ref="M49:N49"/>
    <mergeCell ref="E46:F46"/>
    <mergeCell ref="G46:H46"/>
    <mergeCell ref="I46:J46"/>
    <mergeCell ref="K46:L46"/>
    <mergeCell ref="M46:N46"/>
    <mergeCell ref="E47:F47"/>
    <mergeCell ref="G47:H47"/>
    <mergeCell ref="I47:J47"/>
    <mergeCell ref="K47:L47"/>
    <mergeCell ref="M47:N47"/>
    <mergeCell ref="E44:F44"/>
    <mergeCell ref="G44:H44"/>
    <mergeCell ref="I44:J44"/>
    <mergeCell ref="K44:L44"/>
    <mergeCell ref="M44:N44"/>
    <mergeCell ref="E45:F45"/>
    <mergeCell ref="G45:H45"/>
    <mergeCell ref="I45:J45"/>
    <mergeCell ref="K45:L45"/>
    <mergeCell ref="M45:N45"/>
    <mergeCell ref="C43:D43"/>
    <mergeCell ref="E43:F43"/>
    <mergeCell ref="G43:H43"/>
    <mergeCell ref="I43:J43"/>
    <mergeCell ref="K43:L43"/>
    <mergeCell ref="M43:N43"/>
    <mergeCell ref="M38:N38"/>
    <mergeCell ref="C40:D41"/>
    <mergeCell ref="E42:F42"/>
    <mergeCell ref="G42:H42"/>
    <mergeCell ref="I42:J42"/>
    <mergeCell ref="K42:L42"/>
    <mergeCell ref="M42:N42"/>
    <mergeCell ref="E36:F36"/>
    <mergeCell ref="G36:H36"/>
    <mergeCell ref="I36:J36"/>
    <mergeCell ref="K36:L36"/>
    <mergeCell ref="M36:N36"/>
    <mergeCell ref="E37:F37"/>
    <mergeCell ref="G37:H37"/>
    <mergeCell ref="I37:J37"/>
    <mergeCell ref="K37:L37"/>
    <mergeCell ref="M37:N37"/>
    <mergeCell ref="M34:N34"/>
    <mergeCell ref="E35:F35"/>
    <mergeCell ref="G35:H35"/>
    <mergeCell ref="I35:J35"/>
    <mergeCell ref="K35:L35"/>
    <mergeCell ref="M35:N35"/>
    <mergeCell ref="E33:F33"/>
    <mergeCell ref="G33:H33"/>
    <mergeCell ref="I33:J33"/>
    <mergeCell ref="K33:L33"/>
    <mergeCell ref="M33:N33"/>
    <mergeCell ref="C34:D34"/>
    <mergeCell ref="E34:F34"/>
    <mergeCell ref="G34:H34"/>
    <mergeCell ref="I34:J34"/>
    <mergeCell ref="K34:L34"/>
    <mergeCell ref="E31:F31"/>
    <mergeCell ref="G31:H31"/>
    <mergeCell ref="I31:J31"/>
    <mergeCell ref="K31:L31"/>
    <mergeCell ref="M31:N31"/>
    <mergeCell ref="E32:F32"/>
    <mergeCell ref="G32:H32"/>
    <mergeCell ref="I32:J32"/>
    <mergeCell ref="K32:L32"/>
    <mergeCell ref="M32:N32"/>
    <mergeCell ref="E29:F29"/>
    <mergeCell ref="G29:H29"/>
    <mergeCell ref="I29:J29"/>
    <mergeCell ref="K29:L29"/>
    <mergeCell ref="M29:N29"/>
    <mergeCell ref="E30:F30"/>
    <mergeCell ref="G30:H30"/>
    <mergeCell ref="I30:J30"/>
    <mergeCell ref="K30:L30"/>
    <mergeCell ref="M30:N30"/>
    <mergeCell ref="E27:F27"/>
    <mergeCell ref="G27:H27"/>
    <mergeCell ref="I27:J27"/>
    <mergeCell ref="K27:L27"/>
    <mergeCell ref="M27:N27"/>
    <mergeCell ref="E28:F28"/>
    <mergeCell ref="G28:H28"/>
    <mergeCell ref="I28:J28"/>
    <mergeCell ref="K28:L28"/>
    <mergeCell ref="M28:N28"/>
    <mergeCell ref="E25:F25"/>
    <mergeCell ref="G25:H25"/>
    <mergeCell ref="I25:J25"/>
    <mergeCell ref="K25:L25"/>
    <mergeCell ref="M25:N25"/>
    <mergeCell ref="E26:F26"/>
    <mergeCell ref="G26:H26"/>
    <mergeCell ref="I26:J26"/>
    <mergeCell ref="K26:L26"/>
    <mergeCell ref="M26:N26"/>
    <mergeCell ref="E23:F23"/>
    <mergeCell ref="G23:H23"/>
    <mergeCell ref="I23:J23"/>
    <mergeCell ref="K23:L23"/>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C20:D20"/>
    <mergeCell ref="E20:F20"/>
    <mergeCell ref="G20:H20"/>
    <mergeCell ref="I20:J20"/>
    <mergeCell ref="K20:L20"/>
    <mergeCell ref="M20:N20"/>
    <mergeCell ref="E17:F17"/>
    <mergeCell ref="G17:H17"/>
    <mergeCell ref="I17:J17"/>
    <mergeCell ref="K17:L17"/>
    <mergeCell ref="M17:N17"/>
    <mergeCell ref="E18:F18"/>
    <mergeCell ref="G18:H18"/>
    <mergeCell ref="I18:J18"/>
    <mergeCell ref="K18:L18"/>
    <mergeCell ref="M18:N18"/>
    <mergeCell ref="E15:F15"/>
    <mergeCell ref="G15:H15"/>
    <mergeCell ref="I15:J15"/>
    <mergeCell ref="K15:L15"/>
    <mergeCell ref="M15:N15"/>
    <mergeCell ref="D16:E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7:N7">
    <cfRule type="cellIs" dxfId="4437" priority="2" operator="equal">
      <formula>"1.º trimestre"</formula>
    </cfRule>
  </conditionalFormatting>
  <conditionalFormatting sqref="E42:N42">
    <cfRule type="cellIs" dxfId="4436" priority="1" operator="equal">
      <formula>"1.º trimestre"</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pageSetUpPr fitToPage="1"/>
  </sheetPr>
  <dimension ref="A1:S63"/>
  <sheetViews>
    <sheetView showGridLines="0" zoomScaleNormal="100" workbookViewId="0"/>
  </sheetViews>
  <sheetFormatPr defaultColWidth="9.26953125" defaultRowHeight="12.5" x14ac:dyDescent="0.25"/>
  <cols>
    <col min="1" max="1" width="1" style="96" customWidth="1"/>
    <col min="2" max="2" width="2.54296875" style="96" customWidth="1"/>
    <col min="3" max="3" width="1" style="96" customWidth="1"/>
    <col min="4" max="4" width="24.7265625" style="96" customWidth="1"/>
    <col min="5" max="17" width="5.453125" style="96" customWidth="1"/>
    <col min="18" max="18" width="2.54296875" style="96" customWidth="1"/>
    <col min="19" max="19" width="1" style="96" customWidth="1"/>
    <col min="20" max="16384" width="9.26953125" style="96"/>
  </cols>
  <sheetData>
    <row r="1" spans="1:19" ht="13.5" customHeight="1" x14ac:dyDescent="0.25">
      <c r="A1" s="95"/>
      <c r="B1" s="1846" t="s">
        <v>369</v>
      </c>
      <c r="C1" s="1846"/>
      <c r="D1" s="1846"/>
      <c r="E1" s="97"/>
      <c r="F1" s="97"/>
      <c r="G1" s="97"/>
      <c r="H1" s="97"/>
      <c r="I1" s="97"/>
      <c r="J1" s="97"/>
      <c r="K1" s="97"/>
      <c r="L1" s="97"/>
      <c r="M1" s="97"/>
      <c r="N1" s="97"/>
      <c r="O1" s="97"/>
      <c r="P1" s="97"/>
      <c r="Q1" s="97"/>
      <c r="R1" s="97"/>
      <c r="S1" s="95"/>
    </row>
    <row r="2" spans="1:19" ht="6" customHeight="1" x14ac:dyDescent="0.25">
      <c r="A2" s="95"/>
      <c r="B2" s="499"/>
      <c r="C2" s="499"/>
      <c r="D2" s="499"/>
      <c r="E2" s="175"/>
      <c r="F2" s="175"/>
      <c r="G2" s="175"/>
      <c r="H2" s="175"/>
      <c r="I2" s="175"/>
      <c r="J2" s="175"/>
      <c r="K2" s="175"/>
      <c r="L2" s="175"/>
      <c r="M2" s="175"/>
      <c r="N2" s="175"/>
      <c r="O2" s="175"/>
      <c r="P2" s="175"/>
      <c r="Q2" s="175"/>
      <c r="R2" s="176"/>
      <c r="S2" s="97"/>
    </row>
    <row r="3" spans="1:19" ht="10.5" customHeight="1" thickBot="1" x14ac:dyDescent="0.3">
      <c r="A3" s="95"/>
      <c r="B3" s="97"/>
      <c r="C3" s="97"/>
      <c r="D3" s="97"/>
      <c r="E3" s="473"/>
      <c r="F3" s="473"/>
      <c r="G3" s="97"/>
      <c r="H3" s="97"/>
      <c r="I3" s="97"/>
      <c r="J3" s="97"/>
      <c r="K3" s="97"/>
      <c r="L3" s="97"/>
      <c r="M3" s="97"/>
      <c r="N3" s="97"/>
      <c r="O3" s="97"/>
      <c r="P3" s="473"/>
      <c r="Q3" s="473" t="s">
        <v>68</v>
      </c>
      <c r="R3" s="177"/>
      <c r="S3" s="97"/>
    </row>
    <row r="4" spans="1:19" ht="13.5" customHeight="1" thickBot="1" x14ac:dyDescent="0.3">
      <c r="A4" s="95"/>
      <c r="B4" s="97"/>
      <c r="C4" s="305" t="s">
        <v>483</v>
      </c>
      <c r="D4" s="309"/>
      <c r="E4" s="310"/>
      <c r="F4" s="310"/>
      <c r="G4" s="310"/>
      <c r="H4" s="310"/>
      <c r="I4" s="310"/>
      <c r="J4" s="310"/>
      <c r="K4" s="310"/>
      <c r="L4" s="310"/>
      <c r="M4" s="310"/>
      <c r="N4" s="310"/>
      <c r="O4" s="310"/>
      <c r="P4" s="310"/>
      <c r="Q4" s="311"/>
      <c r="R4" s="177"/>
      <c r="S4" s="97"/>
    </row>
    <row r="5" spans="1:19" ht="12" customHeight="1" x14ac:dyDescent="0.25">
      <c r="A5" s="95"/>
      <c r="B5" s="97"/>
      <c r="C5" s="763" t="s">
        <v>76</v>
      </c>
      <c r="D5" s="763"/>
      <c r="E5" s="138"/>
      <c r="F5" s="138"/>
      <c r="G5" s="138"/>
      <c r="H5" s="138"/>
      <c r="I5" s="138"/>
      <c r="J5" s="138"/>
      <c r="K5" s="138"/>
      <c r="L5" s="138"/>
      <c r="M5" s="138"/>
      <c r="N5" s="138"/>
      <c r="O5" s="138"/>
      <c r="P5" s="138"/>
      <c r="Q5" s="138"/>
      <c r="R5" s="177"/>
      <c r="S5" s="97"/>
    </row>
    <row r="6" spans="1:19" s="57" customFormat="1" ht="13.5" customHeight="1" x14ac:dyDescent="0.25">
      <c r="A6" s="122"/>
      <c r="B6" s="131"/>
      <c r="C6" s="1843" t="s">
        <v>123</v>
      </c>
      <c r="D6" s="1844"/>
      <c r="E6" s="1844"/>
      <c r="F6" s="1844"/>
      <c r="G6" s="1844"/>
      <c r="H6" s="1844"/>
      <c r="I6" s="1844"/>
      <c r="J6" s="1844"/>
      <c r="K6" s="1844"/>
      <c r="L6" s="1844"/>
      <c r="M6" s="1844"/>
      <c r="N6" s="1844"/>
      <c r="O6" s="1844"/>
      <c r="P6" s="1844"/>
      <c r="Q6" s="1845"/>
      <c r="R6" s="177"/>
      <c r="S6" s="2"/>
    </row>
    <row r="7" spans="1:19" s="57" customFormat="1" ht="3.75" customHeight="1" x14ac:dyDescent="0.25">
      <c r="A7" s="122"/>
      <c r="B7" s="131"/>
      <c r="C7" s="764"/>
      <c r="D7" s="764"/>
      <c r="E7" s="765"/>
      <c r="F7" s="765"/>
      <c r="G7" s="765"/>
      <c r="H7" s="765"/>
      <c r="I7" s="765"/>
      <c r="J7" s="765"/>
      <c r="K7" s="765"/>
      <c r="L7" s="765"/>
      <c r="M7" s="765"/>
      <c r="N7" s="765"/>
      <c r="O7" s="765"/>
      <c r="P7" s="765"/>
      <c r="Q7" s="765"/>
      <c r="R7" s="177"/>
      <c r="S7" s="2"/>
    </row>
    <row r="8" spans="1:19" s="57" customFormat="1" ht="13.5" customHeight="1" x14ac:dyDescent="0.25">
      <c r="A8" s="122"/>
      <c r="B8" s="131"/>
      <c r="C8" s="765"/>
      <c r="D8" s="765"/>
      <c r="E8" s="1072" t="s">
        <v>33</v>
      </c>
      <c r="F8" s="1058"/>
      <c r="G8" s="1058" t="s">
        <v>33</v>
      </c>
      <c r="H8" s="1058" t="s">
        <v>705</v>
      </c>
      <c r="I8" s="1058" t="s">
        <v>33</v>
      </c>
      <c r="J8" s="1058" t="s">
        <v>33</v>
      </c>
      <c r="K8" s="1058" t="s">
        <v>33</v>
      </c>
      <c r="L8" s="1073" t="s">
        <v>33</v>
      </c>
      <c r="M8" s="1058" t="s">
        <v>33</v>
      </c>
      <c r="N8" s="1058" t="s">
        <v>33</v>
      </c>
      <c r="O8" s="1058" t="s">
        <v>706</v>
      </c>
      <c r="P8" s="1058" t="s">
        <v>33</v>
      </c>
      <c r="Q8" s="1058" t="s">
        <v>33</v>
      </c>
      <c r="R8" s="177"/>
      <c r="S8" s="2"/>
    </row>
    <row r="9" spans="1:19" ht="12.75" customHeight="1" x14ac:dyDescent="0.25">
      <c r="A9" s="95"/>
      <c r="B9" s="97"/>
      <c r="C9" s="1834"/>
      <c r="D9" s="1834"/>
      <c r="E9" s="603" t="s">
        <v>97</v>
      </c>
      <c r="F9" s="603" t="s">
        <v>96</v>
      </c>
      <c r="G9" s="603" t="s">
        <v>95</v>
      </c>
      <c r="H9" s="603" t="s">
        <v>94</v>
      </c>
      <c r="I9" s="603" t="s">
        <v>93</v>
      </c>
      <c r="J9" s="603" t="s">
        <v>92</v>
      </c>
      <c r="K9" s="603" t="s">
        <v>470</v>
      </c>
      <c r="L9" s="603" t="s">
        <v>91</v>
      </c>
      <c r="M9" s="603" t="s">
        <v>471</v>
      </c>
      <c r="N9" s="1013" t="s">
        <v>100</v>
      </c>
      <c r="O9" s="1013" t="s">
        <v>99</v>
      </c>
      <c r="P9" s="603" t="s">
        <v>98</v>
      </c>
      <c r="Q9" s="1013" t="s">
        <v>97</v>
      </c>
      <c r="R9" s="177"/>
      <c r="S9" s="97"/>
    </row>
    <row r="10" spans="1:19" ht="3.75" customHeight="1" x14ac:dyDescent="0.25">
      <c r="A10" s="95"/>
      <c r="B10" s="97"/>
      <c r="C10" s="723"/>
      <c r="D10" s="723"/>
      <c r="E10" s="720"/>
      <c r="F10" s="720"/>
      <c r="G10" s="720"/>
      <c r="H10" s="720"/>
      <c r="I10" s="720"/>
      <c r="J10" s="720"/>
      <c r="K10" s="720"/>
      <c r="L10" s="720"/>
      <c r="M10" s="720"/>
      <c r="N10" s="720"/>
      <c r="O10" s="720"/>
      <c r="P10" s="720"/>
      <c r="Q10" s="720"/>
      <c r="R10" s="177"/>
      <c r="S10" s="97"/>
    </row>
    <row r="11" spans="1:19" ht="13.5" customHeight="1" x14ac:dyDescent="0.25">
      <c r="A11" s="95"/>
      <c r="B11" s="97"/>
      <c r="C11" s="1837" t="s">
        <v>357</v>
      </c>
      <c r="D11" s="1838"/>
      <c r="E11" s="721"/>
      <c r="F11" s="721"/>
      <c r="G11" s="721"/>
      <c r="H11" s="721"/>
      <c r="I11" s="721"/>
      <c r="J11" s="721"/>
      <c r="K11" s="721"/>
      <c r="L11" s="721"/>
      <c r="M11" s="721"/>
      <c r="N11" s="721"/>
      <c r="O11" s="721"/>
      <c r="P11" s="721"/>
      <c r="Q11" s="721"/>
      <c r="R11" s="177"/>
      <c r="S11" s="97"/>
    </row>
    <row r="12" spans="1:19" s="130" customFormat="1" ht="13.5" customHeight="1" x14ac:dyDescent="0.25">
      <c r="A12" s="122"/>
      <c r="B12" s="131"/>
      <c r="D12" s="768" t="s">
        <v>66</v>
      </c>
      <c r="E12" s="724">
        <v>161</v>
      </c>
      <c r="F12" s="724">
        <v>182</v>
      </c>
      <c r="G12" s="724">
        <v>195</v>
      </c>
      <c r="H12" s="724">
        <v>228</v>
      </c>
      <c r="I12" s="724">
        <v>218</v>
      </c>
      <c r="J12" s="724">
        <v>232</v>
      </c>
      <c r="K12" s="724">
        <v>269</v>
      </c>
      <c r="L12" s="724">
        <v>258</v>
      </c>
      <c r="M12" s="724">
        <v>348</v>
      </c>
      <c r="N12" s="724">
        <v>385</v>
      </c>
      <c r="O12" s="724">
        <v>331</v>
      </c>
      <c r="P12" s="724">
        <v>308</v>
      </c>
      <c r="Q12" s="724">
        <v>246</v>
      </c>
      <c r="R12" s="177"/>
      <c r="S12" s="97"/>
    </row>
    <row r="13" spans="1:19" s="119" customFormat="1" ht="18.75" customHeight="1" x14ac:dyDescent="0.25">
      <c r="A13" s="122"/>
      <c r="B13" s="131"/>
      <c r="C13" s="498"/>
      <c r="D13" s="178"/>
      <c r="E13" s="124"/>
      <c r="F13" s="124"/>
      <c r="G13" s="124"/>
      <c r="H13" s="124"/>
      <c r="I13" s="124"/>
      <c r="J13" s="124"/>
      <c r="K13" s="124"/>
      <c r="L13" s="124"/>
      <c r="M13" s="124"/>
      <c r="N13" s="124"/>
      <c r="O13" s="124"/>
      <c r="P13" s="124"/>
      <c r="Q13" s="124"/>
      <c r="R13" s="177"/>
      <c r="S13" s="97"/>
    </row>
    <row r="14" spans="1:19" s="119" customFormat="1" ht="13.5" customHeight="1" x14ac:dyDescent="0.25">
      <c r="A14" s="122"/>
      <c r="B14" s="131"/>
      <c r="C14" s="1837" t="s">
        <v>138</v>
      </c>
      <c r="D14" s="1838"/>
      <c r="E14" s="124"/>
      <c r="F14" s="124"/>
      <c r="G14" s="124"/>
      <c r="H14" s="124"/>
      <c r="I14" s="124"/>
      <c r="J14" s="124"/>
      <c r="K14" s="124"/>
      <c r="L14" s="124"/>
      <c r="M14" s="124"/>
      <c r="N14" s="124"/>
      <c r="O14" s="124"/>
      <c r="P14" s="124"/>
      <c r="Q14" s="124"/>
      <c r="R14" s="177"/>
      <c r="S14" s="97"/>
    </row>
    <row r="15" spans="1:19" s="126" customFormat="1" ht="13.5" customHeight="1" x14ac:dyDescent="0.25">
      <c r="A15" s="122"/>
      <c r="B15" s="131"/>
      <c r="D15" s="768" t="s">
        <v>66</v>
      </c>
      <c r="E15" s="757">
        <v>2563</v>
      </c>
      <c r="F15" s="757">
        <v>3121</v>
      </c>
      <c r="G15" s="757">
        <v>6156</v>
      </c>
      <c r="H15" s="757">
        <v>7818</v>
      </c>
      <c r="I15" s="757">
        <v>7679</v>
      </c>
      <c r="J15" s="757">
        <v>5571</v>
      </c>
      <c r="K15" s="757">
        <v>5687</v>
      </c>
      <c r="L15" s="757">
        <v>4686</v>
      </c>
      <c r="M15" s="757">
        <v>8894</v>
      </c>
      <c r="N15" s="757">
        <v>9552</v>
      </c>
      <c r="O15" s="757">
        <v>15495</v>
      </c>
      <c r="P15" s="757">
        <v>7926</v>
      </c>
      <c r="Q15" s="757">
        <v>8613</v>
      </c>
      <c r="R15" s="180"/>
      <c r="S15" s="120"/>
    </row>
    <row r="16" spans="1:19" s="101" customFormat="1" ht="26.25" customHeight="1" x14ac:dyDescent="0.25">
      <c r="A16" s="785"/>
      <c r="B16" s="100"/>
      <c r="C16" s="786"/>
      <c r="D16" s="787" t="s">
        <v>730</v>
      </c>
      <c r="E16" s="788">
        <v>497</v>
      </c>
      <c r="F16" s="788">
        <v>793</v>
      </c>
      <c r="G16" s="788">
        <v>2393</v>
      </c>
      <c r="H16" s="788">
        <v>3437</v>
      </c>
      <c r="I16" s="788">
        <v>2779</v>
      </c>
      <c r="J16" s="788">
        <v>1719</v>
      </c>
      <c r="K16" s="788">
        <v>1711</v>
      </c>
      <c r="L16" s="788">
        <v>1498</v>
      </c>
      <c r="M16" s="788">
        <v>3360</v>
      </c>
      <c r="N16" s="788">
        <v>3819</v>
      </c>
      <c r="O16" s="788">
        <v>10571</v>
      </c>
      <c r="P16" s="788">
        <v>4905</v>
      </c>
      <c r="Q16" s="788">
        <v>4288</v>
      </c>
      <c r="R16" s="783"/>
      <c r="S16" s="100"/>
    </row>
    <row r="17" spans="1:19" s="119" customFormat="1" ht="18.75" customHeight="1" x14ac:dyDescent="0.25">
      <c r="A17" s="122"/>
      <c r="B17" s="118"/>
      <c r="C17" s="498" t="s">
        <v>221</v>
      </c>
      <c r="D17" s="789" t="s">
        <v>731</v>
      </c>
      <c r="E17" s="777">
        <v>2066</v>
      </c>
      <c r="F17" s="777">
        <v>2328</v>
      </c>
      <c r="G17" s="777">
        <v>3763</v>
      </c>
      <c r="H17" s="777">
        <v>4381</v>
      </c>
      <c r="I17" s="777">
        <v>4900</v>
      </c>
      <c r="J17" s="777">
        <v>3852</v>
      </c>
      <c r="K17" s="777">
        <v>3976</v>
      </c>
      <c r="L17" s="777">
        <v>3188</v>
      </c>
      <c r="M17" s="777">
        <v>5534</v>
      </c>
      <c r="N17" s="777">
        <v>5733</v>
      </c>
      <c r="O17" s="777">
        <v>4924</v>
      </c>
      <c r="P17" s="777">
        <v>3021</v>
      </c>
      <c r="Q17" s="777">
        <v>4325</v>
      </c>
      <c r="R17" s="177"/>
      <c r="S17" s="97"/>
    </row>
    <row r="18" spans="1:19" s="119" customFormat="1" x14ac:dyDescent="0.25">
      <c r="A18" s="122"/>
      <c r="B18" s="118"/>
      <c r="C18" s="498"/>
      <c r="D18" s="1010"/>
      <c r="E18" s="1010"/>
      <c r="F18" s="1010"/>
      <c r="G18" s="1010"/>
      <c r="H18" s="1010"/>
      <c r="I18" s="1010"/>
      <c r="J18" s="1010"/>
      <c r="K18" s="1010"/>
      <c r="L18" s="1010"/>
      <c r="M18" s="1010"/>
      <c r="N18" s="1010"/>
      <c r="O18" s="1010"/>
      <c r="P18" s="1010"/>
      <c r="Q18" s="1010"/>
      <c r="R18" s="177"/>
      <c r="S18" s="97"/>
    </row>
    <row r="19" spans="1:19" s="119" customFormat="1" ht="13.5" customHeight="1" x14ac:dyDescent="0.3">
      <c r="A19" s="122"/>
      <c r="B19" s="118"/>
      <c r="C19" s="498"/>
      <c r="D19" s="181"/>
      <c r="E19" s="114"/>
      <c r="F19" s="114"/>
      <c r="G19" s="114"/>
      <c r="H19" s="114"/>
      <c r="I19" s="114"/>
      <c r="J19" s="114"/>
      <c r="K19" s="114"/>
      <c r="L19" s="114"/>
      <c r="M19" s="114"/>
      <c r="N19" s="114"/>
      <c r="O19" s="114"/>
      <c r="P19" s="114"/>
      <c r="Q19" s="114"/>
      <c r="R19" s="177"/>
      <c r="S19" s="97"/>
    </row>
    <row r="20" spans="1:19" s="119" customFormat="1" ht="13.5" customHeight="1" x14ac:dyDescent="0.25">
      <c r="A20" s="122"/>
      <c r="B20" s="118"/>
      <c r="C20" s="498"/>
      <c r="D20" s="385"/>
      <c r="E20" s="125"/>
      <c r="F20" s="125"/>
      <c r="G20" s="125"/>
      <c r="H20" s="125"/>
      <c r="I20" s="125"/>
      <c r="J20" s="125"/>
      <c r="K20" s="125"/>
      <c r="L20" s="125"/>
      <c r="M20" s="125"/>
      <c r="N20" s="125"/>
      <c r="O20" s="125"/>
      <c r="P20" s="125"/>
      <c r="Q20" s="125"/>
      <c r="R20" s="177"/>
      <c r="S20" s="97"/>
    </row>
    <row r="21" spans="1:19" s="119" customFormat="1" ht="13.5" customHeight="1" x14ac:dyDescent="0.25">
      <c r="A21" s="122"/>
      <c r="B21" s="118"/>
      <c r="C21" s="498"/>
      <c r="D21" s="385"/>
      <c r="E21" s="125"/>
      <c r="F21" s="125"/>
      <c r="G21" s="125"/>
      <c r="H21" s="125"/>
      <c r="I21" s="125"/>
      <c r="J21" s="125"/>
      <c r="K21" s="125"/>
      <c r="L21" s="125"/>
      <c r="M21" s="125"/>
      <c r="N21" s="125"/>
      <c r="O21" s="125"/>
      <c r="P21" s="125"/>
      <c r="Q21" s="125"/>
      <c r="R21" s="177"/>
      <c r="S21" s="97"/>
    </row>
    <row r="22" spans="1:19" s="119" customFormat="1" ht="13.5" customHeight="1" x14ac:dyDescent="0.25">
      <c r="A22" s="117"/>
      <c r="B22" s="118"/>
      <c r="C22" s="498"/>
      <c r="D22" s="385"/>
      <c r="E22" s="125"/>
      <c r="F22" s="125"/>
      <c r="G22" s="125"/>
      <c r="H22" s="125"/>
      <c r="I22" s="125"/>
      <c r="J22" s="125"/>
      <c r="K22" s="125"/>
      <c r="L22" s="125"/>
      <c r="M22" s="125"/>
      <c r="N22" s="125"/>
      <c r="O22" s="125"/>
      <c r="P22" s="125"/>
      <c r="Q22" s="125"/>
      <c r="R22" s="177"/>
      <c r="S22" s="97"/>
    </row>
    <row r="23" spans="1:19" s="119" customFormat="1" ht="13.5" customHeight="1" x14ac:dyDescent="0.25">
      <c r="A23" s="117"/>
      <c r="B23" s="118"/>
      <c r="C23" s="498"/>
      <c r="D23" s="385"/>
      <c r="E23" s="125"/>
      <c r="F23" s="125"/>
      <c r="G23" s="125"/>
      <c r="H23" s="125"/>
      <c r="I23" s="125"/>
      <c r="J23" s="125"/>
      <c r="K23" s="125"/>
      <c r="L23" s="125"/>
      <c r="M23" s="125"/>
      <c r="N23" s="125"/>
      <c r="O23" s="125"/>
      <c r="P23" s="125"/>
      <c r="Q23" s="125"/>
      <c r="R23" s="177"/>
      <c r="S23" s="97"/>
    </row>
    <row r="24" spans="1:19" s="119" customFormat="1" ht="13.5" customHeight="1" x14ac:dyDescent="0.25">
      <c r="A24" s="117"/>
      <c r="B24" s="118"/>
      <c r="C24" s="498"/>
      <c r="D24" s="385"/>
      <c r="E24" s="125"/>
      <c r="F24" s="125"/>
      <c r="G24" s="125"/>
      <c r="H24" s="125"/>
      <c r="I24" s="125"/>
      <c r="J24" s="125"/>
      <c r="K24" s="125"/>
      <c r="L24" s="125"/>
      <c r="M24" s="125"/>
      <c r="N24" s="125"/>
      <c r="O24" s="125"/>
      <c r="P24" s="125"/>
      <c r="Q24" s="125"/>
      <c r="R24" s="177"/>
      <c r="S24" s="97"/>
    </row>
    <row r="25" spans="1:19" s="119" customFormat="1" ht="13.5" customHeight="1" x14ac:dyDescent="0.25">
      <c r="A25" s="117"/>
      <c r="B25" s="118"/>
      <c r="C25" s="498"/>
      <c r="D25" s="385"/>
      <c r="E25" s="125"/>
      <c r="F25" s="125"/>
      <c r="G25" s="125"/>
      <c r="H25" s="125"/>
      <c r="I25" s="125"/>
      <c r="J25" s="125"/>
      <c r="K25" s="125"/>
      <c r="L25" s="125"/>
      <c r="M25" s="125"/>
      <c r="N25" s="125"/>
      <c r="O25" s="125"/>
      <c r="P25" s="125"/>
      <c r="Q25" s="125"/>
      <c r="R25" s="177"/>
      <c r="S25" s="97"/>
    </row>
    <row r="26" spans="1:19" s="126" customFormat="1" ht="13.5" customHeight="1" x14ac:dyDescent="0.25">
      <c r="A26" s="127"/>
      <c r="B26" s="128"/>
      <c r="C26" s="386"/>
      <c r="D26" s="179"/>
      <c r="E26" s="129"/>
      <c r="F26" s="129"/>
      <c r="G26" s="129"/>
      <c r="H26" s="129"/>
      <c r="I26" s="129"/>
      <c r="J26" s="129"/>
      <c r="K26" s="129"/>
      <c r="L26" s="129"/>
      <c r="M26" s="129"/>
      <c r="N26" s="129"/>
      <c r="O26" s="129"/>
      <c r="P26" s="129"/>
      <c r="Q26" s="129"/>
      <c r="R26" s="180"/>
      <c r="S26" s="120"/>
    </row>
    <row r="27" spans="1:19" ht="13.5" customHeight="1" x14ac:dyDescent="0.25">
      <c r="A27" s="95"/>
      <c r="B27" s="97"/>
      <c r="C27" s="498"/>
      <c r="D27" s="98"/>
      <c r="E27" s="125"/>
      <c r="F27" s="125"/>
      <c r="G27" s="125"/>
      <c r="H27" s="125"/>
      <c r="I27" s="125"/>
      <c r="J27" s="125"/>
      <c r="K27" s="125"/>
      <c r="L27" s="125"/>
      <c r="M27" s="125"/>
      <c r="N27" s="125"/>
      <c r="O27" s="125"/>
      <c r="P27" s="125"/>
      <c r="Q27" s="125"/>
      <c r="R27" s="177"/>
      <c r="S27" s="97"/>
    </row>
    <row r="28" spans="1:19" s="119" customFormat="1" ht="13.5" customHeight="1" x14ac:dyDescent="0.25">
      <c r="A28" s="117"/>
      <c r="B28" s="118"/>
      <c r="C28" s="498"/>
      <c r="D28" s="98"/>
      <c r="E28" s="125"/>
      <c r="F28" s="125"/>
      <c r="G28" s="125"/>
      <c r="H28" s="125"/>
      <c r="I28" s="125"/>
      <c r="J28" s="125"/>
      <c r="K28" s="125"/>
      <c r="L28" s="125"/>
      <c r="M28" s="125"/>
      <c r="N28" s="125"/>
      <c r="O28" s="125"/>
      <c r="P28" s="125"/>
      <c r="Q28" s="125"/>
      <c r="R28" s="177"/>
      <c r="S28" s="97"/>
    </row>
    <row r="29" spans="1:19" s="119" customFormat="1" ht="13.5" customHeight="1" x14ac:dyDescent="0.3">
      <c r="A29" s="117"/>
      <c r="B29" s="118"/>
      <c r="C29" s="498"/>
      <c r="D29" s="181"/>
      <c r="E29" s="125"/>
      <c r="F29" s="125"/>
      <c r="G29" s="125"/>
      <c r="H29" s="125"/>
      <c r="I29" s="125"/>
      <c r="J29" s="125"/>
      <c r="K29" s="125"/>
      <c r="L29" s="125"/>
      <c r="M29" s="125"/>
      <c r="N29" s="125"/>
      <c r="O29" s="125"/>
      <c r="P29" s="125"/>
      <c r="Q29" s="125"/>
      <c r="R29" s="177"/>
      <c r="S29" s="97"/>
    </row>
    <row r="30" spans="1:19" s="119" customFormat="1" ht="13.5" customHeight="1" x14ac:dyDescent="0.3">
      <c r="A30" s="117"/>
      <c r="B30" s="118"/>
      <c r="C30" s="498"/>
      <c r="D30" s="604"/>
      <c r="E30" s="605"/>
      <c r="F30" s="605"/>
      <c r="G30" s="605"/>
      <c r="H30" s="605"/>
      <c r="I30" s="605"/>
      <c r="J30" s="605"/>
      <c r="K30" s="605"/>
      <c r="L30" s="605"/>
      <c r="M30" s="605"/>
      <c r="N30" s="605"/>
      <c r="O30" s="605"/>
      <c r="P30" s="605"/>
      <c r="Q30" s="605"/>
      <c r="R30" s="177"/>
      <c r="S30" s="97"/>
    </row>
    <row r="31" spans="1:19" s="126" customFormat="1" ht="13.5" customHeight="1" x14ac:dyDescent="0.25">
      <c r="A31" s="127"/>
      <c r="B31" s="128"/>
      <c r="C31" s="386"/>
      <c r="D31" s="606"/>
      <c r="E31" s="606"/>
      <c r="F31" s="606"/>
      <c r="G31" s="606"/>
      <c r="H31" s="606"/>
      <c r="I31" s="606"/>
      <c r="J31" s="606"/>
      <c r="K31" s="606"/>
      <c r="L31" s="606"/>
      <c r="M31" s="606"/>
      <c r="N31" s="606"/>
      <c r="O31" s="606"/>
      <c r="P31" s="606"/>
      <c r="Q31" s="606"/>
      <c r="R31" s="180"/>
      <c r="S31" s="120"/>
    </row>
    <row r="32" spans="1:19" ht="35.25" customHeight="1" x14ac:dyDescent="0.25">
      <c r="A32" s="95"/>
      <c r="B32" s="97"/>
      <c r="C32" s="498"/>
      <c r="D32" s="1840" t="s">
        <v>732</v>
      </c>
      <c r="E32" s="1840"/>
      <c r="F32" s="1840"/>
      <c r="G32" s="1840"/>
      <c r="H32" s="1840"/>
      <c r="I32" s="1840"/>
      <c r="J32" s="1840"/>
      <c r="K32" s="1840"/>
      <c r="L32" s="1840"/>
      <c r="M32" s="1840"/>
      <c r="N32" s="1840"/>
      <c r="O32" s="1840"/>
      <c r="P32" s="1840"/>
      <c r="Q32" s="1840"/>
      <c r="R32" s="1841"/>
      <c r="S32" s="97"/>
    </row>
    <row r="33" spans="1:19" ht="13.5" customHeight="1" x14ac:dyDescent="0.25">
      <c r="A33" s="95"/>
      <c r="B33" s="97"/>
      <c r="C33" s="769" t="s">
        <v>166</v>
      </c>
      <c r="D33" s="770"/>
      <c r="E33" s="770"/>
      <c r="F33" s="770"/>
      <c r="G33" s="770"/>
      <c r="H33" s="770"/>
      <c r="I33" s="770"/>
      <c r="J33" s="770"/>
      <c r="K33" s="770"/>
      <c r="L33" s="770"/>
      <c r="M33" s="770"/>
      <c r="N33" s="770"/>
      <c r="O33" s="770"/>
      <c r="P33" s="770"/>
      <c r="Q33" s="771"/>
      <c r="R33" s="177"/>
      <c r="S33" s="123"/>
    </row>
    <row r="34" spans="1:19" s="119" customFormat="1" ht="3.75" customHeight="1" x14ac:dyDescent="0.3">
      <c r="A34" s="117"/>
      <c r="B34" s="118"/>
      <c r="C34" s="498"/>
      <c r="D34" s="181"/>
      <c r="E34" s="125"/>
      <c r="F34" s="125"/>
      <c r="G34" s="125"/>
      <c r="H34" s="125"/>
      <c r="I34" s="125"/>
      <c r="J34" s="125"/>
      <c r="K34" s="125"/>
      <c r="L34" s="125"/>
      <c r="M34" s="125"/>
      <c r="N34" s="125"/>
      <c r="O34" s="125"/>
      <c r="P34" s="125"/>
      <c r="Q34" s="125"/>
      <c r="R34" s="177"/>
      <c r="S34" s="97"/>
    </row>
    <row r="35" spans="1:19" ht="12.75" customHeight="1" x14ac:dyDescent="0.25">
      <c r="A35" s="95"/>
      <c r="B35" s="97"/>
      <c r="C35" s="1834"/>
      <c r="D35" s="1834"/>
      <c r="E35" s="758" t="s">
        <v>733</v>
      </c>
      <c r="F35" s="758" t="s">
        <v>734</v>
      </c>
      <c r="G35" s="758" t="s">
        <v>735</v>
      </c>
      <c r="H35" s="758" t="s">
        <v>736</v>
      </c>
      <c r="I35" s="756" t="s">
        <v>737</v>
      </c>
      <c r="J35" s="756">
        <v>2013</v>
      </c>
      <c r="K35" s="756">
        <v>2014</v>
      </c>
      <c r="L35" s="749">
        <v>2015</v>
      </c>
      <c r="M35" s="752">
        <v>2016</v>
      </c>
      <c r="N35" s="766">
        <v>2017</v>
      </c>
      <c r="O35" s="766">
        <v>2018</v>
      </c>
      <c r="P35" s="766">
        <v>2019</v>
      </c>
      <c r="Q35" s="766">
        <v>2020</v>
      </c>
      <c r="R35" s="177"/>
      <c r="S35" s="97"/>
    </row>
    <row r="36" spans="1:19" ht="3.75" customHeight="1" x14ac:dyDescent="0.25">
      <c r="A36" s="95"/>
      <c r="B36" s="97"/>
      <c r="C36" s="723"/>
      <c r="D36" s="723"/>
      <c r="E36" s="713"/>
      <c r="F36" s="713"/>
      <c r="G36" s="744"/>
      <c r="H36" s="759"/>
      <c r="I36" s="813"/>
      <c r="J36" s="813"/>
      <c r="K36" s="813"/>
      <c r="L36" s="744"/>
      <c r="M36" s="744"/>
      <c r="N36" s="767"/>
      <c r="O36" s="767"/>
      <c r="P36" s="767"/>
      <c r="Q36" s="767"/>
      <c r="R36" s="177"/>
      <c r="S36" s="97"/>
    </row>
    <row r="37" spans="1:19" ht="13.5" customHeight="1" x14ac:dyDescent="0.25">
      <c r="A37" s="95"/>
      <c r="B37" s="97"/>
      <c r="C37" s="1837" t="s">
        <v>357</v>
      </c>
      <c r="D37" s="1838"/>
      <c r="E37" s="713"/>
      <c r="F37" s="713"/>
      <c r="G37" s="744"/>
      <c r="H37" s="759"/>
      <c r="I37" s="813"/>
      <c r="J37" s="813"/>
      <c r="K37" s="813"/>
      <c r="L37" s="744"/>
      <c r="M37" s="744"/>
      <c r="N37" s="767"/>
      <c r="O37" s="767"/>
      <c r="P37" s="767"/>
      <c r="Q37" s="767"/>
      <c r="R37" s="177"/>
      <c r="S37" s="97"/>
    </row>
    <row r="38" spans="1:19" s="130" customFormat="1" ht="13.5" customHeight="1" x14ac:dyDescent="0.25">
      <c r="A38" s="122"/>
      <c r="B38" s="131"/>
      <c r="D38" s="768" t="s">
        <v>66</v>
      </c>
      <c r="E38" s="724">
        <v>52</v>
      </c>
      <c r="F38" s="724">
        <v>412</v>
      </c>
      <c r="G38" s="724">
        <v>320</v>
      </c>
      <c r="H38" s="724">
        <v>259</v>
      </c>
      <c r="I38" s="741">
        <v>540</v>
      </c>
      <c r="J38" s="741">
        <v>536</v>
      </c>
      <c r="K38" s="741">
        <v>337</v>
      </c>
      <c r="L38" s="750">
        <v>252</v>
      </c>
      <c r="M38" s="753">
        <v>207</v>
      </c>
      <c r="N38" s="745">
        <v>158</v>
      </c>
      <c r="O38" s="745">
        <v>150</v>
      </c>
      <c r="P38" s="745">
        <v>150</v>
      </c>
      <c r="Q38" s="745">
        <v>842</v>
      </c>
      <c r="R38" s="177"/>
      <c r="S38" s="97"/>
    </row>
    <row r="39" spans="1:19" s="119" customFormat="1" ht="18.75" customHeight="1" x14ac:dyDescent="0.25">
      <c r="A39" s="117"/>
      <c r="B39" s="118"/>
      <c r="C39" s="498"/>
      <c r="D39" s="178"/>
      <c r="E39" s="714"/>
      <c r="F39" s="714"/>
      <c r="G39" s="754"/>
      <c r="H39" s="124"/>
      <c r="I39" s="743"/>
      <c r="J39" s="743"/>
      <c r="K39" s="743"/>
      <c r="L39" s="746"/>
      <c r="M39" s="754"/>
      <c r="N39" s="748"/>
      <c r="O39" s="748"/>
      <c r="P39" s="748"/>
      <c r="Q39" s="748"/>
      <c r="R39" s="177"/>
      <c r="S39" s="97"/>
    </row>
    <row r="40" spans="1:19" s="119" customFormat="1" ht="13.5" customHeight="1" x14ac:dyDescent="0.25">
      <c r="A40" s="117"/>
      <c r="B40" s="118"/>
      <c r="C40" s="1837" t="s">
        <v>138</v>
      </c>
      <c r="D40" s="1838"/>
      <c r="E40" s="714"/>
      <c r="F40" s="714"/>
      <c r="G40" s="754"/>
      <c r="H40" s="124"/>
      <c r="I40" s="743"/>
      <c r="J40" s="743"/>
      <c r="K40" s="743"/>
      <c r="L40" s="746"/>
      <c r="M40" s="754"/>
      <c r="N40" s="748"/>
      <c r="O40" s="748"/>
      <c r="P40" s="748"/>
      <c r="Q40" s="748"/>
      <c r="R40" s="177"/>
      <c r="S40" s="97"/>
    </row>
    <row r="41" spans="1:19" s="126" customFormat="1" ht="13.5" customHeight="1" x14ac:dyDescent="0.25">
      <c r="A41" s="127"/>
      <c r="B41" s="128"/>
      <c r="D41" s="768" t="s">
        <v>66</v>
      </c>
      <c r="E41" s="725">
        <v>1395</v>
      </c>
      <c r="F41" s="725">
        <v>18341</v>
      </c>
      <c r="G41" s="725">
        <v>6128</v>
      </c>
      <c r="H41" s="725">
        <v>3396</v>
      </c>
      <c r="I41" s="742">
        <v>8656</v>
      </c>
      <c r="J41" s="742">
        <v>7153</v>
      </c>
      <c r="K41" s="742">
        <v>4431</v>
      </c>
      <c r="L41" s="751">
        <v>3870</v>
      </c>
      <c r="M41" s="755">
        <v>3967</v>
      </c>
      <c r="N41" s="747">
        <v>3186</v>
      </c>
      <c r="O41" s="747">
        <v>3460</v>
      </c>
      <c r="P41" s="747">
        <v>3883</v>
      </c>
      <c r="Q41" s="747">
        <v>20069</v>
      </c>
      <c r="R41" s="180"/>
      <c r="S41" s="120"/>
    </row>
    <row r="42" spans="1:19" s="101" customFormat="1" ht="26.25" customHeight="1" x14ac:dyDescent="0.25">
      <c r="A42" s="99"/>
      <c r="B42" s="100"/>
      <c r="C42" s="786"/>
      <c r="D42" s="787" t="s">
        <v>730</v>
      </c>
      <c r="E42" s="791">
        <v>122</v>
      </c>
      <c r="F42" s="791">
        <v>9067</v>
      </c>
      <c r="G42" s="791">
        <v>3329</v>
      </c>
      <c r="H42" s="791">
        <v>2114</v>
      </c>
      <c r="I42" s="790">
        <v>4691</v>
      </c>
      <c r="J42" s="790">
        <v>3208</v>
      </c>
      <c r="K42" s="790">
        <v>2267</v>
      </c>
      <c r="L42" s="792">
        <v>2411</v>
      </c>
      <c r="M42" s="793">
        <v>2098</v>
      </c>
      <c r="N42" s="794">
        <v>2136</v>
      </c>
      <c r="O42" s="794">
        <v>2458</v>
      </c>
      <c r="P42" s="794">
        <v>3229</v>
      </c>
      <c r="Q42" s="794">
        <v>7791</v>
      </c>
      <c r="R42" s="783"/>
      <c r="S42" s="100"/>
    </row>
    <row r="43" spans="1:19" s="119" customFormat="1" ht="18.75" customHeight="1" x14ac:dyDescent="0.25">
      <c r="A43" s="117"/>
      <c r="B43" s="118"/>
      <c r="C43" s="498" t="s">
        <v>221</v>
      </c>
      <c r="D43" s="789" t="s">
        <v>731</v>
      </c>
      <c r="E43" s="773">
        <v>1273</v>
      </c>
      <c r="F43" s="773">
        <v>9274</v>
      </c>
      <c r="G43" s="773">
        <v>2799</v>
      </c>
      <c r="H43" s="773">
        <v>1282</v>
      </c>
      <c r="I43" s="772">
        <v>3965</v>
      </c>
      <c r="J43" s="772">
        <v>3945</v>
      </c>
      <c r="K43" s="772">
        <v>2164</v>
      </c>
      <c r="L43" s="774">
        <v>1459</v>
      </c>
      <c r="M43" s="775">
        <v>1869</v>
      </c>
      <c r="N43" s="776">
        <v>1050</v>
      </c>
      <c r="O43" s="776">
        <v>1002</v>
      </c>
      <c r="P43" s="776">
        <v>654</v>
      </c>
      <c r="Q43" s="776">
        <v>12278</v>
      </c>
      <c r="R43" s="177"/>
      <c r="S43" s="97"/>
    </row>
    <row r="44" spans="1:19" s="119" customFormat="1" ht="13.5" customHeight="1" x14ac:dyDescent="0.3">
      <c r="A44" s="117"/>
      <c r="B44" s="118"/>
      <c r="C44" s="498"/>
      <c r="D44" s="181"/>
      <c r="E44" s="125"/>
      <c r="F44" s="125"/>
      <c r="G44" s="125"/>
      <c r="H44" s="125"/>
      <c r="I44" s="125"/>
      <c r="J44" s="125"/>
      <c r="K44" s="125"/>
      <c r="L44" s="125"/>
      <c r="M44" s="125"/>
      <c r="N44" s="125"/>
      <c r="O44" s="125"/>
      <c r="P44" s="125"/>
      <c r="Q44" s="125"/>
      <c r="R44" s="177"/>
      <c r="S44" s="97"/>
    </row>
    <row r="45" spans="1:19" s="726" customFormat="1" ht="13.5" customHeight="1" x14ac:dyDescent="0.3">
      <c r="A45" s="728"/>
      <c r="B45" s="728"/>
      <c r="C45" s="729"/>
      <c r="D45" s="604"/>
      <c r="E45" s="605"/>
      <c r="F45" s="605"/>
      <c r="G45" s="605"/>
      <c r="H45" s="605"/>
      <c r="I45" s="605"/>
      <c r="J45" s="605"/>
      <c r="K45" s="605"/>
      <c r="L45" s="605"/>
      <c r="M45" s="605"/>
      <c r="N45" s="605"/>
      <c r="O45" s="605"/>
      <c r="P45" s="605"/>
      <c r="Q45" s="605"/>
      <c r="R45" s="177"/>
      <c r="S45" s="97"/>
    </row>
    <row r="46" spans="1:19" s="727" customFormat="1" ht="13.5" customHeight="1" x14ac:dyDescent="0.25">
      <c r="A46" s="606"/>
      <c r="B46" s="606"/>
      <c r="C46" s="731"/>
      <c r="D46" s="606"/>
      <c r="E46" s="732"/>
      <c r="F46" s="732"/>
      <c r="G46" s="732"/>
      <c r="H46" s="732"/>
      <c r="I46" s="732"/>
      <c r="J46" s="732"/>
      <c r="K46" s="732"/>
      <c r="L46" s="732"/>
      <c r="M46" s="732"/>
      <c r="N46" s="732"/>
      <c r="O46" s="732"/>
      <c r="P46" s="732"/>
      <c r="Q46" s="732"/>
      <c r="R46" s="177"/>
      <c r="S46" s="97"/>
    </row>
    <row r="47" spans="1:19" s="502" customFormat="1" ht="13.5" customHeight="1" x14ac:dyDescent="0.25">
      <c r="A47" s="730"/>
      <c r="B47" s="730"/>
      <c r="C47" s="729"/>
      <c r="D47" s="607"/>
      <c r="E47" s="605"/>
      <c r="F47" s="605"/>
      <c r="G47" s="605"/>
      <c r="H47" s="605"/>
      <c r="I47" s="605"/>
      <c r="J47" s="605"/>
      <c r="K47" s="605"/>
      <c r="L47" s="605"/>
      <c r="M47" s="605"/>
      <c r="N47" s="605"/>
      <c r="O47" s="605"/>
      <c r="P47" s="605"/>
      <c r="Q47" s="605"/>
      <c r="R47" s="177"/>
      <c r="S47" s="97"/>
    </row>
    <row r="48" spans="1:19" s="726" customFormat="1" ht="13.5" customHeight="1" x14ac:dyDescent="0.25">
      <c r="A48" s="728"/>
      <c r="B48" s="728"/>
      <c r="C48" s="729"/>
      <c r="D48" s="607"/>
      <c r="E48" s="605"/>
      <c r="F48" s="605"/>
      <c r="G48" s="605"/>
      <c r="H48" s="605"/>
      <c r="I48" s="605"/>
      <c r="J48" s="605"/>
      <c r="K48" s="605"/>
      <c r="L48" s="605"/>
      <c r="M48" s="605"/>
      <c r="N48" s="605"/>
      <c r="O48" s="605"/>
      <c r="P48" s="605"/>
      <c r="Q48" s="605"/>
      <c r="R48" s="177"/>
      <c r="S48" s="97"/>
    </row>
    <row r="49" spans="1:19" s="726" customFormat="1" ht="13.5" customHeight="1" x14ac:dyDescent="0.3">
      <c r="A49" s="728"/>
      <c r="B49" s="728"/>
      <c r="C49" s="729"/>
      <c r="D49" s="604"/>
      <c r="E49" s="605"/>
      <c r="F49" s="605"/>
      <c r="G49" s="605"/>
      <c r="H49" s="605"/>
      <c r="I49" s="605"/>
      <c r="J49" s="605"/>
      <c r="K49" s="605"/>
      <c r="L49" s="605"/>
      <c r="M49" s="605"/>
      <c r="N49" s="605"/>
      <c r="O49" s="605"/>
      <c r="P49" s="605"/>
      <c r="Q49" s="605"/>
      <c r="R49" s="177"/>
      <c r="S49" s="97"/>
    </row>
    <row r="50" spans="1:19" s="726" customFormat="1" ht="13.5" customHeight="1" x14ac:dyDescent="0.3">
      <c r="A50" s="728"/>
      <c r="B50" s="728"/>
      <c r="C50" s="729"/>
      <c r="D50" s="604"/>
      <c r="E50" s="605"/>
      <c r="F50" s="605"/>
      <c r="G50" s="605"/>
      <c r="H50" s="605"/>
      <c r="I50" s="605"/>
      <c r="J50" s="605"/>
      <c r="K50" s="605"/>
      <c r="L50" s="605"/>
      <c r="M50" s="605"/>
      <c r="N50" s="605"/>
      <c r="O50" s="605"/>
      <c r="P50" s="605"/>
      <c r="Q50" s="605"/>
      <c r="R50" s="177"/>
      <c r="S50" s="97"/>
    </row>
    <row r="51" spans="1:19" s="502" customFormat="1" ht="13.5" customHeight="1" x14ac:dyDescent="0.25">
      <c r="A51" s="730"/>
      <c r="B51" s="730"/>
      <c r="C51" s="733"/>
      <c r="D51" s="1836"/>
      <c r="E51" s="1836"/>
      <c r="F51" s="1836"/>
      <c r="G51" s="1836"/>
      <c r="H51" s="734"/>
      <c r="I51" s="734"/>
      <c r="J51" s="734"/>
      <c r="K51" s="734"/>
      <c r="L51" s="734"/>
      <c r="M51" s="734"/>
      <c r="N51" s="734"/>
      <c r="O51" s="734"/>
      <c r="P51" s="734"/>
      <c r="Q51" s="734"/>
      <c r="R51" s="177"/>
      <c r="S51" s="97"/>
    </row>
    <row r="52" spans="1:19" s="502" customFormat="1" ht="13.5" customHeight="1" x14ac:dyDescent="0.25">
      <c r="A52" s="730"/>
      <c r="B52" s="730"/>
      <c r="C52" s="730"/>
      <c r="D52" s="730"/>
      <c r="E52" s="730"/>
      <c r="F52" s="730"/>
      <c r="G52" s="730"/>
      <c r="H52" s="730"/>
      <c r="I52" s="730"/>
      <c r="J52" s="730"/>
      <c r="K52" s="730"/>
      <c r="L52" s="730"/>
      <c r="M52" s="730"/>
      <c r="N52" s="730"/>
      <c r="O52" s="730"/>
      <c r="P52" s="730"/>
      <c r="Q52" s="730"/>
      <c r="R52" s="177"/>
      <c r="S52" s="97"/>
    </row>
    <row r="53" spans="1:19" s="502" customFormat="1" ht="13.5" customHeight="1" x14ac:dyDescent="0.25">
      <c r="A53" s="730"/>
      <c r="B53" s="730"/>
      <c r="C53" s="735"/>
      <c r="D53" s="736"/>
      <c r="E53" s="737"/>
      <c r="F53" s="737"/>
      <c r="G53" s="737"/>
      <c r="H53" s="737"/>
      <c r="I53" s="737"/>
      <c r="J53" s="737"/>
      <c r="K53" s="737"/>
      <c r="L53" s="737"/>
      <c r="M53" s="737"/>
      <c r="N53" s="737"/>
      <c r="O53" s="737"/>
      <c r="P53" s="737"/>
      <c r="Q53" s="737"/>
      <c r="R53" s="177"/>
      <c r="S53" s="97"/>
    </row>
    <row r="54" spans="1:19" s="502" customFormat="1" ht="13.5" customHeight="1" x14ac:dyDescent="0.25">
      <c r="A54" s="730"/>
      <c r="B54" s="730"/>
      <c r="C54" s="1834"/>
      <c r="D54" s="1834"/>
      <c r="E54" s="738"/>
      <c r="F54" s="738"/>
      <c r="G54" s="738"/>
      <c r="H54" s="738"/>
      <c r="I54" s="738"/>
      <c r="J54" s="738"/>
      <c r="K54" s="738"/>
      <c r="L54" s="738"/>
      <c r="M54" s="738"/>
      <c r="N54" s="738"/>
      <c r="O54" s="738"/>
      <c r="P54" s="738"/>
      <c r="Q54" s="738"/>
      <c r="R54" s="177"/>
      <c r="S54" s="97"/>
    </row>
    <row r="55" spans="1:19" s="502" customFormat="1" ht="13.5" customHeight="1" x14ac:dyDescent="0.25">
      <c r="A55" s="730"/>
      <c r="B55" s="730"/>
      <c r="C55" s="1835"/>
      <c r="D55" s="1835"/>
      <c r="E55" s="739"/>
      <c r="F55" s="739"/>
      <c r="G55" s="739"/>
      <c r="H55" s="739"/>
      <c r="I55" s="739"/>
      <c r="J55" s="739"/>
      <c r="K55" s="739"/>
      <c r="L55" s="739"/>
      <c r="M55" s="739"/>
      <c r="N55" s="739"/>
      <c r="O55" s="739"/>
      <c r="P55" s="739"/>
      <c r="Q55" s="739"/>
      <c r="R55" s="177"/>
      <c r="S55" s="97"/>
    </row>
    <row r="56" spans="1:19" s="502" customFormat="1" ht="13.5" customHeight="1" x14ac:dyDescent="0.25">
      <c r="A56" s="730"/>
      <c r="B56" s="730"/>
      <c r="C56" s="731"/>
      <c r="D56" s="740"/>
      <c r="E56" s="739"/>
      <c r="F56" s="739"/>
      <c r="G56" s="739"/>
      <c r="H56" s="739"/>
      <c r="I56" s="739"/>
      <c r="J56" s="739"/>
      <c r="K56" s="739"/>
      <c r="L56" s="739"/>
      <c r="M56" s="739"/>
      <c r="N56" s="739"/>
      <c r="O56" s="739"/>
      <c r="P56" s="739"/>
      <c r="Q56" s="739"/>
      <c r="R56" s="177"/>
      <c r="S56" s="97"/>
    </row>
    <row r="57" spans="1:19" s="502" customFormat="1" ht="13.5" customHeight="1" x14ac:dyDescent="0.25">
      <c r="A57" s="730"/>
      <c r="B57" s="730"/>
      <c r="C57" s="729"/>
      <c r="D57" s="607"/>
      <c r="E57" s="739"/>
      <c r="F57" s="739"/>
      <c r="G57" s="739"/>
      <c r="H57" s="739"/>
      <c r="I57" s="739"/>
      <c r="J57" s="739"/>
      <c r="K57" s="739"/>
      <c r="L57" s="739"/>
      <c r="M57" s="739"/>
      <c r="N57" s="739"/>
      <c r="O57" s="739"/>
      <c r="P57" s="739"/>
      <c r="Q57" s="739"/>
      <c r="R57" s="177"/>
      <c r="S57" s="97"/>
    </row>
    <row r="58" spans="1:19" s="784" customFormat="1" ht="13.5" customHeight="1" x14ac:dyDescent="0.15">
      <c r="A58" s="782"/>
      <c r="B58" s="782"/>
      <c r="C58" s="1839" t="s">
        <v>738</v>
      </c>
      <c r="D58" s="1839"/>
      <c r="E58" s="1839"/>
      <c r="F58" s="1839"/>
      <c r="G58" s="1839"/>
      <c r="H58" s="1839"/>
      <c r="I58" s="1839"/>
      <c r="J58" s="1839"/>
      <c r="K58" s="1839"/>
      <c r="L58" s="1839"/>
      <c r="M58" s="1839"/>
      <c r="N58" s="1839"/>
      <c r="O58" s="1839"/>
      <c r="P58" s="1839"/>
      <c r="Q58" s="1839"/>
      <c r="R58" s="783"/>
      <c r="S58" s="100"/>
    </row>
    <row r="59" spans="1:19" s="101" customFormat="1" ht="10" customHeight="1" x14ac:dyDescent="0.25">
      <c r="A59" s="782"/>
      <c r="B59" s="782"/>
      <c r="C59" s="1833" t="s">
        <v>739</v>
      </c>
      <c r="D59" s="1833"/>
      <c r="E59" s="1833"/>
      <c r="F59" s="1833"/>
      <c r="G59" s="1833"/>
      <c r="H59" s="1833"/>
      <c r="I59" s="1833"/>
      <c r="J59" s="1833"/>
      <c r="K59" s="1833"/>
      <c r="L59" s="1833"/>
      <c r="M59" s="1833"/>
      <c r="N59" s="1833"/>
      <c r="O59" s="1833"/>
      <c r="P59" s="1833"/>
      <c r="Q59" s="1833"/>
      <c r="R59" s="783"/>
      <c r="S59" s="100"/>
    </row>
    <row r="60" spans="1:19" s="101" customFormat="1" ht="9" customHeight="1" x14ac:dyDescent="0.25">
      <c r="A60" s="782"/>
      <c r="B60" s="782"/>
      <c r="C60" s="1842" t="s">
        <v>484</v>
      </c>
      <c r="D60" s="1842"/>
      <c r="E60" s="1842"/>
      <c r="F60" s="1842"/>
      <c r="G60" s="1842"/>
      <c r="H60" s="1842"/>
      <c r="I60" s="1842"/>
      <c r="J60" s="1842"/>
      <c r="K60" s="1842"/>
      <c r="L60" s="1842"/>
      <c r="M60" s="1842"/>
      <c r="N60" s="1842"/>
      <c r="O60" s="1842"/>
      <c r="P60" s="1842"/>
      <c r="Q60" s="1842"/>
      <c r="R60" s="783"/>
      <c r="S60" s="100"/>
    </row>
    <row r="61" spans="1:19" s="322" customFormat="1" ht="13.5" customHeight="1" x14ac:dyDescent="0.25">
      <c r="A61" s="730"/>
      <c r="B61" s="730"/>
      <c r="C61" s="383" t="s">
        <v>386</v>
      </c>
      <c r="D61" s="343"/>
      <c r="E61" s="760"/>
      <c r="F61" s="760"/>
      <c r="G61" s="760"/>
      <c r="H61" s="760"/>
      <c r="I61" s="761" t="s">
        <v>129</v>
      </c>
      <c r="J61" s="762"/>
      <c r="K61" s="762"/>
      <c r="L61" s="762"/>
      <c r="M61" s="412"/>
      <c r="N61" s="480"/>
      <c r="O61" s="480"/>
      <c r="P61" s="480"/>
      <c r="Q61" s="480"/>
      <c r="R61" s="177"/>
    </row>
    <row r="62" spans="1:19" ht="13.5" customHeight="1" x14ac:dyDescent="0.25">
      <c r="A62" s="95"/>
      <c r="B62" s="97"/>
      <c r="C62" s="362"/>
      <c r="D62" s="97"/>
      <c r="E62" s="133"/>
      <c r="F62" s="1735">
        <v>44378</v>
      </c>
      <c r="G62" s="1735"/>
      <c r="H62" s="1735"/>
      <c r="I62" s="1735"/>
      <c r="J62" s="1735"/>
      <c r="K62" s="1735"/>
      <c r="L62" s="1735"/>
      <c r="M62" s="1735"/>
      <c r="N62" s="1735"/>
      <c r="O62" s="1735"/>
      <c r="P62" s="1735"/>
      <c r="Q62" s="1735"/>
      <c r="R62" s="312">
        <v>9</v>
      </c>
      <c r="S62" s="97"/>
    </row>
    <row r="63" spans="1:19" ht="15" customHeight="1" x14ac:dyDescent="0.25">
      <c r="B63" s="362"/>
    </row>
  </sheetData>
  <dataConsolidate/>
  <mergeCells count="16">
    <mergeCell ref="C6:Q6"/>
    <mergeCell ref="C11:D11"/>
    <mergeCell ref="C14:D14"/>
    <mergeCell ref="B1:D1"/>
    <mergeCell ref="C35:D35"/>
    <mergeCell ref="C59:Q59"/>
    <mergeCell ref="F62:Q62"/>
    <mergeCell ref="C54:D54"/>
    <mergeCell ref="C55:D55"/>
    <mergeCell ref="C9:D9"/>
    <mergeCell ref="D51:G51"/>
    <mergeCell ref="C37:D37"/>
    <mergeCell ref="C40:D40"/>
    <mergeCell ref="C58:Q58"/>
    <mergeCell ref="D32:R32"/>
    <mergeCell ref="C60:Q60"/>
  </mergeCells>
  <conditionalFormatting sqref="H35:Q37 E35:G35 E9:Q11">
    <cfRule type="cellIs" dxfId="4435" priority="4" operator="equal">
      <formula>"jan."</formula>
    </cfRule>
  </conditionalFormatting>
  <printOptions horizontalCentered="1"/>
  <pageMargins left="0" right="0" top="0.19685039370078741" bottom="0.19685039370078741" header="0" footer="0"/>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26</vt:i4>
      </vt:variant>
      <vt:variant>
        <vt:lpstr>Intervalos com nome</vt:lpstr>
      </vt:variant>
      <vt:variant>
        <vt:i4>30</vt:i4>
      </vt:variant>
    </vt:vector>
  </HeadingPairs>
  <TitlesOfParts>
    <vt:vector size="56" baseType="lpstr">
      <vt:lpstr>capa</vt:lpstr>
      <vt:lpstr>introducao</vt:lpstr>
      <vt:lpstr>fontes</vt:lpstr>
      <vt:lpstr>4sinóticos</vt:lpstr>
      <vt:lpstr>5sinóticos</vt:lpstr>
      <vt:lpstr>6populacao3</vt:lpstr>
      <vt:lpstr>7empregoINE3</vt:lpstr>
      <vt:lpstr>8desemprego_INE3</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vt:lpstr>
      <vt:lpstr>20ssocial</vt:lpstr>
      <vt:lpstr>21ssocial</vt:lpstr>
      <vt:lpstr>22destaque</vt:lpstr>
      <vt:lpstr>23destaque</vt:lpstr>
      <vt:lpstr>24conceito</vt:lpstr>
      <vt:lpstr>25conceito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'19ssocial'!Área_de_Impressão</vt:lpstr>
      <vt:lpstr>'20ssocial'!Área_de_Impressão</vt:lpstr>
      <vt:lpstr>'21ssocial'!Área_de_Impressão</vt:lpstr>
      <vt:lpstr>'22destaque'!Área_de_Impressão</vt:lpstr>
      <vt:lpstr>'23destaque'!Área_de_Impressão</vt:lpstr>
      <vt:lpstr>'24conceito'!Área_de_Impressão</vt:lpstr>
      <vt:lpstr>'25conceito'!Área_de_Impressão</vt:lpstr>
      <vt:lpstr>'4sinóticos'!Área_de_Impressão</vt:lpstr>
      <vt:lpstr>'5sinóticos'!Área_de_Impressão</vt:lpstr>
      <vt:lpstr>'6populacao3'!Área_de_Impressão</vt:lpstr>
      <vt:lpstr>'7empregoINE3'!Área_de_Impressão</vt:lpstr>
      <vt:lpstr>'8desemprego_INE3'!Área_de_Impressão</vt:lpstr>
      <vt:lpstr>'9lay_off'!Área_de_Impressão</vt:lpstr>
      <vt:lpstr>capa!Área_de_Impressão</vt:lpstr>
      <vt:lpstr>contracapa!Área_de_Impressão</vt:lpstr>
      <vt:lpstr>fontes!Área_de_Impressão</vt:lpstr>
      <vt:lpstr>introducao!Área_de_Impressão</vt:lpstr>
      <vt:lpstr>'13empresarial'!mom3b</vt:lpstr>
      <vt:lpstr>mom9b</vt:lpstr>
      <vt:lpstr>valor_médio_de_jan.19</vt:lpstr>
      <vt:lpstr>valor_médio_de_jan.2019</vt:lpstr>
    </vt:vector>
  </TitlesOfParts>
  <Company>DEEP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Andreia José</cp:lastModifiedBy>
  <cp:lastPrinted>2021-07-30T12:06:58Z</cp:lastPrinted>
  <dcterms:created xsi:type="dcterms:W3CDTF">2004-03-02T09:49:36Z</dcterms:created>
  <dcterms:modified xsi:type="dcterms:W3CDTF">2021-07-30T12:07:09Z</dcterms:modified>
</cp:coreProperties>
</file>