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4.xml" ContentType="application/vnd.openxmlformats-officedocument.drawingml.chart+xml"/>
  <Override PartName="/xl/drawings/drawing26.xml" ContentType="application/vnd.openxmlformats-officedocument.drawingml.chartshapes+xml"/>
  <Override PartName="/xl/charts/chart15.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harts/chart16.xml" ContentType="application/vnd.openxmlformats-officedocument.drawingml.chart+xml"/>
  <Override PartName="/xl/drawings/drawing29.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charts/chart20.xml" ContentType="application/vnd.openxmlformats-officedocument.drawingml.chart+xml"/>
  <Override PartName="/xl/drawings/drawing32.xml" ContentType="application/vnd.openxmlformats-officedocument.drawingml.chartshapes+xml"/>
  <Override PartName="/xl/charts/chart21.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2.xml" ContentType="application/vnd.openxmlformats-officedocument.drawingml.chart+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vro" showPivotChartFilter="1"/>
  <mc:AlternateContent xmlns:mc="http://schemas.openxmlformats.org/markup-compatibility/2006">
    <mc:Choice Requires="x15">
      <x15ac:absPath xmlns:x15ac="http://schemas.microsoft.com/office/spreadsheetml/2010/11/ac" url="P:\G_EME_INFOESTAT\1_boletim_2019\7_Julho\pdf_excel\"/>
    </mc:Choice>
  </mc:AlternateContent>
  <bookViews>
    <workbookView xWindow="9570" yWindow="0" windowWidth="6330" windowHeight="10695" tabRatio="775"/>
  </bookViews>
  <sheets>
    <sheet name="capa" sheetId="873" r:id="rId1"/>
    <sheet name="introducao" sheetId="6" r:id="rId2"/>
    <sheet name="fontes" sheetId="7" r:id="rId3"/>
    <sheet name="6populacao3" sheetId="909" r:id="rId4"/>
    <sheet name="7empregoINE3" sheetId="910" r:id="rId5"/>
    <sheet name="8desemprego_INE3" sheetId="911" r:id="rId6"/>
    <sheet name="9lay_off" sheetId="487" r:id="rId7"/>
    <sheet name="10desemprego_IEFP" sheetId="497" r:id="rId8"/>
    <sheet name="11desemprego_IEFP" sheetId="498" r:id="rId9"/>
    <sheet name="12fp_anexo C" sheetId="703" r:id="rId10"/>
    <sheet name="13empresarial" sheetId="913" r:id="rId11"/>
    <sheet name="14ganhos" sheetId="458" r:id="rId12"/>
    <sheet name="15salários" sheetId="502" r:id="rId13"/>
    <sheet name="16irct" sheetId="491" r:id="rId14"/>
    <sheet name="17acidentes" sheetId="912" r:id="rId15"/>
    <sheet name="18ssocial" sheetId="500" r:id="rId16"/>
    <sheet name="19ssocial" sheetId="859" r:id="rId17"/>
    <sheet name="20ssocial" sheetId="860" r:id="rId18"/>
    <sheet name="21destaque" sheetId="602" r:id="rId19"/>
    <sheet name="22destaque" sheetId="564" r:id="rId20"/>
    <sheet name="23conceito" sheetId="26" r:id="rId21"/>
    <sheet name="24conceito" sheetId="27" r:id="rId22"/>
    <sheet name="contracapa" sheetId="28" r:id="rId23"/>
  </sheets>
  <externalReferences>
    <externalReference r:id="rId24"/>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6">#REF!</definedName>
    <definedName name="acidentes" localSheetId="17">#REF!</definedName>
    <definedName name="acidentes" localSheetId="18">#REF!</definedName>
    <definedName name="acidentes" localSheetId="19">#REF!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'13empresarial'!$B$1:$O$83</definedName>
    <definedName name="_xlnm.Print_Area" localSheetId="11">'14ganhos'!$A$1:$O$57</definedName>
    <definedName name="_xlnm.Print_Area" localSheetId="12">'15salários'!$A$1:$K$49</definedName>
    <definedName name="_xlnm.Print_Area" localSheetId="13">'16irct'!$A$1:$S$80</definedName>
    <definedName name="_xlnm.Print_Area" localSheetId="14">'17acidentes'!$A$1:$T$72</definedName>
    <definedName name="_xlnm.Print_Area" localSheetId="15">'18ssocial'!$A$1:$N$69</definedName>
    <definedName name="_xlnm.Print_Area" localSheetId="16">'19ssocial'!$A$1:$O$80</definedName>
    <definedName name="_xlnm.Print_Area" localSheetId="17">'20ssocial'!$A$1:$O$74</definedName>
    <definedName name="_xlnm.Print_Area" localSheetId="18">'21destaque'!$A$1:$S$73</definedName>
    <definedName name="_xlnm.Print_Area" localSheetId="19">'22destaque'!$A$1:$L$60</definedName>
    <definedName name="_xlnm.Print_Area" localSheetId="20">'23conceito'!$A$1:$AG$71</definedName>
    <definedName name="_xlnm.Print_Area" localSheetId="21">'24conceito'!$A$1:$AG$73</definedName>
    <definedName name="_xlnm.Print_Area" localSheetId="3">'6populacao3'!$A$1:$P$61</definedName>
    <definedName name="_xlnm.Print_Area" localSheetId="4">'7empregoINE3'!$A$1:$P$71</definedName>
    <definedName name="_xlnm.Print_Area" localSheetId="5">'8desemprego_INE3'!$A$1:$P$67</definedName>
    <definedName name="_xlnm.Print_Area" localSheetId="6">'9lay_off'!$A$1:$S$61</definedName>
    <definedName name="_xlnm.Print_Area" localSheetId="0">capa!$A$1:$L$61</definedName>
    <definedName name="_xlnm.Print_Area" localSheetId="22">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6">#REF!</definedName>
    <definedName name="Changes" localSheetId="17">#REF!</definedName>
    <definedName name="Changes" localSheetId="18">#REF!</definedName>
    <definedName name="Changes" localSheetId="19">#REF!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6">#REF!</definedName>
    <definedName name="Comments" localSheetId="17">#REF!</definedName>
    <definedName name="Comments" localSheetId="18">#REF!</definedName>
    <definedName name="Comments" localSheetId="19">#REF!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6">#REF!</definedName>
    <definedName name="Contact" localSheetId="17">#REF!</definedName>
    <definedName name="Contact" localSheetId="18">#REF!</definedName>
    <definedName name="Contact" localSheetId="19">#REF!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6">#REF!</definedName>
    <definedName name="Country" localSheetId="17">#REF!</definedName>
    <definedName name="Country" localSheetId="18">#REF!</definedName>
    <definedName name="Country" localSheetId="19">#REF!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6">#REF!</definedName>
    <definedName name="CV_employed" localSheetId="17">#REF!</definedName>
    <definedName name="CV_employed" localSheetId="18">#REF!</definedName>
    <definedName name="CV_employed" localSheetId="19">#REF!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6">#REF!</definedName>
    <definedName name="CV_parttime" localSheetId="17">#REF!</definedName>
    <definedName name="CV_parttime" localSheetId="18">#REF!</definedName>
    <definedName name="CV_parttime" localSheetId="19">#REF!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6">#REF!</definedName>
    <definedName name="CV_unemployed" localSheetId="17">#REF!</definedName>
    <definedName name="CV_unemployed" localSheetId="18">#REF!</definedName>
    <definedName name="CV_unemployed" localSheetId="19">#REF!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6">#REF!</definedName>
    <definedName name="CV_unemploymentRate" localSheetId="17">#REF!</definedName>
    <definedName name="CV_unemploymentRate" localSheetId="18">#REF!</definedName>
    <definedName name="CV_unemploymentRate" localSheetId="19">#REF!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6">#REF!</definedName>
    <definedName name="CV_UsualHours" localSheetId="17">#REF!</definedName>
    <definedName name="CV_UsualHours" localSheetId="18">#REF!</definedName>
    <definedName name="CV_UsualHours" localSheetId="19">#REF!</definedName>
    <definedName name="CV_UsualHours">#REF!</definedName>
    <definedName name="dgalsjdgAD" localSheetId="9">#REF!</definedName>
    <definedName name="dgalsjdgAD" localSheetId="10">#REF!</definedName>
    <definedName name="dgalsjdgAD" localSheetId="14">#REF!</definedName>
    <definedName name="dgalsjdgAD" localSheetId="16">#REF!</definedName>
    <definedName name="dgalsjdgAD" localSheetId="17">#REF!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6">#REF!</definedName>
    <definedName name="dsadsa" localSheetId="17">#REF!</definedName>
    <definedName name="dsadsa" localSheetId="18">#REF!</definedName>
    <definedName name="dsadsa" localSheetId="19">#REF!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6">#REF!</definedName>
    <definedName name="email" localSheetId="17">#REF!</definedName>
    <definedName name="email" localSheetId="18">#REF!</definedName>
    <definedName name="email" localSheetId="19">#REF!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6">#REF!</definedName>
    <definedName name="hdbtrgs" localSheetId="17">#REF!</definedName>
    <definedName name="hdbtrgs" localSheetId="18">#REF!</definedName>
    <definedName name="hdbtrgs" localSheetId="19">#REF!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6">#REF!</definedName>
    <definedName name="Limit_a_q" localSheetId="17">#REF!</definedName>
    <definedName name="Limit_a_q" localSheetId="18">#REF!</definedName>
    <definedName name="Limit_a_q" localSheetId="19">#REF!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6">#REF!</definedName>
    <definedName name="Limit_b_a" localSheetId="17">#REF!</definedName>
    <definedName name="Limit_b_a" localSheetId="18">#REF!</definedName>
    <definedName name="Limit_b_a" localSheetId="19">#REF!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6">#REF!</definedName>
    <definedName name="Limit_b_q" localSheetId="17">#REF!</definedName>
    <definedName name="Limit_b_q" localSheetId="18">#REF!</definedName>
    <definedName name="Limit_b_q" localSheetId="19">#REF!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6">#REF!</definedName>
    <definedName name="NR_NonContacts" localSheetId="17">#REF!</definedName>
    <definedName name="NR_NonContacts" localSheetId="18">#REF!</definedName>
    <definedName name="NR_NonContacts" localSheetId="19">#REF!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6">#REF!</definedName>
    <definedName name="NR_Other" localSheetId="17">#REF!</definedName>
    <definedName name="NR_Other" localSheetId="18">#REF!</definedName>
    <definedName name="NR_Other" localSheetId="19">#REF!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6">#REF!</definedName>
    <definedName name="NR_Refusals" localSheetId="17">#REF!</definedName>
    <definedName name="NR_Refusals" localSheetId="18">#REF!</definedName>
    <definedName name="NR_Refusals" localSheetId="19">#REF!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6">#REF!</definedName>
    <definedName name="NR_Total" localSheetId="17">#REF!</definedName>
    <definedName name="NR_Total" localSheetId="18">#REF!</definedName>
    <definedName name="NR_Total" localSheetId="19">#REF!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6">#REF!</definedName>
    <definedName name="Quarter" localSheetId="17">#REF!</definedName>
    <definedName name="Quarter" localSheetId="18">#REF!</definedName>
    <definedName name="Quarter" localSheetId="19">#REF!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6">#REF!</definedName>
    <definedName name="Telephone" localSheetId="17">#REF!</definedName>
    <definedName name="Telephone" localSheetId="18">#REF!</definedName>
    <definedName name="Telephone" localSheetId="19">#REF!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6">#REF!</definedName>
    <definedName name="ue" localSheetId="17">#REF!</definedName>
    <definedName name="ue" localSheetId="18">#REF!</definedName>
    <definedName name="ue" localSheetId="19">#REF!</definedName>
    <definedName name="ue">#REF!</definedName>
    <definedName name="valor_médio_de_jan.19">'18ssocial'!$K$6</definedName>
    <definedName name="valor_médio_de_jan.2019">'18ssocial'!$K$6</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6">#REF!</definedName>
    <definedName name="Year" localSheetId="17">#REF!</definedName>
    <definedName name="Year" localSheetId="18">#REF!</definedName>
    <definedName name="Year" localSheetId="19">#REF!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'14ganhos'!$A$1:$O$57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'19ssocial'!$A$1:$O$80</definedName>
    <definedName name="Z_5859C3A0_D6FB_40D9_B6C2_346CB5A63A0A_.wvu.PrintArea" localSheetId="18" hidden="1">'21destaque'!$A$1:$S$73</definedName>
    <definedName name="Z_5859C3A0_D6FB_40D9_B6C2_346CB5A63A0A_.wvu.PrintArea" localSheetId="20" hidden="1">'23conceito'!$A$1:$AG$71</definedName>
    <definedName name="Z_5859C3A0_D6FB_40D9_B6C2_346CB5A63A0A_.wvu.PrintArea" localSheetId="21" hidden="1">'24conceito'!$A$1:$AG$73</definedName>
    <definedName name="Z_5859C3A0_D6FB_40D9_B6C2_346CB5A63A0A_.wvu.PrintArea" localSheetId="3" hidden="1">'6populacao3'!$A$1:$P$61</definedName>
    <definedName name="Z_5859C3A0_D6FB_40D9_B6C2_346CB5A63A0A_.wvu.PrintArea" localSheetId="4" hidden="1">'7empregoINE3'!$A$1:$P$71</definedName>
    <definedName name="Z_5859C3A0_D6FB_40D9_B6C2_346CB5A63A0A_.wvu.PrintArea" localSheetId="5" hidden="1">'8desemprego_INE3'!$A$1:$P$67</definedName>
    <definedName name="Z_5859C3A0_D6FB_40D9_B6C2_346CB5A63A0A_.wvu.PrintArea" localSheetId="6" hidden="1">'9lay_off'!$A$1:$S$61</definedName>
    <definedName name="Z_5859C3A0_D6FB_40D9_B6C2_346CB5A63A0A_.wvu.PrintArea" localSheetId="0" hidden="1">capa!$A$1:$L$61</definedName>
    <definedName name="Z_5859C3A0_D6FB_40D9_B6C2_346CB5A63A0A_.wvu.PrintArea" localSheetId="22"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'19ssocial'!#REF!</definedName>
    <definedName name="Z_5859C3A0_D6FB_40D9_B6C2_346CB5A63A0A_.wvu.Rows" localSheetId="18" hidden="1">'21destaque'!#REF!,'21destaque'!#REF!</definedName>
    <definedName name="Z_5859C3A0_D6FB_40D9_B6C2_346CB5A63A0A_.wvu.Rows" localSheetId="20" hidden="1">'23conceito'!#REF!</definedName>
    <definedName name="Z_5859C3A0_D6FB_40D9_B6C2_346CB5A63A0A_.wvu.Rows" localSheetId="21" hidden="1">'24conceito'!$8:$9</definedName>
    <definedName name="Z_5859C3A0_D6FB_40D9_B6C2_346CB5A63A0A_.wvu.Rows" localSheetId="3" hidden="1">'6populacao3'!#REF!,'6populacao3'!#REF!,'6populacao3'!$30:$58</definedName>
    <definedName name="Z_5859C3A0_D6FB_40D9_B6C2_346CB5A63A0A_.wvu.Rows" localSheetId="4" hidden="1">'7empregoINE3'!#REF!,'7empregoINE3'!$40:$68</definedName>
    <definedName name="Z_5859C3A0_D6FB_40D9_B6C2_346CB5A63A0A_.wvu.Rows" localSheetId="5" hidden="1">'8desemprego_INE3'!#REF!,'8desemprego_INE3'!#REF!,'8desemprego_INE3'!$37:$64,'8desemprego_INE3'!#REF!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'14ganhos'!$A$1:$O$57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'19ssocial'!$A$1:$O$80</definedName>
    <definedName name="Z_87E9DA1B_1CEB_458D_87A5_C4E38BAE485A_.wvu.PrintArea" localSheetId="18" hidden="1">'21destaque'!$A$1:$S$73</definedName>
    <definedName name="Z_87E9DA1B_1CEB_458D_87A5_C4E38BAE485A_.wvu.PrintArea" localSheetId="20" hidden="1">'23conceito'!$A$1:$AG$71</definedName>
    <definedName name="Z_87E9DA1B_1CEB_458D_87A5_C4E38BAE485A_.wvu.PrintArea" localSheetId="21" hidden="1">'24conceito'!$A$1:$AG$73</definedName>
    <definedName name="Z_87E9DA1B_1CEB_458D_87A5_C4E38BAE485A_.wvu.PrintArea" localSheetId="3" hidden="1">'6populacao3'!$A$1:$P$61</definedName>
    <definedName name="Z_87E9DA1B_1CEB_458D_87A5_C4E38BAE485A_.wvu.PrintArea" localSheetId="4" hidden="1">'7empregoINE3'!$A$1:$P$71</definedName>
    <definedName name="Z_87E9DA1B_1CEB_458D_87A5_C4E38BAE485A_.wvu.PrintArea" localSheetId="5" hidden="1">'8desemprego_INE3'!$A$1:$P$67</definedName>
    <definedName name="Z_87E9DA1B_1CEB_458D_87A5_C4E38BAE485A_.wvu.PrintArea" localSheetId="6" hidden="1">'9lay_off'!$A$1:$S$61</definedName>
    <definedName name="Z_87E9DA1B_1CEB_458D_87A5_C4E38BAE485A_.wvu.PrintArea" localSheetId="0" hidden="1">capa!$A$1:$L$61</definedName>
    <definedName name="Z_87E9DA1B_1CEB_458D_87A5_C4E38BAE485A_.wvu.PrintArea" localSheetId="22"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'19ssocial'!#REF!</definedName>
    <definedName name="Z_87E9DA1B_1CEB_458D_87A5_C4E38BAE485A_.wvu.Rows" localSheetId="18" hidden="1">'21destaque'!#REF!,'21destaque'!#REF!</definedName>
    <definedName name="Z_87E9DA1B_1CEB_458D_87A5_C4E38BAE485A_.wvu.Rows" localSheetId="20" hidden="1">'23conceito'!#REF!</definedName>
    <definedName name="Z_87E9DA1B_1CEB_458D_87A5_C4E38BAE485A_.wvu.Rows" localSheetId="21" hidden="1">'24conceito'!$8:$9</definedName>
    <definedName name="Z_87E9DA1B_1CEB_458D_87A5_C4E38BAE485A_.wvu.Rows" localSheetId="3" hidden="1">'6populacao3'!#REF!,'6populacao3'!#REF!,'6populacao3'!$30:$58</definedName>
    <definedName name="Z_87E9DA1B_1CEB_458D_87A5_C4E38BAE485A_.wvu.Rows" localSheetId="4" hidden="1">'7empregoINE3'!#REF!,'7empregoINE3'!$40:$68</definedName>
    <definedName name="Z_87E9DA1B_1CEB_458D_87A5_C4E38BAE485A_.wvu.Rows" localSheetId="5" hidden="1">'8desemprego_INE3'!#REF!,'8desemprego_INE3'!#REF!,'8desemprego_INE3'!$37:$64,'8desemprego_INE3'!#REF!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'14ganhos'!$A$1:$O$57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'19ssocial'!$A$1:$O$80</definedName>
    <definedName name="Z_D8E90C30_C61D_40A7_989F_8651AA8E91E2_.wvu.PrintArea" localSheetId="18" hidden="1">'21destaque'!$A$1:$S$73</definedName>
    <definedName name="Z_D8E90C30_C61D_40A7_989F_8651AA8E91E2_.wvu.PrintArea" localSheetId="20" hidden="1">'23conceito'!$A$1:$AG$71</definedName>
    <definedName name="Z_D8E90C30_C61D_40A7_989F_8651AA8E91E2_.wvu.PrintArea" localSheetId="21" hidden="1">'24conceito'!$A$1:$AG$73</definedName>
    <definedName name="Z_D8E90C30_C61D_40A7_989F_8651AA8E91E2_.wvu.PrintArea" localSheetId="3" hidden="1">'6populacao3'!$A$1:$P$61</definedName>
    <definedName name="Z_D8E90C30_C61D_40A7_989F_8651AA8E91E2_.wvu.PrintArea" localSheetId="4" hidden="1">'7empregoINE3'!$A$1:$P$71</definedName>
    <definedName name="Z_D8E90C30_C61D_40A7_989F_8651AA8E91E2_.wvu.PrintArea" localSheetId="5" hidden="1">'8desemprego_INE3'!$A$1:$P$67</definedName>
    <definedName name="Z_D8E90C30_C61D_40A7_989F_8651AA8E91E2_.wvu.PrintArea" localSheetId="6" hidden="1">'9lay_off'!$A$1:$S$61</definedName>
    <definedName name="Z_D8E90C30_C61D_40A7_989F_8651AA8E91E2_.wvu.PrintArea" localSheetId="0" hidden="1">capa!$A$1:$L$61</definedName>
    <definedName name="Z_D8E90C30_C61D_40A7_989F_8651AA8E91E2_.wvu.PrintArea" localSheetId="22"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'19ssocial'!#REF!</definedName>
    <definedName name="Z_D8E90C30_C61D_40A7_989F_8651AA8E91E2_.wvu.Rows" localSheetId="18" hidden="1">'21destaque'!#REF!,'21destaque'!#REF!</definedName>
    <definedName name="Z_D8E90C30_C61D_40A7_989F_8651AA8E91E2_.wvu.Rows" localSheetId="20" hidden="1">'23conceito'!#REF!</definedName>
    <definedName name="Z_D8E90C30_C61D_40A7_989F_8651AA8E91E2_.wvu.Rows" localSheetId="21" hidden="1">'24conceito'!$8:$9</definedName>
    <definedName name="Z_D8E90C30_C61D_40A7_989F_8651AA8E91E2_.wvu.Rows" localSheetId="3" hidden="1">'6populacao3'!#REF!,'6populacao3'!$29:$29,'6populacao3'!$30:$58,'6populacao3'!#REF!</definedName>
    <definedName name="Z_D8E90C30_C61D_40A7_989F_8651AA8E91E2_.wvu.Rows" localSheetId="4" hidden="1">'7empregoINE3'!#REF!,'7empregoINE3'!$40:$68</definedName>
    <definedName name="Z_D8E90C30_C61D_40A7_989F_8651AA8E91E2_.wvu.Rows" localSheetId="6" hidden="1">'9lay_off'!#REF!,'9lay_off'!#REF!,'9lay_off'!#REF!</definedName>
  </definedNames>
  <calcPr calcId="162913"/>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C58" i="912" l="1"/>
  <c r="M40" i="911" l="1"/>
  <c r="K40" i="911"/>
  <c r="I40" i="911"/>
  <c r="G40" i="911"/>
  <c r="E40" i="911"/>
  <c r="M43" i="910"/>
  <c r="K43" i="910"/>
  <c r="I43" i="910"/>
  <c r="G43" i="910"/>
  <c r="E43" i="910"/>
  <c r="M33" i="909"/>
  <c r="K33" i="909"/>
  <c r="I33" i="909"/>
  <c r="G33" i="909"/>
  <c r="E33" i="909"/>
  <c r="O18" i="491" l="1"/>
  <c r="M27" i="458" l="1"/>
  <c r="M26" i="458"/>
  <c r="M25" i="458"/>
  <c r="M24" i="458"/>
  <c r="L27" i="458"/>
  <c r="K27" i="458"/>
  <c r="J27" i="458"/>
  <c r="I27" i="458"/>
  <c r="H27" i="458"/>
  <c r="G27" i="458"/>
  <c r="L26" i="458"/>
  <c r="K26" i="458"/>
  <c r="J26" i="458"/>
  <c r="I26" i="458"/>
  <c r="H26" i="458"/>
  <c r="G26" i="458"/>
  <c r="L25" i="458"/>
  <c r="K25" i="458"/>
  <c r="J25" i="458"/>
  <c r="I25" i="458"/>
  <c r="H25" i="458"/>
  <c r="G25" i="458"/>
  <c r="L24" i="458"/>
  <c r="K24" i="458"/>
  <c r="J24" i="458"/>
  <c r="I24" i="458"/>
  <c r="H24" i="458"/>
  <c r="G24" i="458"/>
  <c r="K31" i="6" l="1"/>
  <c r="C66" i="500" l="1"/>
  <c r="F49" i="497" l="1"/>
  <c r="G49" i="497"/>
  <c r="H49" i="497"/>
  <c r="I49" i="497"/>
  <c r="J49" i="497"/>
  <c r="K49" i="497"/>
  <c r="O49" i="497" l="1"/>
  <c r="N49" i="497"/>
  <c r="P49" i="497"/>
  <c r="M49" i="497"/>
  <c r="L49" i="497"/>
  <c r="Q49" i="497"/>
  <c r="L6" i="497" l="1"/>
  <c r="J65" i="497" l="1"/>
  <c r="N65" i="497"/>
  <c r="Q69" i="497"/>
  <c r="F65" i="497"/>
  <c r="K65" i="497"/>
  <c r="O65" i="497"/>
  <c r="G65" i="497"/>
  <c r="L65" i="497"/>
  <c r="I65" i="497"/>
  <c r="M65" i="497"/>
  <c r="E65" i="497"/>
  <c r="K67" i="497"/>
  <c r="J72" i="497"/>
  <c r="H66" i="497"/>
  <c r="P66" i="497"/>
  <c r="F68" i="497"/>
  <c r="N68" i="497"/>
  <c r="I69" i="497"/>
  <c r="L70" i="497"/>
  <c r="G71" i="497"/>
  <c r="O71" i="497"/>
  <c r="F66" i="497"/>
  <c r="J66" i="497"/>
  <c r="L66" i="497"/>
  <c r="N66" i="497"/>
  <c r="E67" i="497"/>
  <c r="G67" i="497"/>
  <c r="I67" i="497"/>
  <c r="M67" i="497"/>
  <c r="O67" i="497"/>
  <c r="Q67" i="497"/>
  <c r="H68" i="497"/>
  <c r="J68" i="497"/>
  <c r="L68" i="497"/>
  <c r="P68" i="497"/>
  <c r="E69" i="497"/>
  <c r="G69" i="497"/>
  <c r="K69" i="497"/>
  <c r="M69" i="497"/>
  <c r="O69" i="497"/>
  <c r="F70" i="497"/>
  <c r="H70" i="497"/>
  <c r="J70" i="497"/>
  <c r="N70" i="497"/>
  <c r="P70" i="497"/>
  <c r="E71" i="497"/>
  <c r="I71" i="497"/>
  <c r="K71" i="497"/>
  <c r="M71" i="497"/>
  <c r="Q71" i="497"/>
  <c r="F72" i="497"/>
  <c r="H72" i="497"/>
  <c r="L72" i="497"/>
  <c r="N72" i="497"/>
  <c r="P72" i="497"/>
  <c r="E66" i="497"/>
  <c r="G66" i="497"/>
  <c r="I66" i="497"/>
  <c r="K66" i="497"/>
  <c r="M66" i="497"/>
  <c r="O66" i="497"/>
  <c r="Q66" i="497"/>
  <c r="F67" i="497"/>
  <c r="H67" i="497"/>
  <c r="J67" i="497"/>
  <c r="L67" i="497"/>
  <c r="N67" i="497"/>
  <c r="P67" i="497"/>
  <c r="E68" i="497"/>
  <c r="E49" i="497"/>
  <c r="G68" i="497"/>
  <c r="I68" i="497"/>
  <c r="K68" i="497"/>
  <c r="M68" i="497"/>
  <c r="O68" i="497"/>
  <c r="Q68" i="497"/>
  <c r="F69" i="497"/>
  <c r="H69" i="497"/>
  <c r="J69" i="497"/>
  <c r="L69" i="497"/>
  <c r="N69" i="497"/>
  <c r="P69" i="497"/>
  <c r="E70" i="497"/>
  <c r="G70" i="497"/>
  <c r="I70" i="497"/>
  <c r="K70" i="497"/>
  <c r="M70" i="497"/>
  <c r="O70" i="497"/>
  <c r="Q70" i="497"/>
  <c r="F71" i="497"/>
  <c r="H71" i="497"/>
  <c r="J71" i="497"/>
  <c r="L71" i="497"/>
  <c r="N71" i="497"/>
  <c r="P71" i="497"/>
  <c r="E72" i="497"/>
  <c r="G72" i="497"/>
  <c r="I72" i="497"/>
  <c r="K72" i="497"/>
  <c r="M72" i="497"/>
  <c r="O72" i="497"/>
  <c r="Q72" i="497"/>
  <c r="E6" i="497" l="1"/>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P65" i="497" l="1"/>
  <c r="AF9" i="500" l="1"/>
  <c r="AF11" i="500"/>
  <c r="AF13" i="500"/>
  <c r="AF15" i="500"/>
  <c r="AF17" i="500"/>
  <c r="AF19" i="500"/>
  <c r="AF21" i="500"/>
  <c r="AF23" i="500"/>
  <c r="AF25" i="500"/>
  <c r="AF27" i="500"/>
  <c r="AF10" i="500"/>
  <c r="AF12" i="500"/>
  <c r="AF14" i="500"/>
  <c r="AF16" i="500"/>
  <c r="AF18" i="500"/>
  <c r="AF20" i="500"/>
  <c r="AF22" i="500"/>
  <c r="AF24" i="500"/>
  <c r="AF26" i="500"/>
  <c r="AF8" i="500"/>
  <c r="AH8" i="500"/>
  <c r="AH10" i="500"/>
  <c r="AH12" i="500"/>
  <c r="AH14" i="500"/>
  <c r="AO14" i="500" s="1"/>
  <c r="AH16" i="500"/>
  <c r="AO16" i="500" s="1"/>
  <c r="AH18" i="500"/>
  <c r="AO18" i="500" s="1"/>
  <c r="AH20" i="500"/>
  <c r="AH22" i="500"/>
  <c r="AO22" i="500" s="1"/>
  <c r="AH24" i="500"/>
  <c r="AO24" i="500" s="1"/>
  <c r="AH26" i="500"/>
  <c r="AO26" i="500" s="1"/>
  <c r="AH9" i="500"/>
  <c r="AH11" i="500"/>
  <c r="AH13" i="500"/>
  <c r="AH15" i="500"/>
  <c r="AH17" i="500"/>
  <c r="AH19" i="500"/>
  <c r="AH21" i="500"/>
  <c r="AH23" i="500"/>
  <c r="AH25" i="500"/>
  <c r="AH27" i="500"/>
  <c r="AE9" i="500"/>
  <c r="AE11" i="500"/>
  <c r="AE13" i="500"/>
  <c r="AE15" i="500"/>
  <c r="AE17" i="500"/>
  <c r="AE19" i="500"/>
  <c r="AE21" i="500"/>
  <c r="AE23" i="500"/>
  <c r="AE25" i="500"/>
  <c r="AE27" i="500"/>
  <c r="AG9" i="500"/>
  <c r="AG11" i="500"/>
  <c r="AG13" i="500"/>
  <c r="AG15" i="500"/>
  <c r="AG17" i="500"/>
  <c r="AG19" i="500"/>
  <c r="AG21" i="500"/>
  <c r="AG23" i="500"/>
  <c r="AG25" i="500"/>
  <c r="AG27" i="500"/>
  <c r="AE8" i="500"/>
  <c r="AE10" i="500"/>
  <c r="AE12" i="500"/>
  <c r="AE14" i="500"/>
  <c r="AE16" i="500"/>
  <c r="AE18" i="500"/>
  <c r="AE20" i="500"/>
  <c r="AE22" i="500"/>
  <c r="AE24" i="500"/>
  <c r="AE26" i="500"/>
  <c r="AG8" i="500"/>
  <c r="AG10" i="500"/>
  <c r="AG12" i="500"/>
  <c r="AG14" i="500"/>
  <c r="AG16" i="500"/>
  <c r="AG18" i="500"/>
  <c r="AG20" i="500"/>
  <c r="AG22" i="500"/>
  <c r="AG24" i="500"/>
  <c r="AG26" i="500"/>
  <c r="AO20" i="500" l="1"/>
  <c r="AO12" i="500"/>
  <c r="AO8" i="500"/>
  <c r="AN25" i="500"/>
  <c r="AN24" i="500"/>
  <c r="AN16" i="500"/>
  <c r="AN8" i="500"/>
  <c r="AN22" i="500"/>
  <c r="AN17" i="500"/>
  <c r="AN14" i="500"/>
  <c r="AN23" i="500"/>
  <c r="AN9" i="500"/>
  <c r="AN15" i="500"/>
  <c r="AN26" i="500"/>
  <c r="AN18" i="500"/>
  <c r="AN10" i="500"/>
  <c r="AN27" i="500"/>
  <c r="AN19" i="500"/>
  <c r="AN11" i="500"/>
  <c r="AO10" i="500"/>
  <c r="AN20" i="500"/>
  <c r="AN12" i="500"/>
  <c r="AN21" i="500"/>
  <c r="AN13" i="500"/>
  <c r="AO27" i="500"/>
  <c r="AO23" i="500"/>
  <c r="AO19" i="500"/>
  <c r="AO15" i="500"/>
  <c r="AO11" i="500"/>
  <c r="J44" i="500"/>
  <c r="AO25" i="500"/>
  <c r="AO21" i="500"/>
  <c r="AO17" i="500"/>
  <c r="AO13" i="500"/>
  <c r="AO9" i="500"/>
  <c r="E44" i="500"/>
  <c r="I44" i="500"/>
  <c r="G44" i="500"/>
  <c r="F44" i="500"/>
  <c r="H44" i="500"/>
  <c r="H67" i="860" l="1"/>
  <c r="F67" i="860" l="1"/>
  <c r="L67" i="860"/>
  <c r="G67" i="860"/>
  <c r="J67" i="860"/>
  <c r="I67" i="860"/>
  <c r="K67" i="860"/>
  <c r="E67" i="860"/>
  <c r="M67" i="860"/>
  <c r="H65" i="497" l="1"/>
  <c r="Q70" i="491" l="1"/>
  <c r="Q68" i="491"/>
  <c r="Q71" i="491"/>
  <c r="Q72" i="491"/>
  <c r="Q69" i="491"/>
  <c r="K35" i="7" l="1"/>
  <c r="V22" i="498" l="1"/>
  <c r="U22" i="498"/>
  <c r="U26" i="498"/>
  <c r="U27" i="498"/>
  <c r="U20" i="498"/>
  <c r="W21" i="498"/>
  <c r="X21" i="498" s="1"/>
  <c r="V23" i="498"/>
  <c r="W23" i="498" s="1"/>
  <c r="T20" i="498"/>
  <c r="U28" i="498"/>
  <c r="Q65" i="497"/>
  <c r="V21" i="498"/>
  <c r="V16" i="498" l="1"/>
  <c r="V17" i="498" s="1"/>
  <c r="W16" i="498"/>
  <c r="W17" i="498" s="1"/>
  <c r="V24" i="498" l="1"/>
  <c r="W24" i="498" s="1"/>
</calcChain>
</file>

<file path=xl/sharedStrings.xml><?xml version="1.0" encoding="utf-8"?>
<sst xmlns="http://schemas.openxmlformats.org/spreadsheetml/2006/main" count="1601" uniqueCount="633">
  <si>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</si>
  <si>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</si>
  <si>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</si>
  <si>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</si>
  <si>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</si>
  <si>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</si>
  <si>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</si>
  <si>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</si>
  <si>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</si>
  <si>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</si>
  <si>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</si>
  <si>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</si>
  <si>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</si>
  <si>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</si>
  <si>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</si>
  <si>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</si>
  <si>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</si>
  <si>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</si>
  <si>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</si>
  <si>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</si>
  <si>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</si>
  <si>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</si>
  <si>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</si>
  <si>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</si>
  <si>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</si>
  <si>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</si>
  <si>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</si>
  <si>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</si>
  <si>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</si>
  <si>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</si>
  <si>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</si>
  <si>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</si>
  <si>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</si>
  <si>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</si>
  <si>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</si>
  <si>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</si>
  <si>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</si>
  <si>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</si>
  <si>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</si>
  <si>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</si>
  <si>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</si>
  <si>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</si>
  <si>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</si>
  <si>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</si>
  <si>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</si>
  <si>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</si>
  <si>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</si>
  <si>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</si>
  <si>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</si>
  <si>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</si>
  <si>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</si>
  <si>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</si>
  <si>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</si>
  <si>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</si>
  <si>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</si>
  <si>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</si>
  <si>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</si>
  <si>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</si>
  <si>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</si>
  <si>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</si>
  <si>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</si>
  <si>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</si>
  <si>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</si>
  <si>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</si>
  <si>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</si>
  <si>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</si>
  <si>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</si>
  <si>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</si>
  <si>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</si>
  <si>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</si>
  <si>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</si>
  <si>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</si>
  <si>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</si>
  <si>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</si>
  <si>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</si>
  <si>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</si>
  <si>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</si>
  <si>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</si>
  <si>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</si>
  <si>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</si>
  <si>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</si>
  <si>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</si>
  <si>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</si>
  <si>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</si>
  <si>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</si>
  <si>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</si>
  <si>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</si>
  <si>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</si>
  <si>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</si>
  <si>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</si>
  <si>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</si>
  <si>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</si>
  <si>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</si>
  <si>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</si>
  <si>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</si>
  <si>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</si>
  <si>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</si>
  <si>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</si>
  <si>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</si>
  <si>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</si>
  <si>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</si>
  <si>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</si>
  <si>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</si>
  <si>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</si>
  <si>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</si>
  <si>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</si>
  <si>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</si>
  <si>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</si>
  <si>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</si>
  <si>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</si>
  <si>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</si>
  <si>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</si>
  <si>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</si>
  <si>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</si>
  <si>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</si>
  <si>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</si>
  <si>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</si>
  <si>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</si>
  <si>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</si>
  <si>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</si>
  <si>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</si>
  <si>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</si>
  <si>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</si>
  <si>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</si>
  <si>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</si>
  <si>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</si>
  <si>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</si>
  <si>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</si>
  <si>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</si>
  <si>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</si>
  <si>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</si>
  <si>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</si>
  <si>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</si>
  <si>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</si>
  <si>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</si>
  <si>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</si>
  <si>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</si>
  <si>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</si>
  <si>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</si>
  <si>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</si>
  <si>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</si>
  <si>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</si>
  <si>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</si>
  <si>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</si>
  <si>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</si>
  <si>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</si>
  <si>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</si>
  <si>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</si>
  <si>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</si>
  <si>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</si>
  <si>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</si>
  <si>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</si>
  <si>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</si>
  <si>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</si>
  <si>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</si>
  <si>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</si>
  <si>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</si>
  <si>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</si>
  <si>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</si>
  <si>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</si>
  <si>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</si>
  <si>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</si>
  <si>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</si>
  <si>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</si>
  <si>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</si>
  <si>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</si>
  <si>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</si>
  <si>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</si>
  <si>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</si>
  <si>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</si>
  <si>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</si>
  <si>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</si>
  <si>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</si>
  <si>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</si>
  <si>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</si>
  <si>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</si>
  <si>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</si>
  <si>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</si>
  <si>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</si>
  <si>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</si>
  <si>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</si>
  <si>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</si>
  <si>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</si>
  <si>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</si>
  <si>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</si>
  <si>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</si>
  <si>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</si>
  <si>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</si>
  <si>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</si>
  <si>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</si>
  <si>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</si>
  <si>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</si>
  <si>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</si>
  <si>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</si>
  <si>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</si>
  <si>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</si>
  <si>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</si>
  <si>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</si>
  <si>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</si>
  <si>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</si>
  <si>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</si>
  <si>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</si>
  <si>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</si>
  <si>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</si>
  <si>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</si>
  <si>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</si>
  <si>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</si>
  <si>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</si>
  <si>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</si>
  <si>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</si>
  <si>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</si>
  <si>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</si>
  <si>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</si>
  <si>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</si>
  <si>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</si>
  <si>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</si>
  <si>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</si>
  <si>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</si>
  <si>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</si>
  <si>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</si>
  <si>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</si>
  <si>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</si>
  <si>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</si>
  <si>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</si>
  <si>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</si>
  <si>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</si>
  <si>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</si>
  <si>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</si>
  <si>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</si>
  <si>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</si>
  <si>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</si>
  <si>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</si>
  <si>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</si>
  <si>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</si>
  <si>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</si>
  <si>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</si>
  <si>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</si>
  <si>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</si>
  <si>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</si>
  <si>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</si>
  <si>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</si>
  <si>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</si>
  <si>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</si>
  <si>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</si>
  <si>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</si>
  <si>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</si>
  <si>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</si>
  <si>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</si>
  <si>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</si>
  <si>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</si>
  <si>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</si>
  <si>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</si>
  <si>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</si>
  <si>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</si>
  <si>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</si>
  <si>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</si>
  <si>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</si>
  <si>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</si>
  <si>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</si>
  <si>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</si>
  <si>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</si>
  <si>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</si>
  <si>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</si>
  <si>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</si>
  <si>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</si>
  <si>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</si>
  <si>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</si>
  <si>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</si>
  <si>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</si>
  <si>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</si>
  <si>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</si>
  <si>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</si>
  <si>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</si>
  <si>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</si>
  <si>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</si>
  <si>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</si>
  <si>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</si>
  <si>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</si>
  <si>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</si>
  <si>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</si>
  <si>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</si>
  <si>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</si>
  <si>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</si>
  <si>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</si>
  <si>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</si>
  <si>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</si>
  <si>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</si>
  <si>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</si>
  <si>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</si>
  <si>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</si>
  <si>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</si>
  <si>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</si>
  <si>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</si>
  <si>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</si>
  <si>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</si>
  <si>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</si>
  <si>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</si>
  <si>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</si>
  <si>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</si>
  <si>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</si>
  <si>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</si>
  <si>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</si>
  <si>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</si>
  <si>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</si>
  <si>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</si>
  <si>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</si>
  <si>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</si>
  <si>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</si>
  <si>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</si>
  <si>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</si>
  <si>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</si>
  <si>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</si>
  <si>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</si>
  <si>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</si>
  <si>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</si>
  <si>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</si>
  <si>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</si>
  <si>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</si>
  <si>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</si>
  <si>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</si>
  <si>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</si>
  <si>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</si>
  <si>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</si>
  <si>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</si>
  <si>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</si>
  <si>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</si>
  <si>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</si>
  <si>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</si>
  <si>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</si>
  <si>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</si>
  <si>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</si>
  <si>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</si>
  <si>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</si>
  <si>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</si>
  <si>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</si>
  <si>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</si>
  <si>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</si>
  <si>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</si>
  <si>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</si>
  <si>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</si>
  <si>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</si>
  <si>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</si>
  <si>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</si>
  <si>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</si>
  <si>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</si>
  <si>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</si>
  <si>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</si>
  <si>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</si>
  <si>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</si>
  <si>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</si>
  <si>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</si>
  <si>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</si>
  <si>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</si>
  <si>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</si>
  <si>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</si>
  <si>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</si>
  <si>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</si>
  <si>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</si>
  <si>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</si>
  <si>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</si>
  <si>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</si>
  <si>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</si>
  <si>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</si>
  <si>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</si>
  <si>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</si>
  <si>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</si>
  <si>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</si>
  <si>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</si>
  <si>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</si>
  <si>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</si>
  <si>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</si>
  <si>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</si>
  <si>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</si>
  <si>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</si>
  <si>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</si>
  <si>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</si>
  <si>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</si>
  <si>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</si>
  <si>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 - Dados recolhidos até:</t>
  </si>
  <si>
    <t xml:space="preserve"> - Data de disponibilização: </t>
  </si>
  <si>
    <t>empresas</t>
  </si>
  <si>
    <t>estabelecimentos</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</si>
  <si>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</si>
  <si>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</si>
  <si>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</si>
  <si>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</si>
  <si>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</si>
  <si>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</si>
  <si>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</si>
  <si>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</si>
  <si>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</si>
  <si>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</si>
  <si>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</si>
  <si>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</si>
  <si>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</si>
  <si>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</si>
  <si>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</si>
  <si>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</si>
  <si>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</si>
  <si>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</si>
  <si>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</si>
  <si>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</si>
  <si>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</si>
  <si>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</si>
  <si>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</si>
  <si>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</si>
  <si>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</si>
  <si>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</si>
  <si>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</si>
  <si>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</si>
  <si>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</si>
  <si>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</si>
  <si>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</si>
  <si>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</si>
  <si>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</si>
  <si>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</si>
  <si>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</si>
  <si>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</si>
  <si>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</si>
  <si>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</si>
  <si>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</si>
  <si>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</si>
  <si>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</si>
  <si>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</si>
  <si>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</si>
  <si>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</si>
  <si>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</si>
  <si>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</si>
  <si>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</si>
  <si>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</si>
  <si>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</si>
  <si>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</si>
  <si>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</si>
  <si>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</si>
  <si>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</si>
  <si>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</si>
  <si>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</si>
  <si>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</si>
  <si>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</si>
  <si>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</si>
  <si>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</si>
  <si>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</si>
  <si>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</si>
  <si>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</si>
  <si>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</si>
  <si>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</si>
  <si>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</si>
  <si>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</si>
  <si>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</si>
  <si>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</si>
  <si>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</si>
  <si>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</si>
  <si>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</si>
  <si>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</si>
  <si>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</si>
  <si>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</si>
  <si>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</si>
  <si>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</si>
  <si>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</si>
  <si>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</si>
  <si>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</si>
  <si>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</si>
  <si>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</si>
  <si>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r>
      <t>prestações familiares</t>
    </r>
    <r>
      <rPr>
        <b/>
        <vertAlign val="superscript"/>
        <sz val="10"/>
        <color rgb="FF333333"/>
        <rFont val="Arial"/>
        <family val="2"/>
      </rPr>
      <t xml:space="preserve"> (1)</t>
    </r>
  </si>
  <si>
    <t>Decisão de arbitragem obrigatória (DA)</t>
  </si>
  <si>
    <t>nota: separadas as "Decisões de arbitragem" em voluntárias e obrigatórias; nos boletins anteriores estavam todas classificadas em voluntárias.</t>
  </si>
  <si>
    <t>pensões</t>
  </si>
  <si>
    <r>
      <t>Medida extraordinária de apoio aos DLD</t>
    </r>
    <r>
      <rPr>
        <b/>
        <vertAlign val="superscript"/>
        <sz val="8"/>
        <color rgb="FF333333"/>
        <rFont val="Arial"/>
        <family val="2"/>
      </rPr>
      <t>(a)</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</si>
  <si>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</si>
  <si>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</si>
  <si>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</si>
  <si>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</si>
  <si>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</si>
  <si>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</si>
  <si>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</si>
  <si>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</si>
  <si>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 xml:space="preserve">  Acidentes de trabalho </t>
  </si>
  <si>
    <t>http://www.gep.mtsss.gov.pt/</t>
  </si>
  <si>
    <t>Internet: www.gep.mtsss.gov.pt/</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</si>
  <si>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http://www.gep.mtsss.gov.pt/</t>
    </r>
  </si>
  <si>
    <t>Mais informação em:  http://www.gep.mtsss.gov.pt/</t>
  </si>
  <si>
    <t>(3) estes dados foram integrados na nova prestação social para a inclusão .</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</si>
  <si>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</si>
  <si>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</si>
  <si>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</si>
  <si>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</si>
  <si>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</si>
  <si>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Tel. 21 595 34 16</t>
  </si>
  <si>
    <t>Decisão de arbitragem (DA)</t>
  </si>
  <si>
    <t>hom</t>
  </si>
  <si>
    <t>v.a</t>
  </si>
  <si>
    <t>cad</t>
  </si>
  <si>
    <r>
      <t>outubro</t>
    </r>
    <r>
      <rPr>
        <b/>
        <sz val="9"/>
        <color indexed="63"/>
        <rFont val="Arial"/>
        <family val="2"/>
      </rPr>
      <t/>
    </r>
  </si>
  <si>
    <t xml:space="preserve">(1) habitualmente designada por salário mínimo nacional.      </t>
  </si>
  <si>
    <t>beneficiários com subsídio por assistência a filho</t>
  </si>
  <si>
    <t>beneficiários com subsídio de parentalidade</t>
  </si>
  <si>
    <t>prestações de parentalidade</t>
  </si>
  <si>
    <t>complemento solidário para idosos (CSI)</t>
  </si>
  <si>
    <t>prestação social para a inclusão</t>
  </si>
  <si>
    <t>beneficiários:</t>
  </si>
  <si>
    <t>complemento solidário para idosos</t>
  </si>
  <si>
    <t>Chéquia</t>
  </si>
  <si>
    <t>Informação em destaque - taxa desemprego UE 28</t>
  </si>
  <si>
    <t xml:space="preserve">Área Metropolitana de Lisboa </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</si>
  <si>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21 e 22).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</si>
  <si>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Dec.Lei 
117/2018
de 27/12</t>
  </si>
  <si>
    <t>01/01/2019</t>
  </si>
  <si>
    <t>01/10/2014</t>
  </si>
  <si>
    <t>abril 2018</t>
  </si>
  <si>
    <t>estrutura empresarial - indicadores globais</t>
  </si>
  <si>
    <r>
      <t xml:space="preserve">pessoas ao serviço </t>
    </r>
    <r>
      <rPr>
        <vertAlign val="superscript"/>
        <sz val="7"/>
        <color theme="3"/>
        <rFont val="Arial"/>
        <family val="2"/>
      </rPr>
      <t>(1)</t>
    </r>
  </si>
  <si>
    <r>
      <t>trab. por conta de outrem</t>
    </r>
    <r>
      <rPr>
        <sz val="7"/>
        <color theme="3"/>
        <rFont val="Arial"/>
        <family val="2"/>
      </rPr>
      <t xml:space="preserve"> (TCO)</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</si>
  <si>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</si>
  <si>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t xml:space="preserve">média </t>
  </si>
  <si>
    <t>mediana</t>
  </si>
  <si>
    <r>
      <t>ganho mensal</t>
    </r>
    <r>
      <rPr>
        <sz val="7"/>
        <color theme="3"/>
        <rFont val="Arial"/>
        <family val="2"/>
      </rPr>
      <t xml:space="preserve"> (euros)</t>
    </r>
    <r>
      <rPr>
        <vertAlign val="superscript"/>
        <sz val="7"/>
        <color theme="3"/>
        <rFont val="Arial"/>
        <family val="2"/>
      </rPr>
      <t>(1)(2)</t>
    </r>
  </si>
  <si>
    <t>médio</t>
  </si>
  <si>
    <t>mediano</t>
  </si>
  <si>
    <r>
      <t xml:space="preserve">TCO (cálculo remunerações </t>
    </r>
    <r>
      <rPr>
        <vertAlign val="superscript"/>
        <sz val="7"/>
        <color theme="3"/>
        <rFont val="Arial"/>
        <family val="2"/>
      </rPr>
      <t>(1) (2))</t>
    </r>
  </si>
  <si>
    <t>(1) nos estabelecimentos</t>
  </si>
  <si>
    <t>outubro 2018</t>
  </si>
  <si>
    <t xml:space="preserve">abril </t>
  </si>
  <si>
    <r>
      <t>taxa de atividade (%)</t>
    </r>
    <r>
      <rPr>
        <sz val="8"/>
        <color theme="3"/>
        <rFont val="Arial"/>
        <family val="2"/>
      </rPr>
      <t xml:space="preserve"> </t>
    </r>
    <r>
      <rPr>
        <vertAlign val="superscript"/>
        <sz val="8"/>
        <color theme="3"/>
        <rFont val="Arial"/>
        <family val="2"/>
      </rPr>
      <t>(1)</t>
    </r>
  </si>
  <si>
    <t>população total  - regiões NUT II</t>
  </si>
  <si>
    <t>65 e + anos</t>
  </si>
  <si>
    <t>população com emprego - regiões NUT II</t>
  </si>
  <si>
    <t>55 e + anos</t>
  </si>
  <si>
    <t>população desempregada - regiões NUT II</t>
  </si>
  <si>
    <t>52-Vendedores</t>
  </si>
  <si>
    <t>93-Trab.n/qual. i.ext.,const.,i.transf. e transp.</t>
  </si>
  <si>
    <t>91-Trabalhadores de limpeza</t>
  </si>
  <si>
    <t>51-Trab. serviços pessoais</t>
  </si>
  <si>
    <t xml:space="preserve">41-Emp. escrit., secret.e oper. proc. dados </t>
  </si>
  <si>
    <t>71-Trab.qualif.constr. e sim., exc.electric.</t>
  </si>
  <si>
    <t>acidentes de trabalho com ausências  - atividade económica e sexo</t>
  </si>
  <si>
    <t>dias de trabalho perdido</t>
  </si>
  <si>
    <t>número médio de dias perdidos</t>
  </si>
  <si>
    <t>A. Agricultura, produção animal, caça, flor.e pesca</t>
  </si>
  <si>
    <t>10 - Indústrias alimentares</t>
  </si>
  <si>
    <t>11 - Indústria das bebidas</t>
  </si>
  <si>
    <t>12 - Indústria do tabaco</t>
  </si>
  <si>
    <t>13 - Fabricação de têxteis</t>
  </si>
  <si>
    <t>14 - Indústria do vestuário</t>
  </si>
  <si>
    <t>15 - Indústria do couro e dos produtos do couro</t>
  </si>
  <si>
    <t>16 - Ind.madeira e cortiça exc.mob.;fab.cest.e espartaria</t>
  </si>
  <si>
    <t>17 - Fabricação de pasta, de papel, cartão e seus artigos</t>
  </si>
  <si>
    <t>18 - Impressão e reprodução de suportes gravados</t>
  </si>
  <si>
    <t>19 - Fab. coque, prod. petrolíferos refin.e agl. Combust.</t>
  </si>
  <si>
    <t>20 - Fabricação prod. químicos e fibras sintét.ou artificiais</t>
  </si>
  <si>
    <t>21 - Fab. produtos farmac.de base e prep. farmacêuticas</t>
  </si>
  <si>
    <t>22 - Fab.de artigos de borracha e de matérias plásticas</t>
  </si>
  <si>
    <t>23 - Fabricação de outros produtos minerais não metálicos</t>
  </si>
  <si>
    <t>24 - Indústrias metalúrgicas de base</t>
  </si>
  <si>
    <t>25 - Fab. produtos metál., excepto máq. e equipamento</t>
  </si>
  <si>
    <t>26 - Fab. equip.informáticos, p/comunic. e eletrón.e ópticos</t>
  </si>
  <si>
    <t>27 - Fabricação de equipamento elétrico</t>
  </si>
  <si>
    <t>28 - Fabricação de máquinas e de equipamentos, n.e.</t>
  </si>
  <si>
    <t>29 - Fab. veíc.autom., reboq.,semi-reboq. e componentes</t>
  </si>
  <si>
    <t>30 - Fabricação de outro equipamento de transporte</t>
  </si>
  <si>
    <t>31 - Fabricação de mobiliário e de colchões</t>
  </si>
  <si>
    <t>32 - Outras indústrias transformadoras</t>
  </si>
  <si>
    <t>33 - Repar., manutenção e instal. máq. e equipamentos</t>
  </si>
  <si>
    <t>D. Eletricidade, gás, vapor, água quente/fria, ar frio</t>
  </si>
  <si>
    <t>E. Captação, tratramento, distrib.; san., despoluição</t>
  </si>
  <si>
    <t>G. Comércio grosso e retalho, repar. veíc. automóveis</t>
  </si>
  <si>
    <t>J. Atividades de informação e de comunicação</t>
  </si>
  <si>
    <t>M. Ativ. consultoria, científicas, técnicas e similares</t>
  </si>
  <si>
    <t>N. Atividades administrativas e dos serviços de apoio</t>
  </si>
  <si>
    <t>O. Admin. pública e defesa; seg. social obrigatória</t>
  </si>
  <si>
    <t>Q. Atividades de saúde humana e apoio social</t>
  </si>
  <si>
    <t>R. Ativ. artísticas, espetáculos, desp. e recreativas</t>
  </si>
  <si>
    <t>T. Atividades das familias empregadoras</t>
  </si>
  <si>
    <t>U. Ativ. org. internacionais e out.inst.extra-territoriais</t>
  </si>
  <si>
    <t>Ignorados</t>
  </si>
  <si>
    <t>acidentes de trabalho com ausências  - região e sexo</t>
  </si>
  <si>
    <t>Estrangeiro</t>
  </si>
  <si>
    <t>Ignorado</t>
  </si>
  <si>
    <r>
      <rPr>
        <b/>
        <sz val="7"/>
        <color indexed="63"/>
        <rFont val="Arial"/>
        <family val="2"/>
      </rPr>
      <t>nota:</t>
    </r>
    <r>
      <rPr>
        <sz val="7"/>
        <color indexed="63"/>
        <rFont val="Arial"/>
        <family val="2"/>
      </rPr>
      <t xml:space="preserve"> dados relativos aos acidentes não mortais que motivaram dias de ausência.</t>
    </r>
  </si>
  <si>
    <r>
      <t xml:space="preserve">fonte: GEP/MTSSS, Acidentes de Trabalho.   </t>
    </r>
    <r>
      <rPr>
        <b/>
        <sz val="8"/>
        <color indexed="63"/>
        <rFont val="Arial"/>
        <family val="2"/>
      </rPr>
      <t xml:space="preserve"> </t>
    </r>
    <r>
      <rPr>
        <b/>
        <sz val="8"/>
        <color theme="7"/>
        <rFont val="Arial"/>
        <family val="2"/>
      </rPr>
      <t>Mais informação em:  http://www.gep.msess.gov.pt/estatistica/sst/at.php</t>
    </r>
  </si>
  <si>
    <t>Fazendo uma análise por sexo, verifica-se que a Grécia e a Eslovénia são os países com a maior diferença, entre a taxa de desemprego das mulheres e dos homens.</t>
  </si>
  <si>
    <t xml:space="preserve"> nota: Estónia e Hungria - maio 2019;  Reino Unido - abril 2019; Grécia (sexo) - abril 2019.
: valor não disponível.       
</t>
  </si>
  <si>
    <t>pessoas ao serviço dos estabelecimentos por distritos e sexo, segundo a dimensão do estabelecimento</t>
  </si>
  <si>
    <t>(outubro)</t>
  </si>
  <si>
    <r>
      <t>total</t>
    </r>
    <r>
      <rPr>
        <vertAlign val="superscript"/>
        <sz val="8"/>
        <color indexed="63"/>
        <rFont val="Arial"/>
        <family val="2"/>
      </rPr>
      <t xml:space="preserve"> </t>
    </r>
  </si>
  <si>
    <t>1 a 9 pessoas</t>
  </si>
  <si>
    <t>10 a 49 pessoas</t>
  </si>
  <si>
    <t>50 a 249 pessoas</t>
  </si>
  <si>
    <t>250 e + pessoas</t>
  </si>
  <si>
    <t>Santarem</t>
  </si>
  <si>
    <t>(2) dos trabalhadores por conta de outrem a tempo completo, que auferiram remuneração completa no período de referência.</t>
  </si>
  <si>
    <r>
      <t xml:space="preserve">fonte:  GEP/MTSSS, Quadros de Pessoal.               </t>
    </r>
    <r>
      <rPr>
        <b/>
        <sz val="7"/>
        <color theme="7"/>
        <rFont val="Arial"/>
        <family val="2"/>
      </rPr>
      <t xml:space="preserve"> </t>
    </r>
    <r>
      <rPr>
        <b/>
        <sz val="8"/>
        <color theme="7"/>
        <rFont val="Arial"/>
        <family val="2"/>
      </rPr>
      <t>Mais informação em:  http://www.gep.mtsss.gov.pt</t>
    </r>
  </si>
  <si>
    <t>2018</t>
  </si>
  <si>
    <t>2019</t>
  </si>
  <si>
    <t>94-Assist. preparação de refeições</t>
  </si>
  <si>
    <t xml:space="preserve">  Transportes de passageiros por mar e vias interiores navegáveis</t>
  </si>
  <si>
    <t xml:space="preserve">  Seguros relacionados com os transportes   </t>
  </si>
  <si>
    <t xml:space="preserve">  Transportes aéreos de passageiros  </t>
  </si>
  <si>
    <t xml:space="preserve">  Serviços culturais  </t>
  </si>
  <si>
    <t xml:space="preserve">  Frutas  </t>
  </si>
  <si>
    <t xml:space="preserve">  Cerveja  </t>
  </si>
  <si>
    <t xml:space="preserve">  Combustíveis sólidos  </t>
  </si>
  <si>
    <t xml:space="preserve">  Outros artigos e acessórios de vestuário  </t>
  </si>
  <si>
    <t xml:space="preserve">  Equipamento para receção, registo e reprodução de som e imagem</t>
  </si>
  <si>
    <t xml:space="preserve">  Outros aparelhos, artigos e produtos para cuidados pessoais</t>
  </si>
  <si>
    <t xml:space="preserve">         … em Parentalidade </t>
  </si>
  <si>
    <t>notas: dados sujeitos a atualizações; situação da base de dados a 30/junho/2019.</t>
  </si>
  <si>
    <t>notas: dados sujeitos a atualizações; situação da base de dados 1/julho/2019.</t>
  </si>
  <si>
    <t>notas: dados sujeitos a atualizações .</t>
  </si>
  <si>
    <t>notas: dados sujeitos a atualizações;   a partir de 2005 apenas são contabilizados beneficiários com lançamento cujo o motivo tenha sido "concessão normal".;  (a) DLD - Desempregados de Longa Duração".</t>
  </si>
  <si>
    <t>junho de 2019</t>
  </si>
  <si>
    <t>:</t>
  </si>
  <si>
    <t>Em junho de 2019, a taxa de desemprego na Zona Euro diminuiu para 7,5 % (era 7,6 % em maio de 2019);</t>
  </si>
  <si>
    <t>Em Portugal a taxa de desemprego aumentou 0,1 p.p.,face ao mês anterior (6,7 %).</t>
  </si>
  <si>
    <t xml:space="preserve">Chéquia (1,9 %), Alemanha (3,1 %) e Hungria, Malta, Países Baixos (3,4 %) apresentam as taxas de desemprego mais baixas; a Grécia (17,6 %) e a Espanha (14 %) são os estados membros com valores  mais elevados. </t>
  </si>
  <si>
    <t>A taxa de desemprego para o grupo etário &lt;25 anos apresenta o valor mais baixo na Alemanha (5,5 %), registando o valor mais elevado na Espanha (32,4 %). Em Portugal, regista-se o valor de 18,9 %.</t>
  </si>
  <si>
    <t>fonte:  Eurostat, dados extraídos em 31/07/2019.</t>
  </si>
  <si>
    <t>Redução de Horário de Trabalho</t>
  </si>
  <si>
    <t>Suspensão Temporária</t>
  </si>
  <si>
    <t>nota1: situação da base de dados em 1/julho/2019.</t>
  </si>
  <si>
    <t>2006</t>
  </si>
  <si>
    <t>2007</t>
  </si>
  <si>
    <t>2008</t>
  </si>
  <si>
    <t>2009</t>
  </si>
  <si>
    <t>2010</t>
  </si>
  <si>
    <t>2011</t>
  </si>
  <si>
    <t>2012</t>
  </si>
  <si>
    <t>nota2: a partir de 2005 apenas são contabilizados beneficiários com lançamento cujo o motivo tenha sido "Concessão Normal".</t>
  </si>
  <si>
    <t>nota3: situação da base de dados em 1/fevereiro/2019.</t>
  </si>
  <si>
    <t>1.º trimestre</t>
  </si>
  <si>
    <t>2.º trimestre</t>
  </si>
  <si>
    <t>3.º trimestre</t>
  </si>
  <si>
    <t>4.º trimestre</t>
  </si>
  <si>
    <t>valor médio de jun.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</si>
</sst>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4" formatCode="_-* #,##0.00\ &quot;€&quot;_-;\-* #,##0.00\ &quot;€&quot;_-;_-* &quot;-&quot;??\ &quot;€&quot;_-;_-@_-"/>
    <numFmt numFmtId="164" formatCode="_-* #,##0.00\ _€_-;\-* #,##0.00\ _€_-;_-* &quot;-&quot;??\ _€_-;_-@_-"/>
    <numFmt numFmtId="165" formatCode="#\ ##0"/>
    <numFmt numFmtId="166" formatCode="0.0"/>
    <numFmt numFmtId="167" formatCode="#.0\ ##0"/>
    <numFmt numFmtId="168" formatCode="#,##0.0"/>
    <numFmt numFmtId="169" formatCode="#.0"/>
    <numFmt numFmtId="170" formatCode="#"/>
    <numFmt numFmtId="171" formatCode="mmm\."/>
    <numFmt numFmtId="172" formatCode="#,##0_);&quot;(&quot;#,##0&quot;)&quot;;&quot;-&quot;_)"/>
    <numFmt numFmtId="173" formatCode="mmmm\ &quot;de&quot;\ yyyy"/>
    <numFmt numFmtId="174" formatCode="\ mmmm\ &quot;de&quot;\ yyyy\ "/>
    <numFmt numFmtId="175" formatCode="[$-F800]dddd\,\ mmmm\ dd\,\ yyyy"/>
    <numFmt numFmtId="176" formatCode="_(* #,##0.00_);_(* \(#,##0.00\);_(* &quot;-&quot;??_);_(@_)"/>
    <numFmt numFmtId="177" formatCode="_(&quot;$&quot;* #,##0.00_);_(&quot;$&quot;* \(#,##0.00\);_(&quot;$&quot;* &quot;-&quot;??_);_(@_)"/>
    <numFmt numFmtId="178" formatCode="0.0%"/>
    <numFmt numFmtId="179" formatCode="#,##0;#,##0;&quot;-&quot;"/>
    <numFmt numFmtId="180" formatCode="####"/>
  </numFmts>
  <fonts count="14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b/>
      <sz val="7"/>
      <color theme="7"/>
      <name val="Arial"/>
      <family val="2"/>
    </font>
    <font>
      <vertAlign val="superscript"/>
      <sz val="7"/>
      <color theme="3"/>
      <name val="Arial"/>
      <family val="2"/>
    </font>
    <font>
      <b/>
      <sz val="7"/>
      <color indexed="20"/>
      <name val="Arial"/>
      <family val="2"/>
    </font>
    <font>
      <b/>
      <sz val="9"/>
      <color indexed="20"/>
      <name val="Arial"/>
      <family val="2"/>
    </font>
    <font>
      <b/>
      <sz val="8"/>
      <color theme="7"/>
      <name val="Arial"/>
      <family val="2"/>
    </font>
    <font>
      <b/>
      <sz val="10"/>
      <color theme="7"/>
      <name val="Arial"/>
      <family val="2"/>
    </font>
    <font>
      <sz val="6"/>
      <color indexed="63"/>
      <name val="Small Fonts"/>
      <family val="2"/>
    </font>
    <font>
      <b/>
      <sz val="8"/>
      <color theme="0"/>
      <name val="Arial"/>
      <family val="2"/>
    </font>
    <font>
      <b/>
      <sz val="10"/>
      <color theme="0"/>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
      <patternFill patternType="gray125">
        <fgColor indexed="9"/>
        <bgColor theme="0"/>
      </patternFill>
    </fill>
  </fills>
  <borders count="99">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right style="dotted">
        <color indexed="22"/>
      </right>
      <top style="thin">
        <color indexed="22"/>
      </top>
      <bottom style="thin">
        <color indexed="22"/>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thin">
        <color theme="3"/>
      </left>
      <right style="thin">
        <color theme="3"/>
      </right>
      <top/>
      <bottom/>
      <diagonal/>
    </border>
    <border>
      <left/>
      <right/>
      <top style="thin">
        <color indexed="22"/>
      </top>
      <bottom style="thin">
        <color indexed="22"/>
      </bottom>
      <diagonal/>
    </border>
    <border>
      <left style="dashed">
        <color indexed="22"/>
      </left>
      <right/>
      <top style="thin">
        <color indexed="22"/>
      </top>
      <bottom style="thin">
        <color indexed="22"/>
      </bottom>
      <diagonal/>
    </border>
    <border>
      <left/>
      <right style="dotted">
        <color theme="0" tint="-0.24994659260841701"/>
      </right>
      <top style="thin">
        <color theme="0" tint="-0.24994659260841701"/>
      </top>
      <bottom style="thin">
        <color theme="0" tint="-0.24994659260841701"/>
      </bottom>
      <diagonal/>
    </border>
    <border>
      <left style="dashed">
        <color theme="0" tint="-0.24994659260841701"/>
      </left>
      <right/>
      <top style="thin">
        <color theme="0" tint="-0.24994659260841701"/>
      </top>
      <bottom style="thin">
        <color theme="0" tint="-0.24994659260841701"/>
      </bottom>
      <diagonal/>
    </border>
    <border>
      <left/>
      <right/>
      <top style="thin">
        <color theme="0" tint="-0.499984740745262"/>
      </top>
      <bottom style="thin">
        <color theme="0" tint="-0.34998626667073579"/>
      </bottom>
      <diagonal/>
    </border>
    <border>
      <left style="dotted">
        <color theme="0" tint="-0.499984740745262"/>
      </left>
      <right/>
      <top/>
      <bottom style="thin">
        <color indexed="22"/>
      </bottom>
      <diagonal/>
    </border>
    <border>
      <left style="dashed">
        <color theme="0" tint="-0.34998626667073579"/>
      </left>
      <right/>
      <top style="thin">
        <color theme="0" tint="-0.499984740745262"/>
      </top>
      <bottom style="thin">
        <color theme="0" tint="-0.34998626667073579"/>
      </bottom>
      <diagonal/>
    </border>
    <border>
      <left style="thin">
        <color theme="0" tint="-0.24994659260841701"/>
      </left>
      <right/>
      <top style="thin">
        <color theme="0" tint="-0.24994659260841701"/>
      </top>
      <bottom style="thin">
        <color theme="0" tint="-0.24994659260841701"/>
      </bottom>
      <diagonal/>
    </border>
    <border>
      <left style="thin">
        <color theme="7"/>
      </left>
      <right/>
      <top style="thin">
        <color theme="7"/>
      </top>
      <bottom/>
      <diagonal/>
    </border>
    <border>
      <left/>
      <right style="thin">
        <color theme="7"/>
      </right>
      <top style="thin">
        <color theme="7"/>
      </top>
      <bottom/>
      <diagonal/>
    </border>
    <border>
      <left style="thin">
        <color theme="7"/>
      </left>
      <right/>
      <top/>
      <bottom style="thin">
        <color theme="7"/>
      </bottom>
      <diagonal/>
    </border>
    <border>
      <left/>
      <right style="thin">
        <color theme="7"/>
      </right>
      <top/>
      <bottom style="thin">
        <color theme="7"/>
      </bottom>
      <diagonal/>
    </border>
    <border>
      <left style="thin">
        <color theme="7"/>
      </left>
      <right/>
      <top/>
      <bottom/>
      <diagonal/>
    </border>
    <border>
      <left style="thin">
        <color theme="7" tint="-0.24994659260841701"/>
      </left>
      <right/>
      <top style="thin">
        <color theme="7" tint="-0.24994659260841701"/>
      </top>
      <bottom/>
      <diagonal/>
    </border>
    <border>
      <left/>
      <right style="thin">
        <color theme="7" tint="-0.24994659260841701"/>
      </right>
      <top style="thin">
        <color theme="7" tint="-0.24994659260841701"/>
      </top>
      <bottom/>
      <diagonal/>
    </border>
    <border>
      <left/>
      <right style="dashed">
        <color theme="7"/>
      </right>
      <top style="thin">
        <color indexed="22"/>
      </top>
      <bottom style="thin">
        <color indexed="22"/>
      </bottom>
      <diagonal/>
    </border>
    <border>
      <left style="dashed">
        <color theme="7"/>
      </left>
      <right/>
      <top style="thin">
        <color indexed="22"/>
      </top>
      <bottom style="thin">
        <color indexed="22"/>
      </bottom>
      <diagonal/>
    </border>
    <border>
      <left style="thin">
        <color theme="7" tint="-0.24994659260841701"/>
      </left>
      <right/>
      <top/>
      <bottom style="thin">
        <color theme="7" tint="-0.24994659260841701"/>
      </bottom>
      <diagonal/>
    </border>
    <border>
      <left/>
      <right style="thin">
        <color theme="7" tint="-0.24994659260841701"/>
      </right>
      <top/>
      <bottom style="thin">
        <color theme="7" tint="-0.24994659260841701"/>
      </bottom>
      <diagonal/>
    </border>
    <border>
      <left/>
      <right style="dashed">
        <color theme="7"/>
      </right>
      <top style="thin">
        <color indexed="22"/>
      </top>
      <bottom/>
      <diagonal/>
    </border>
    <border>
      <left/>
      <right style="dashed">
        <color theme="7"/>
      </right>
      <top/>
      <bottom/>
      <diagonal/>
    </border>
  </borders>
  <cellStyleXfs count="325">
    <xf numFmtId="0" fontId="0" fillId="0" borderId="0" applyProtection="0"/>
    <xf numFmtId="0" fontId="34"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0" borderId="1" applyNumberFormat="0" applyFill="0" applyAlignment="0" applyProtection="0"/>
    <xf numFmtId="0" fontId="10"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0" fillId="16" borderId="4" applyNumberFormat="0" applyAlignment="0" applyProtection="0"/>
    <xf numFmtId="0" fontId="10" fillId="0" borderId="5" applyNumberFormat="0" applyFill="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20" borderId="0" applyNumberFormat="0" applyBorder="0" applyAlignment="0" applyProtection="0"/>
    <xf numFmtId="0" fontId="10" fillId="4" borderId="0" applyNumberFormat="0" applyBorder="0" applyAlignment="0" applyProtection="0"/>
    <xf numFmtId="0" fontId="10" fillId="7" borderId="4" applyNumberFormat="0" applyAlignment="0" applyProtection="0"/>
    <xf numFmtId="44" fontId="10" fillId="0" borderId="0" applyFont="0" applyFill="0" applyBorder="0" applyAlignment="0" applyProtection="0"/>
    <xf numFmtId="0" fontId="10" fillId="3" borderId="0" applyNumberFormat="0" applyBorder="0" applyAlignment="0" applyProtection="0"/>
    <xf numFmtId="0" fontId="10" fillId="21" borderId="0" applyNumberFormat="0" applyBorder="0" applyAlignment="0" applyProtection="0"/>
    <xf numFmtId="0" fontId="44" fillId="0" borderId="0"/>
    <xf numFmtId="0" fontId="34" fillId="0" borderId="0"/>
    <xf numFmtId="0" fontId="34" fillId="0" borderId="0" applyProtection="0"/>
    <xf numFmtId="0" fontId="10" fillId="0" borderId="0"/>
    <xf numFmtId="0" fontId="10" fillId="22" borderId="6" applyNumberFormat="0" applyFont="0" applyAlignment="0" applyProtection="0"/>
    <xf numFmtId="0" fontId="10" fillId="16" borderId="7" applyNumberFormat="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8" applyNumberFormat="0" applyFill="0" applyAlignment="0" applyProtection="0"/>
    <xf numFmtId="0" fontId="10" fillId="23" borderId="9" applyNumberFormat="0" applyAlignment="0" applyProtection="0"/>
    <xf numFmtId="164" fontId="34" fillId="0" borderId="0" applyFont="0" applyFill="0" applyBorder="0" applyAlignment="0" applyProtection="0"/>
    <xf numFmtId="0" fontId="45" fillId="0" borderId="0"/>
    <xf numFmtId="0" fontId="10" fillId="0" borderId="0"/>
    <xf numFmtId="0" fontId="10" fillId="0" borderId="0"/>
    <xf numFmtId="0" fontId="10" fillId="0" borderId="0"/>
    <xf numFmtId="0" fontId="10" fillId="0" borderId="0"/>
    <xf numFmtId="164" fontId="10" fillId="0" borderId="0" applyFont="0" applyFill="0" applyBorder="0" applyAlignment="0" applyProtection="0"/>
    <xf numFmtId="164" fontId="47" fillId="0" borderId="0" applyFont="0" applyFill="0" applyBorder="0" applyAlignment="0" applyProtection="0"/>
    <xf numFmtId="0" fontId="10" fillId="0" borderId="0" applyProtection="0"/>
    <xf numFmtId="9" fontId="10" fillId="0" borderId="0" applyFont="0" applyFill="0" applyBorder="0" applyAlignment="0" applyProtection="0"/>
    <xf numFmtId="0" fontId="10" fillId="0" borderId="0"/>
    <xf numFmtId="0" fontId="10" fillId="0" borderId="0"/>
    <xf numFmtId="0" fontId="10" fillId="0" borderId="0"/>
    <xf numFmtId="0" fontId="10" fillId="0" borderId="0" applyProtection="0"/>
    <xf numFmtId="0" fontId="10" fillId="0" borderId="0"/>
    <xf numFmtId="0" fontId="10" fillId="0" borderId="0"/>
    <xf numFmtId="0" fontId="10" fillId="0" borderId="0"/>
    <xf numFmtId="0" fontId="10" fillId="0" borderId="0"/>
    <xf numFmtId="0" fontId="77" fillId="0" borderId="0"/>
    <xf numFmtId="0" fontId="99" fillId="0" borderId="0" applyNumberFormat="0" applyFill="0" applyBorder="0" applyAlignment="0" applyProtection="0">
      <alignment vertical="top"/>
      <protection locked="0"/>
    </xf>
    <xf numFmtId="0" fontId="9" fillId="0" borderId="0"/>
    <xf numFmtId="0" fontId="10" fillId="0" borderId="0" applyProtection="0"/>
    <xf numFmtId="0" fontId="10" fillId="0" borderId="0"/>
    <xf numFmtId="0" fontId="10" fillId="0" borderId="0"/>
    <xf numFmtId="0" fontId="106" fillId="0" borderId="54" applyNumberFormat="0" applyBorder="0" applyProtection="0">
      <alignment horizontal="center"/>
    </xf>
    <xf numFmtId="0" fontId="107" fillId="0" borderId="0" applyFill="0" applyBorder="0" applyProtection="0"/>
    <xf numFmtId="0" fontId="106" fillId="42" borderId="55" applyNumberFormat="0" applyBorder="0" applyProtection="0">
      <alignment horizontal="center"/>
    </xf>
    <xf numFmtId="0" fontId="108" fillId="0" borderId="0" applyNumberFormat="0" applyFill="0" applyProtection="0"/>
    <xf numFmtId="0" fontId="106" fillId="0" borderId="0" applyNumberFormat="0" applyFill="0" applyBorder="0" applyProtection="0">
      <alignment horizontal="left"/>
    </xf>
    <xf numFmtId="0" fontId="1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0" borderId="1" applyNumberFormat="0" applyFill="0" applyAlignment="0" applyProtection="0"/>
    <xf numFmtId="0" fontId="10"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0" fillId="16" borderId="4" applyNumberFormat="0" applyAlignment="0" applyProtection="0"/>
    <xf numFmtId="0" fontId="10" fillId="0" borderId="5" applyNumberFormat="0" applyFill="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20" borderId="0" applyNumberFormat="0" applyBorder="0" applyAlignment="0" applyProtection="0"/>
    <xf numFmtId="0" fontId="10" fillId="4" borderId="0" applyNumberFormat="0" applyBorder="0" applyAlignment="0" applyProtection="0"/>
    <xf numFmtId="0" fontId="10" fillId="7" borderId="4" applyNumberFormat="0" applyAlignment="0" applyProtection="0"/>
    <xf numFmtId="0" fontId="10" fillId="3" borderId="0" applyNumberFormat="0" applyBorder="0" applyAlignment="0" applyProtection="0"/>
    <xf numFmtId="0" fontId="10" fillId="21" borderId="0" applyNumberFormat="0" applyBorder="0" applyAlignment="0" applyProtection="0"/>
    <xf numFmtId="0" fontId="10" fillId="22" borderId="6" applyNumberFormat="0" applyFont="0" applyAlignment="0" applyProtection="0"/>
    <xf numFmtId="0" fontId="10" fillId="16" borderId="7" applyNumberFormat="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8" applyNumberFormat="0" applyFill="0" applyAlignment="0" applyProtection="0"/>
    <xf numFmtId="0" fontId="10" fillId="23" borderId="9" applyNumberFormat="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4" fontId="10" fillId="0" borderId="0" applyFont="0" applyFill="0" applyBorder="0" applyAlignment="0" applyProtection="0"/>
    <xf numFmtId="164" fontId="10" fillId="0" borderId="0" applyFont="0" applyFill="0" applyBorder="0" applyAlignment="0" applyProtection="0"/>
    <xf numFmtId="176" fontId="10" fillId="0" borderId="0" applyFont="0" applyFill="0" applyBorder="0" applyAlignment="0" applyProtection="0"/>
    <xf numFmtId="177" fontId="10" fillId="0" borderId="0" applyFont="0" applyFill="0" applyBorder="0" applyAlignment="0" applyProtection="0"/>
    <xf numFmtId="177" fontId="8" fillId="0" borderId="0" applyFont="0" applyFill="0" applyBorder="0" applyAlignment="0" applyProtection="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9" fontId="123" fillId="0" borderId="0" applyFont="0" applyFill="0" applyBorder="0" applyAlignment="0" applyProtection="0"/>
    <xf numFmtId="0" fontId="99" fillId="0" borderId="0" applyNumberFormat="0" applyFill="0" applyBorder="0" applyAlignment="0" applyProtection="0">
      <alignment vertical="top"/>
      <protection locked="0"/>
    </xf>
    <xf numFmtId="177" fontId="6" fillId="0" borderId="0" applyFont="0" applyFill="0" applyBorder="0" applyAlignment="0" applyProtection="0"/>
    <xf numFmtId="0" fontId="6" fillId="0" borderId="0"/>
    <xf numFmtId="0" fontId="6" fillId="0" borderId="0"/>
    <xf numFmtId="0" fontId="6" fillId="0" borderId="0"/>
    <xf numFmtId="0" fontId="6" fillId="0" borderId="0"/>
    <xf numFmtId="0" fontId="10" fillId="0" borderId="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3" fillId="0" borderId="0"/>
    <xf numFmtId="0" fontId="10" fillId="0" borderId="0" applyProtection="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cellStyleXfs>
  <cellXfs count="1771">
    <xf numFmtId="0" fontId="0" fillId="0" borderId="0" xfId="0"/>
    <xf numFmtId="0" fontId="0" fillId="0" borderId="0" xfId="0" applyBorder="1"/>
    <xf numFmtId="0" fontId="0" fillId="25" borderId="0" xfId="0" applyFill="1"/>
    <xf numFmtId="0" fontId="13" fillId="25" borderId="0" xfId="0" applyFont="1" applyFill="1" applyBorder="1"/>
    <xf numFmtId="0" fontId="0" fillId="25" borderId="0" xfId="0" applyFill="1" applyBorder="1"/>
    <xf numFmtId="0" fontId="15" fillId="25" borderId="0" xfId="0" applyFont="1" applyFill="1" applyBorder="1"/>
    <xf numFmtId="0" fontId="0" fillId="25" borderId="0" xfId="0" applyFill="1" applyAlignment="1">
      <alignment vertical="center"/>
    </xf>
    <xf numFmtId="0" fontId="0" fillId="0" borderId="0" xfId="0" applyAlignment="1">
      <alignment vertical="center"/>
    </xf>
    <xf numFmtId="0" fontId="18" fillId="25" borderId="0" xfId="0" applyFont="1" applyFill="1" applyBorder="1"/>
    <xf numFmtId="0" fontId="19" fillId="25" borderId="0" xfId="0" applyFont="1" applyFill="1" applyBorder="1"/>
    <xf numFmtId="0" fontId="19" fillId="25" borderId="0" xfId="0" applyFont="1" applyFill="1" applyBorder="1" applyAlignment="1">
      <alignment horizontal="center"/>
    </xf>
    <xf numFmtId="165" fontId="20" fillId="24" borderId="0" xfId="40" applyNumberFormat="1" applyFont="1" applyFill="1" applyBorder="1" applyAlignment="1">
      <alignment horizontal="center" wrapText="1"/>
    </xf>
    <xf numFmtId="0" fontId="19" fillId="24" borderId="0" xfId="40" applyFont="1" applyFill="1" applyBorder="1"/>
    <xf numFmtId="0" fontId="20" fillId="25" borderId="0" xfId="0" applyFont="1" applyFill="1" applyBorder="1"/>
    <xf numFmtId="0" fontId="0" fillId="25" borderId="0" xfId="0" applyFill="1" applyBorder="1" applyAlignment="1">
      <alignment vertical="center"/>
    </xf>
    <xf numFmtId="0" fontId="21" fillId="25" borderId="0" xfId="0" applyFont="1" applyFill="1" applyBorder="1"/>
    <xf numFmtId="0" fontId="17" fillId="25" borderId="0" xfId="0" applyFont="1" applyFill="1" applyBorder="1" applyAlignment="1">
      <alignment horizontal="left"/>
    </xf>
    <xf numFmtId="0" fontId="24" fillId="25" borderId="0" xfId="0" applyFont="1" applyFill="1" applyBorder="1" applyAlignment="1">
      <alignment horizontal="right"/>
    </xf>
    <xf numFmtId="165" fontId="26" fillId="25" borderId="0" xfId="0" applyNumberFormat="1" applyFont="1" applyFill="1" applyBorder="1" applyAlignment="1">
      <alignment horizontal="center"/>
    </xf>
    <xf numFmtId="165" fontId="20" fillId="25" borderId="0" xfId="40" applyNumberFormat="1" applyFont="1" applyFill="1" applyBorder="1" applyAlignment="1">
      <alignment horizontal="center" wrapText="1"/>
    </xf>
    <xf numFmtId="0" fontId="30" fillId="25" borderId="0" xfId="0" applyFont="1" applyFill="1" applyBorder="1" applyAlignment="1">
      <alignment horizontal="left"/>
    </xf>
    <xf numFmtId="0" fontId="24" fillId="25" borderId="0" xfId="0" applyFont="1" applyFill="1" applyBorder="1"/>
    <xf numFmtId="0" fontId="11" fillId="25" borderId="0" xfId="0" applyFont="1" applyFill="1" applyBorder="1"/>
    <xf numFmtId="0" fontId="27"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1" fillId="25" borderId="0" xfId="0" applyFont="1" applyFill="1" applyAlignment="1">
      <alignment readingOrder="1"/>
    </xf>
    <xf numFmtId="0" fontId="11" fillId="25" borderId="0" xfId="0" applyFont="1" applyFill="1" applyBorder="1" applyAlignment="1">
      <alignment readingOrder="1"/>
    </xf>
    <xf numFmtId="0" fontId="11" fillId="25" borderId="0" xfId="0" applyFont="1" applyFill="1" applyAlignment="1">
      <alignment readingOrder="2"/>
    </xf>
    <xf numFmtId="0" fontId="11" fillId="0" borderId="0" xfId="0" applyFont="1" applyAlignment="1">
      <alignment readingOrder="2"/>
    </xf>
    <xf numFmtId="0" fontId="20" fillId="25" borderId="0" xfId="0" applyFont="1" applyFill="1" applyBorder="1" applyAlignment="1">
      <alignment horizontal="center" vertical="top" readingOrder="1"/>
    </xf>
    <xf numFmtId="0" fontId="20" fillId="25" borderId="0" xfId="0" applyFont="1" applyFill="1" applyBorder="1" applyAlignment="1">
      <alignment horizontal="right" readingOrder="1"/>
    </xf>
    <xf numFmtId="0" fontId="20" fillId="25" borderId="0" xfId="0" applyFont="1" applyFill="1" applyBorder="1" applyAlignment="1">
      <alignment horizontal="justify" vertical="top" readingOrder="1"/>
    </xf>
    <xf numFmtId="0" fontId="19" fillId="25" borderId="0" xfId="0" applyFont="1" applyFill="1" applyBorder="1" applyAlignment="1">
      <alignment readingOrder="1"/>
    </xf>
    <xf numFmtId="0" fontId="19" fillId="24" borderId="0" xfId="40" applyFont="1" applyFill="1" applyBorder="1" applyAlignment="1">
      <alignment readingOrder="1"/>
    </xf>
    <xf numFmtId="0" fontId="20" fillId="25" borderId="0" xfId="0" applyFont="1" applyFill="1" applyBorder="1" applyAlignment="1">
      <alignment readingOrder="1"/>
    </xf>
    <xf numFmtId="0" fontId="19" fillId="25" borderId="0" xfId="0" applyFont="1" applyFill="1" applyBorder="1" applyAlignment="1">
      <alignment horizontal="center" readingOrder="1"/>
    </xf>
    <xf numFmtId="165" fontId="20" fillId="24" borderId="0" xfId="40" applyNumberFormat="1" applyFont="1" applyFill="1" applyBorder="1" applyAlignment="1">
      <alignment horizontal="center" readingOrder="1"/>
    </xf>
    <xf numFmtId="0" fontId="11" fillId="0" borderId="0" xfId="0" applyFont="1" applyAlignment="1">
      <alignment horizontal="right" readingOrder="2"/>
    </xf>
    <xf numFmtId="0" fontId="37" fillId="25" borderId="0" xfId="0" applyFont="1" applyFill="1" applyBorder="1"/>
    <xf numFmtId="0" fontId="19" fillId="24" borderId="0" xfId="40" applyFont="1" applyFill="1" applyBorder="1" applyAlignment="1">
      <alignment horizontal="left" indent="1"/>
    </xf>
    <xf numFmtId="0" fontId="20" fillId="25" borderId="0" xfId="0" applyFont="1" applyFill="1" applyBorder="1" applyAlignment="1">
      <alignment horizontal="center" vertical="center" readingOrder="1"/>
    </xf>
    <xf numFmtId="0" fontId="20" fillId="25" borderId="0" xfId="0" applyFont="1" applyFill="1" applyBorder="1" applyAlignment="1">
      <alignment vertical="center" readingOrder="1"/>
    </xf>
    <xf numFmtId="0" fontId="20" fillId="25" borderId="0" xfId="0" applyFont="1" applyFill="1" applyBorder="1" applyAlignment="1">
      <alignment horizontal="right" vertical="center" readingOrder="1"/>
    </xf>
    <xf numFmtId="0" fontId="38" fillId="25" borderId="0" xfId="0" applyFont="1" applyFill="1"/>
    <xf numFmtId="0" fontId="38" fillId="25" borderId="0" xfId="0" applyFont="1" applyFill="1" applyBorder="1"/>
    <xf numFmtId="0" fontId="39" fillId="25" borderId="0" xfId="0" applyFont="1" applyFill="1" applyBorder="1" applyAlignment="1">
      <alignment horizontal="left"/>
    </xf>
    <xf numFmtId="0" fontId="38" fillId="0" borderId="0" xfId="0" applyFont="1"/>
    <xf numFmtId="3" fontId="41" fillId="25" borderId="0" xfId="0" applyNumberFormat="1" applyFont="1" applyFill="1" applyBorder="1" applyAlignment="1">
      <alignment horizontal="center"/>
    </xf>
    <xf numFmtId="0" fontId="33" fillId="24" borderId="0" xfId="40" applyFont="1" applyFill="1" applyBorder="1"/>
    <xf numFmtId="0" fontId="0" fillId="0" borderId="0" xfId="0" applyFill="1"/>
    <xf numFmtId="165" fontId="0" fillId="25" borderId="0" xfId="0" applyNumberFormat="1" applyFill="1" applyBorder="1"/>
    <xf numFmtId="0" fontId="41" fillId="25" borderId="0" xfId="0" applyFont="1" applyFill="1" applyBorder="1" applyAlignment="1">
      <alignment horizontal="left"/>
    </xf>
    <xf numFmtId="3" fontId="43" fillId="25" borderId="0" xfId="0" applyNumberFormat="1" applyFont="1" applyFill="1" applyBorder="1" applyAlignment="1">
      <alignment horizontal="center"/>
    </xf>
    <xf numFmtId="3" fontId="41" fillId="25" borderId="0" xfId="0" applyNumberFormat="1" applyFont="1" applyFill="1" applyBorder="1" applyAlignment="1">
      <alignment horizontal="right"/>
    </xf>
    <xf numFmtId="0" fontId="38" fillId="25" borderId="0" xfId="0" applyFont="1" applyFill="1" applyAlignment="1">
      <alignment vertical="center"/>
    </xf>
    <xf numFmtId="0" fontId="41" fillId="25" borderId="0" xfId="0" applyFont="1" applyFill="1" applyBorder="1" applyAlignment="1">
      <alignment horizontal="left" vertical="center"/>
    </xf>
    <xf numFmtId="0" fontId="39" fillId="25" borderId="0" xfId="0" applyFont="1" applyFill="1" applyBorder="1" applyAlignment="1">
      <alignment horizontal="left" vertical="center"/>
    </xf>
    <xf numFmtId="3" fontId="41" fillId="25" borderId="0" xfId="0" applyNumberFormat="1" applyFont="1" applyFill="1" applyBorder="1" applyAlignment="1">
      <alignment horizontal="right" vertical="center"/>
    </xf>
    <xf numFmtId="0" fontId="38" fillId="0" borderId="0" xfId="0" applyFont="1" applyAlignment="1">
      <alignment vertical="center"/>
    </xf>
    <xf numFmtId="3" fontId="20" fillId="25" borderId="0" xfId="0" applyNumberFormat="1" applyFont="1" applyFill="1" applyBorder="1" applyAlignment="1">
      <alignment horizontal="right"/>
    </xf>
    <xf numFmtId="0" fontId="40" fillId="25" borderId="0" xfId="0" applyFont="1" applyFill="1" applyBorder="1"/>
    <xf numFmtId="0" fontId="35" fillId="25" borderId="0" xfId="0" applyFont="1" applyFill="1"/>
    <xf numFmtId="0" fontId="35" fillId="25" borderId="0" xfId="0" applyFont="1" applyFill="1" applyBorder="1"/>
    <xf numFmtId="0" fontId="35" fillId="0" borderId="0" xfId="0" applyFont="1"/>
    <xf numFmtId="3" fontId="24" fillId="25" borderId="0" xfId="0" applyNumberFormat="1" applyFont="1" applyFill="1"/>
    <xf numFmtId="0" fontId="37" fillId="24" borderId="0" xfId="40" applyFont="1" applyFill="1" applyBorder="1" applyAlignment="1">
      <alignment horizontal="left" vertical="center" indent="1"/>
    </xf>
    <xf numFmtId="3" fontId="24" fillId="25" borderId="0" xfId="0" applyNumberFormat="1" applyFont="1" applyFill="1" applyBorder="1" applyAlignment="1">
      <alignment horizontal="right"/>
    </xf>
    <xf numFmtId="0" fontId="21" fillId="25" borderId="0" xfId="0" applyFont="1" applyFill="1" applyBorder="1" applyAlignment="1">
      <alignment vertical="center"/>
    </xf>
    <xf numFmtId="0" fontId="42" fillId="25" borderId="0" xfId="0" applyFont="1" applyFill="1" applyBorder="1" applyAlignment="1">
      <alignment horizontal="justify" vertical="center" readingOrder="1"/>
    </xf>
    <xf numFmtId="0" fontId="40" fillId="25" borderId="0" xfId="0" applyFont="1" applyFill="1" applyBorder="1" applyAlignment="1">
      <alignment vertical="center"/>
    </xf>
    <xf numFmtId="3" fontId="20" fillId="25" borderId="0" xfId="0" applyNumberFormat="1" applyFont="1" applyFill="1" applyBorder="1"/>
    <xf numFmtId="3" fontId="24" fillId="25" borderId="0" xfId="0" applyNumberFormat="1" applyFont="1" applyFill="1" applyBorder="1"/>
    <xf numFmtId="3" fontId="11" fillId="25" borderId="0" xfId="0" applyNumberFormat="1" applyFont="1" applyFill="1" applyBorder="1"/>
    <xf numFmtId="0" fontId="23" fillId="25" borderId="0" xfId="0" applyFont="1" applyFill="1" applyBorder="1" applyAlignment="1">
      <alignment vertical="center"/>
    </xf>
    <xf numFmtId="0" fontId="12" fillId="25" borderId="0" xfId="0" applyFont="1" applyFill="1" applyBorder="1" applyAlignment="1">
      <alignment vertical="center"/>
    </xf>
    <xf numFmtId="0" fontId="38" fillId="25" borderId="0" xfId="0" applyFont="1" applyFill="1" applyBorder="1" applyAlignment="1">
      <alignment vertical="center"/>
    </xf>
    <xf numFmtId="165" fontId="20" fillId="26" borderId="0" xfId="40" applyNumberFormat="1" applyFont="1" applyFill="1" applyBorder="1" applyAlignment="1">
      <alignment horizontal="center" wrapText="1"/>
    </xf>
    <xf numFmtId="1" fontId="19" fillId="24" borderId="0" xfId="40" applyNumberFormat="1" applyFont="1" applyFill="1" applyBorder="1" applyAlignment="1">
      <alignment horizontal="center" wrapText="1"/>
    </xf>
    <xf numFmtId="1" fontId="19" fillId="24" borderId="12" xfId="40" applyNumberFormat="1" applyFont="1" applyFill="1" applyBorder="1" applyAlignment="1">
      <alignment horizontal="center" wrapText="1"/>
    </xf>
    <xf numFmtId="0" fontId="37" fillId="24" borderId="0" xfId="40" applyFont="1" applyFill="1" applyBorder="1"/>
    <xf numFmtId="165" fontId="24" fillId="27" borderId="0" xfId="40" applyNumberFormat="1" applyFont="1" applyFill="1" applyBorder="1" applyAlignment="1">
      <alignment horizontal="center" wrapText="1"/>
    </xf>
    <xf numFmtId="3" fontId="20" fillId="27" borderId="0" xfId="40" applyNumberFormat="1" applyFont="1" applyFill="1" applyBorder="1" applyAlignment="1">
      <alignment horizontal="right" wrapText="1"/>
    </xf>
    <xf numFmtId="3" fontId="19" fillId="24" borderId="0" xfId="40" applyNumberFormat="1" applyFont="1" applyFill="1" applyBorder="1" applyAlignment="1">
      <alignment horizontal="right" wrapText="1"/>
    </xf>
    <xf numFmtId="0" fontId="37" fillId="24" borderId="0" xfId="40" applyFont="1" applyFill="1" applyBorder="1" applyAlignment="1">
      <alignment wrapText="1"/>
    </xf>
    <xf numFmtId="0" fontId="24" fillId="24" borderId="0" xfId="40" applyFont="1" applyFill="1" applyBorder="1"/>
    <xf numFmtId="0" fontId="50" fillId="24" borderId="0" xfId="40" applyFont="1" applyFill="1" applyBorder="1" applyAlignment="1">
      <alignment wrapText="1"/>
    </xf>
    <xf numFmtId="0" fontId="64" fillId="25" borderId="0" xfId="0" applyFont="1" applyFill="1"/>
    <xf numFmtId="0" fontId="0" fillId="0" borderId="0" xfId="0"/>
    <xf numFmtId="0" fontId="20" fillId="24" borderId="0" xfId="40" applyFont="1" applyFill="1" applyBorder="1" applyAlignment="1">
      <alignment horizontal="left"/>
    </xf>
    <xf numFmtId="0" fontId="24" fillId="24" borderId="0" xfId="40" applyFont="1" applyFill="1" applyBorder="1" applyAlignment="1">
      <alignment horizontal="left" indent="1"/>
    </xf>
    <xf numFmtId="0" fontId="19"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8" fillId="25" borderId="0" xfId="51" applyFont="1" applyFill="1" applyBorder="1"/>
    <xf numFmtId="49" fontId="19" fillId="25" borderId="12" xfId="51" applyNumberFormat="1" applyFont="1" applyFill="1" applyBorder="1" applyAlignment="1">
      <alignment horizontal="center" vertical="center" wrapText="1"/>
    </xf>
    <xf numFmtId="49" fontId="0" fillId="25" borderId="0" xfId="51" applyNumberFormat="1" applyFont="1" applyFill="1"/>
    <xf numFmtId="0" fontId="19" fillId="24" borderId="0" xfId="61" applyFont="1" applyFill="1" applyBorder="1" applyAlignment="1">
      <alignment horizontal="left" indent="1"/>
    </xf>
    <xf numFmtId="0" fontId="21" fillId="26" borderId="0" xfId="51" applyFont="1" applyFill="1"/>
    <xf numFmtId="0" fontId="20" fillId="24" borderId="0" xfId="61" applyFont="1" applyFill="1" applyBorder="1" applyAlignment="1">
      <alignment horizontal="left" indent="1"/>
    </xf>
    <xf numFmtId="4" fontId="20" fillId="27" borderId="0" xfId="61" applyNumberFormat="1" applyFont="1" applyFill="1" applyBorder="1" applyAlignment="1">
      <alignment horizontal="right" wrapText="1" indent="4"/>
    </xf>
    <xf numFmtId="0" fontId="21" fillId="0" borderId="0" xfId="51" applyFont="1"/>
    <xf numFmtId="0" fontId="32" fillId="26" borderId="0" xfId="51" applyFont="1" applyFill="1"/>
    <xf numFmtId="0" fontId="32" fillId="0" borderId="0" xfId="51" applyFont="1"/>
    <xf numFmtId="0" fontId="51" fillId="26" borderId="0" xfId="51" applyFont="1" applyFill="1" applyAlignment="1">
      <alignment horizontal="center"/>
    </xf>
    <xf numFmtId="0" fontId="51" fillId="0" borderId="0" xfId="51" applyFont="1" applyAlignment="1">
      <alignment horizontal="center"/>
    </xf>
    <xf numFmtId="0" fontId="10" fillId="26" borderId="0" xfId="51" applyFont="1" applyFill="1"/>
    <xf numFmtId="0" fontId="10" fillId="0" borderId="0" xfId="51" applyFont="1"/>
    <xf numFmtId="0" fontId="49" fillId="26" borderId="0" xfId="51" applyFont="1" applyFill="1"/>
    <xf numFmtId="0" fontId="49" fillId="0" borderId="0" xfId="51" applyFont="1"/>
    <xf numFmtId="0" fontId="72" fillId="26" borderId="0" xfId="51" applyFont="1" applyFill="1"/>
    <xf numFmtId="0" fontId="72" fillId="0" borderId="0" xfId="51" applyFont="1"/>
    <xf numFmtId="0" fontId="64" fillId="26" borderId="0" xfId="51" applyFont="1" applyFill="1"/>
    <xf numFmtId="0" fontId="64" fillId="25" borderId="0" xfId="51" applyFont="1" applyFill="1"/>
    <xf numFmtId="0" fontId="64" fillId="0" borderId="0" xfId="51" applyFont="1"/>
    <xf numFmtId="0" fontId="10" fillId="24" borderId="0" xfId="61" applyFont="1" applyFill="1" applyBorder="1" applyAlignment="1">
      <alignment horizontal="left" indent="1"/>
    </xf>
    <xf numFmtId="0" fontId="24" fillId="24" borderId="0" xfId="61" applyFont="1" applyFill="1" applyBorder="1" applyAlignment="1">
      <alignment horizontal="left" indent="1"/>
    </xf>
    <xf numFmtId="1" fontId="24" fillId="24" borderId="0" xfId="61" applyNumberFormat="1" applyFont="1" applyFill="1" applyBorder="1" applyAlignment="1">
      <alignment horizontal="center" wrapText="1"/>
    </xf>
    <xf numFmtId="166" fontId="24" fillId="24" borderId="0" xfId="61" applyNumberFormat="1" applyFont="1" applyFill="1" applyBorder="1" applyAlignment="1">
      <alignment horizontal="center" wrapText="1"/>
    </xf>
    <xf numFmtId="0" fontId="17" fillId="25" borderId="0" xfId="51" applyFont="1" applyFill="1"/>
    <xf numFmtId="0" fontId="17" fillId="0" borderId="0" xfId="51" applyFont="1"/>
    <xf numFmtId="0" fontId="42" fillId="24" borderId="0" xfId="61" applyFont="1" applyFill="1" applyBorder="1"/>
    <xf numFmtId="0" fontId="19" fillId="24" borderId="0" xfId="61" applyFont="1" applyFill="1" applyBorder="1"/>
    <xf numFmtId="0" fontId="10" fillId="25" borderId="0" xfId="62" applyFill="1"/>
    <xf numFmtId="0" fontId="10" fillId="0" borderId="0" xfId="62"/>
    <xf numFmtId="0" fontId="10" fillId="25" borderId="0" xfId="62" applyFill="1" applyBorder="1"/>
    <xf numFmtId="0" fontId="21" fillId="25" borderId="0" xfId="62" applyFont="1" applyFill="1" applyBorder="1"/>
    <xf numFmtId="0" fontId="10" fillId="25" borderId="0" xfId="62" applyFill="1" applyAlignment="1">
      <alignment vertical="center"/>
    </xf>
    <xf numFmtId="0" fontId="10" fillId="25" borderId="0" xfId="62" applyFill="1" applyBorder="1" applyAlignment="1">
      <alignment vertical="center"/>
    </xf>
    <xf numFmtId="0" fontId="10" fillId="0" borderId="0" xfId="62" applyAlignment="1">
      <alignment vertical="center"/>
    </xf>
    <xf numFmtId="0" fontId="20" fillId="25" borderId="0" xfId="62" applyFont="1" applyFill="1" applyBorder="1" applyAlignment="1">
      <alignment vertical="center"/>
    </xf>
    <xf numFmtId="0" fontId="18" fillId="25" borderId="0" xfId="62" applyFont="1" applyFill="1" applyBorder="1"/>
    <xf numFmtId="0" fontId="13" fillId="25" borderId="0" xfId="62" applyFont="1" applyFill="1" applyBorder="1"/>
    <xf numFmtId="0" fontId="20" fillId="25" borderId="0" xfId="62" applyFont="1" applyFill="1" applyBorder="1"/>
    <xf numFmtId="0" fontId="21" fillId="25" borderId="0" xfId="62" applyFont="1" applyFill="1"/>
    <xf numFmtId="0" fontId="21" fillId="0" borderId="0" xfId="62" applyFont="1"/>
    <xf numFmtId="168" fontId="20" fillId="25" borderId="0" xfId="62" applyNumberFormat="1" applyFont="1" applyFill="1" applyBorder="1" applyAlignment="1">
      <alignment horizontal="right" indent="2"/>
    </xf>
    <xf numFmtId="0" fontId="48" fillId="25" borderId="0" xfId="62" applyFont="1" applyFill="1" applyBorder="1" applyAlignment="1">
      <alignment horizontal="left" vertical="center"/>
    </xf>
    <xf numFmtId="0" fontId="11" fillId="25" borderId="0" xfId="62" applyFont="1" applyFill="1" applyBorder="1"/>
    <xf numFmtId="165" fontId="24" fillId="25" borderId="0" xfId="40" applyNumberFormat="1" applyFont="1" applyFill="1" applyBorder="1" applyAlignment="1">
      <alignment horizontal="right" wrapText="1"/>
    </xf>
    <xf numFmtId="3" fontId="24" fillId="25" borderId="0" xfId="40" applyNumberFormat="1" applyFont="1" applyFill="1" applyBorder="1" applyAlignment="1">
      <alignment horizontal="right" wrapText="1"/>
    </xf>
    <xf numFmtId="168" fontId="60" fillId="24" borderId="0" xfId="40" applyNumberFormat="1" applyFont="1" applyFill="1" applyBorder="1" applyAlignment="1">
      <alignment horizontal="center" wrapText="1"/>
    </xf>
    <xf numFmtId="165" fontId="19" fillId="24" borderId="0" xfId="40" applyNumberFormat="1" applyFont="1" applyFill="1" applyBorder="1" applyAlignment="1">
      <alignment horizontal="right" wrapText="1" indent="2"/>
    </xf>
    <xf numFmtId="0" fontId="24" fillId="24" borderId="0" xfId="40" applyFont="1" applyFill="1" applyBorder="1" applyAlignment="1">
      <alignment vertical="top" wrapText="1"/>
    </xf>
    <xf numFmtId="0" fontId="24" fillId="0" borderId="0" xfId="40" applyFont="1" applyFill="1" applyBorder="1" applyAlignment="1">
      <alignment vertical="top" wrapText="1"/>
    </xf>
    <xf numFmtId="0" fontId="53" fillId="25" borderId="0" xfId="62" applyFont="1" applyFill="1"/>
    <xf numFmtId="0" fontId="53" fillId="25" borderId="0" xfId="62" applyFont="1" applyFill="1" applyBorder="1"/>
    <xf numFmtId="0" fontId="53" fillId="0" borderId="0" xfId="62" applyFont="1"/>
    <xf numFmtId="0" fontId="10" fillId="25" borderId="0" xfId="62" applyFill="1" applyBorder="1" applyAlignment="1"/>
    <xf numFmtId="165" fontId="24" fillId="26" borderId="0" xfId="40" applyNumberFormat="1" applyFont="1" applyFill="1" applyBorder="1" applyAlignment="1">
      <alignment horizontal="right" wrapText="1"/>
    </xf>
    <xf numFmtId="0" fontId="64" fillId="25" borderId="0" xfId="62" applyFont="1" applyFill="1"/>
    <xf numFmtId="0" fontId="64" fillId="25" borderId="0" xfId="62" applyFont="1" applyFill="1" applyBorder="1" applyAlignment="1">
      <alignment vertical="center"/>
    </xf>
    <xf numFmtId="3" fontId="19" fillId="25" borderId="0" xfId="62" applyNumberFormat="1" applyFont="1" applyFill="1" applyBorder="1" applyAlignment="1">
      <alignment horizontal="right" indent="2"/>
    </xf>
    <xf numFmtId="3" fontId="20" fillId="25" borderId="0" xfId="62" applyNumberFormat="1" applyFont="1" applyFill="1" applyBorder="1" applyAlignment="1">
      <alignment horizontal="right" indent="2"/>
    </xf>
    <xf numFmtId="0" fontId="64" fillId="0" borderId="0" xfId="62" applyFont="1" applyAlignment="1"/>
    <xf numFmtId="0" fontId="64" fillId="25" borderId="0" xfId="62" applyFont="1" applyFill="1" applyAlignment="1"/>
    <xf numFmtId="0" fontId="64" fillId="25" borderId="0" xfId="62" applyFont="1" applyFill="1" applyBorder="1" applyAlignment="1"/>
    <xf numFmtId="3" fontId="26" fillId="25" borderId="0" xfId="62" applyNumberFormat="1" applyFont="1" applyFill="1" applyBorder="1" applyAlignment="1">
      <alignment horizontal="right"/>
    </xf>
    <xf numFmtId="0" fontId="64" fillId="0" borderId="0" xfId="62" applyFont="1"/>
    <xf numFmtId="0" fontId="64" fillId="25" borderId="0" xfId="62" applyFont="1" applyFill="1" applyBorder="1"/>
    <xf numFmtId="0" fontId="20" fillId="25" borderId="0" xfId="0" applyNumberFormat="1" applyFont="1" applyFill="1" applyBorder="1" applyAlignment="1"/>
    <xf numFmtId="0" fontId="20" fillId="25" borderId="0" xfId="62" applyFont="1" applyFill="1" applyBorder="1" applyAlignment="1">
      <alignment horizontal="right"/>
    </xf>
    <xf numFmtId="0" fontId="17" fillId="25" borderId="0" xfId="63" applyFont="1" applyFill="1" applyBorder="1" applyAlignment="1">
      <alignment horizontal="left"/>
    </xf>
    <xf numFmtId="0" fontId="19" fillId="24" borderId="0" xfId="40" applyFont="1" applyFill="1" applyBorder="1"/>
    <xf numFmtId="0" fontId="10" fillId="25" borderId="0" xfId="63" applyFill="1" applyAlignment="1"/>
    <xf numFmtId="0" fontId="10" fillId="0" borderId="0" xfId="63" applyAlignment="1"/>
    <xf numFmtId="0" fontId="10" fillId="25" borderId="0" xfId="63" applyFill="1" applyBorder="1" applyAlignment="1"/>
    <xf numFmtId="0" fontId="10" fillId="25" borderId="0" xfId="63" applyFill="1" applyBorder="1"/>
    <xf numFmtId="3" fontId="24" fillId="26" borderId="0" xfId="40" applyNumberFormat="1" applyFont="1" applyFill="1" applyBorder="1" applyAlignment="1">
      <alignment horizontal="right" wrapText="1"/>
    </xf>
    <xf numFmtId="168" fontId="24" fillId="26" borderId="0" xfId="40" applyNumberFormat="1" applyFont="1" applyFill="1" applyBorder="1" applyAlignment="1">
      <alignment horizontal="right" wrapText="1"/>
    </xf>
    <xf numFmtId="0" fontId="20" fillId="25" borderId="0" xfId="0" applyFont="1" applyFill="1" applyBorder="1" applyAlignment="1"/>
    <xf numFmtId="0" fontId="17" fillId="25" borderId="0" xfId="62" applyFont="1" applyFill="1" applyBorder="1" applyAlignment="1">
      <alignment horizontal="right"/>
    </xf>
    <xf numFmtId="165" fontId="59" fillId="27" borderId="0" xfId="40" applyNumberFormat="1" applyFont="1" applyFill="1" applyBorder="1" applyAlignment="1">
      <alignment horizontal="center" wrapText="1"/>
    </xf>
    <xf numFmtId="166" fontId="54" fillId="26" borderId="0" xfId="40" applyNumberFormat="1" applyFont="1" applyFill="1" applyBorder="1" applyAlignment="1">
      <alignment horizontal="center" wrapText="1"/>
    </xf>
    <xf numFmtId="166" fontId="20" fillId="26" borderId="0" xfId="40" applyNumberFormat="1" applyFont="1" applyFill="1" applyBorder="1" applyAlignment="1">
      <alignment horizontal="center" wrapText="1"/>
    </xf>
    <xf numFmtId="166" fontId="20" fillId="27" borderId="0" xfId="40" applyNumberFormat="1" applyFont="1" applyFill="1" applyBorder="1" applyAlignment="1">
      <alignment horizontal="center" wrapText="1"/>
    </xf>
    <xf numFmtId="1" fontId="20" fillId="25" borderId="0" xfId="62" applyNumberFormat="1" applyFont="1" applyFill="1" applyBorder="1" applyAlignment="1">
      <alignment horizontal="center"/>
    </xf>
    <xf numFmtId="0" fontId="24" fillId="24" borderId="0" xfId="40" applyFont="1" applyFill="1" applyBorder="1" applyAlignment="1">
      <alignment vertical="center"/>
    </xf>
    <xf numFmtId="0" fontId="61" fillId="25" borderId="0" xfId="62" applyFont="1" applyFill="1" applyBorder="1"/>
    <xf numFmtId="0" fontId="19" fillId="24" borderId="0" xfId="40" applyFont="1" applyFill="1" applyBorder="1" applyAlignment="1"/>
    <xf numFmtId="3" fontId="60" fillId="25" borderId="0" xfId="62" applyNumberFormat="1" applyFont="1" applyFill="1" applyBorder="1" applyAlignment="1">
      <alignment horizontal="right"/>
    </xf>
    <xf numFmtId="0" fontId="57" fillId="25" borderId="0" xfId="62" applyFont="1" applyFill="1" applyBorder="1"/>
    <xf numFmtId="0" fontId="61" fillId="25" borderId="0" xfId="62" applyFont="1" applyFill="1" applyBorder="1" applyAlignment="1">
      <alignment vertical="center"/>
    </xf>
    <xf numFmtId="0" fontId="19" fillId="24" borderId="0" xfId="40" applyFont="1" applyFill="1" applyBorder="1" applyAlignment="1">
      <alignment horizontal="center" vertical="center"/>
    </xf>
    <xf numFmtId="49" fontId="24" fillId="24" borderId="0" xfId="40" applyNumberFormat="1" applyFont="1" applyFill="1" applyBorder="1" applyAlignment="1">
      <alignment horizontal="center" vertical="center" wrapText="1"/>
    </xf>
    <xf numFmtId="3" fontId="24" fillId="24" borderId="0" xfId="40" applyNumberFormat="1" applyFont="1" applyFill="1" applyBorder="1" applyAlignment="1">
      <alignment horizontal="center" wrapText="1"/>
    </xf>
    <xf numFmtId="49" fontId="20" fillId="25" borderId="0" xfId="62" applyNumberFormat="1" applyFont="1" applyFill="1" applyBorder="1" applyAlignment="1">
      <alignment vertical="center"/>
    </xf>
    <xf numFmtId="166" fontId="26" fillId="24" borderId="0" xfId="40" applyNumberFormat="1" applyFont="1" applyFill="1" applyBorder="1" applyAlignment="1">
      <alignment horizontal="center" vertical="center" wrapText="1"/>
    </xf>
    <xf numFmtId="166" fontId="20" fillId="27" borderId="0" xfId="40" applyNumberFormat="1" applyFont="1" applyFill="1" applyBorder="1" applyAlignment="1">
      <alignment horizontal="left" wrapText="1"/>
    </xf>
    <xf numFmtId="0" fontId="19" fillId="24" borderId="0" xfId="40" applyFont="1" applyFill="1" applyBorder="1" applyAlignment="1">
      <alignment horizontal="left"/>
    </xf>
    <xf numFmtId="0" fontId="20" fillId="25" borderId="0" xfId="63" applyFont="1" applyFill="1" applyBorder="1" applyAlignment="1">
      <alignment horizontal="center" vertical="center" wrapText="1"/>
    </xf>
    <xf numFmtId="0" fontId="20" fillId="0" borderId="0" xfId="63" applyFont="1" applyBorder="1" applyAlignment="1">
      <alignment horizontal="center" vertical="center" wrapText="1"/>
    </xf>
    <xf numFmtId="0" fontId="10" fillId="28" borderId="0" xfId="63" applyFont="1" applyFill="1" applyBorder="1" applyAlignment="1">
      <alignment horizontal="center"/>
    </xf>
    <xf numFmtId="0" fontId="10" fillId="25" borderId="0" xfId="63" applyFont="1" applyFill="1" applyBorder="1"/>
    <xf numFmtId="0" fontId="25" fillId="25" borderId="0" xfId="0" applyFont="1" applyFill="1" applyBorder="1" applyAlignment="1"/>
    <xf numFmtId="165" fontId="30" fillId="24" borderId="0" xfId="40" applyNumberFormat="1" applyFont="1" applyFill="1" applyBorder="1" applyAlignment="1">
      <alignment wrapText="1"/>
    </xf>
    <xf numFmtId="165" fontId="25" fillId="24" borderId="0" xfId="40" applyNumberFormat="1" applyFont="1" applyFill="1" applyBorder="1" applyAlignment="1">
      <alignment wrapText="1"/>
    </xf>
    <xf numFmtId="0" fontId="19" fillId="25" borderId="0" xfId="0" applyFont="1" applyFill="1" applyBorder="1" applyAlignment="1">
      <alignment horizontal="justify" vertical="center" readingOrder="1"/>
    </xf>
    <xf numFmtId="0" fontId="20" fillId="25" borderId="0" xfId="0" applyFont="1" applyFill="1" applyBorder="1" applyAlignment="1">
      <alignment horizontal="justify" vertical="center" readingOrder="1"/>
    </xf>
    <xf numFmtId="0" fontId="17"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2" fillId="30" borderId="20" xfId="0" applyFont="1" applyFill="1" applyBorder="1" applyAlignment="1">
      <alignment horizontal="center" vertical="center"/>
    </xf>
    <xf numFmtId="0" fontId="19" fillId="25" borderId="18" xfId="0" applyFont="1" applyFill="1" applyBorder="1" applyAlignment="1">
      <alignment horizontal="right"/>
    </xf>
    <xf numFmtId="0" fontId="78" fillId="24" borderId="0" xfId="40" applyFont="1" applyFill="1" applyBorder="1"/>
    <xf numFmtId="0" fontId="17" fillId="25" borderId="23" xfId="0" applyFont="1" applyFill="1" applyBorder="1" applyAlignment="1">
      <alignment horizontal="left"/>
    </xf>
    <xf numFmtId="0" fontId="17"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4" fillId="25" borderId="20" xfId="0" applyFont="1" applyFill="1" applyBorder="1"/>
    <xf numFmtId="0" fontId="49" fillId="25" borderId="0" xfId="62" applyFont="1" applyFill="1" applyBorder="1" applyAlignment="1">
      <alignment horizontal="left"/>
    </xf>
    <xf numFmtId="0" fontId="10" fillId="25" borderId="18" xfId="62" applyFill="1" applyBorder="1"/>
    <xf numFmtId="0" fontId="10" fillId="25" borderId="22" xfId="62" applyFill="1" applyBorder="1"/>
    <xf numFmtId="0" fontId="10" fillId="25" borderId="21" xfId="62" applyFill="1" applyBorder="1"/>
    <xf numFmtId="0" fontId="10" fillId="25" borderId="19" xfId="62" applyFill="1" applyBorder="1"/>
    <xf numFmtId="0" fontId="21" fillId="0" borderId="0" xfId="62" applyFont="1" applyBorder="1"/>
    <xf numFmtId="0" fontId="64" fillId="0" borderId="0" xfId="62" applyFont="1" applyBorder="1" applyAlignment="1"/>
    <xf numFmtId="0" fontId="10" fillId="25" borderId="19" xfId="62" applyFill="1" applyBorder="1" applyAlignment="1"/>
    <xf numFmtId="0" fontId="32" fillId="25" borderId="0" xfId="62" applyFont="1" applyFill="1" applyBorder="1"/>
    <xf numFmtId="0" fontId="19" fillId="25" borderId="18" xfId="63" applyFont="1" applyFill="1" applyBorder="1" applyAlignment="1">
      <alignment horizontal="left"/>
    </xf>
    <xf numFmtId="0" fontId="14" fillId="25" borderId="21" xfId="63" applyFont="1" applyFill="1" applyBorder="1"/>
    <xf numFmtId="0" fontId="14" fillId="25" borderId="19" xfId="63" applyFont="1" applyFill="1" applyBorder="1"/>
    <xf numFmtId="0" fontId="10" fillId="25" borderId="18" xfId="62" applyFill="1" applyBorder="1" applyAlignment="1">
      <alignment horizontal="left"/>
    </xf>
    <xf numFmtId="0" fontId="17" fillId="25" borderId="23" xfId="62" applyFont="1" applyFill="1" applyBorder="1" applyAlignment="1">
      <alignment horizontal="left"/>
    </xf>
    <xf numFmtId="0" fontId="10" fillId="25" borderId="20" xfId="62" applyFill="1" applyBorder="1"/>
    <xf numFmtId="0" fontId="10" fillId="25" borderId="20" xfId="62" applyFill="1" applyBorder="1" applyAlignment="1">
      <alignment vertical="center"/>
    </xf>
    <xf numFmtId="49" fontId="10" fillId="25" borderId="20" xfId="62" applyNumberFormat="1" applyFill="1" applyBorder="1" applyAlignment="1">
      <alignment vertical="center"/>
    </xf>
    <xf numFmtId="0" fontId="21" fillId="25" borderId="20" xfId="62" applyFont="1" applyFill="1" applyBorder="1"/>
    <xf numFmtId="0" fontId="22" fillId="31" borderId="20" xfId="62" applyFont="1" applyFill="1" applyBorder="1" applyAlignment="1">
      <alignment horizontal="center" vertical="center"/>
    </xf>
    <xf numFmtId="0" fontId="78" fillId="24" borderId="0" xfId="40" applyFont="1" applyFill="1" applyBorder="1" applyAlignment="1">
      <alignment horizontal="left" indent="1"/>
    </xf>
    <xf numFmtId="0" fontId="80" fillId="25" borderId="0" xfId="62" applyFont="1" applyFill="1" applyBorder="1"/>
    <xf numFmtId="3" fontId="89" fillId="25" borderId="0" xfId="62" applyNumberFormat="1" applyFont="1" applyFill="1" applyBorder="1" applyAlignment="1">
      <alignment horizontal="right"/>
    </xf>
    <xf numFmtId="168" fontId="81" fillId="25" borderId="0" xfId="62" applyNumberFormat="1" applyFont="1" applyFill="1" applyBorder="1" applyAlignment="1">
      <alignment horizontal="right" indent="2"/>
    </xf>
    <xf numFmtId="0" fontId="81" fillId="25" borderId="0" xfId="62" applyFont="1" applyFill="1" applyBorder="1"/>
    <xf numFmtId="0" fontId="10" fillId="26" borderId="32" xfId="62" applyFont="1" applyFill="1" applyBorder="1" applyAlignment="1">
      <alignment vertical="center"/>
    </xf>
    <xf numFmtId="0" fontId="10" fillId="26" borderId="33" xfId="62" applyFont="1" applyFill="1" applyBorder="1" applyAlignment="1">
      <alignment vertical="center"/>
    </xf>
    <xf numFmtId="0" fontId="49" fillId="26" borderId="32" xfId="62" applyFont="1" applyFill="1" applyBorder="1" applyAlignment="1">
      <alignment vertical="center"/>
    </xf>
    <xf numFmtId="0" fontId="49" fillId="26" borderId="33" xfId="62" applyFont="1" applyFill="1" applyBorder="1" applyAlignment="1">
      <alignment vertical="center"/>
    </xf>
    <xf numFmtId="0" fontId="22" fillId="31" borderId="19" xfId="62" applyFont="1" applyFill="1" applyBorder="1" applyAlignment="1">
      <alignment horizontal="center" vertical="center"/>
    </xf>
    <xf numFmtId="0" fontId="0" fillId="0" borderId="18" xfId="0" applyBorder="1"/>
    <xf numFmtId="0" fontId="10" fillId="32" borderId="0" xfId="62" applyFill="1"/>
    <xf numFmtId="0" fontId="17" fillId="32" borderId="0" xfId="62" applyFont="1" applyFill="1" applyBorder="1" applyAlignment="1"/>
    <xf numFmtId="0" fontId="18" fillId="32" borderId="0" xfId="62" applyFont="1" applyFill="1" applyBorder="1" applyAlignment="1">
      <alignment horizontal="justify" vertical="top" wrapText="1"/>
    </xf>
    <xf numFmtId="0" fontId="10" fillId="32" borderId="0" xfId="62" applyFill="1" applyBorder="1"/>
    <xf numFmtId="0" fontId="95" fillId="32" borderId="0" xfId="62" applyFont="1" applyFill="1" applyBorder="1" applyAlignment="1">
      <alignment horizontal="right"/>
    </xf>
    <xf numFmtId="0" fontId="18" fillId="33" borderId="0" xfId="62" applyFont="1" applyFill="1" applyBorder="1" applyAlignment="1">
      <alignment horizontal="justify" vertical="top" wrapText="1"/>
    </xf>
    <xf numFmtId="0" fontId="10" fillId="33" borderId="0" xfId="62" applyFill="1" applyBorder="1"/>
    <xf numFmtId="0" fontId="24" fillId="33" borderId="0" xfId="62" applyFont="1" applyFill="1" applyBorder="1" applyAlignment="1">
      <alignment horizontal="right"/>
    </xf>
    <xf numFmtId="0" fontId="10" fillId="0" borderId="0" xfId="62" applyAlignment="1">
      <alignment horizontal="right"/>
    </xf>
    <xf numFmtId="0" fontId="10" fillId="33" borderId="0" xfId="62" applyFill="1"/>
    <xf numFmtId="0" fontId="28" fillId="33" borderId="0" xfId="62" applyFont="1" applyFill="1" applyBorder="1" applyAlignment="1">
      <alignment horizontal="center" vertical="center"/>
    </xf>
    <xf numFmtId="0" fontId="11" fillId="33" borderId="0" xfId="62" applyFont="1" applyFill="1" applyBorder="1"/>
    <xf numFmtId="165" fontId="26" fillId="33" borderId="0" xfId="62" applyNumberFormat="1" applyFont="1" applyFill="1" applyBorder="1" applyAlignment="1">
      <alignment horizontal="center"/>
    </xf>
    <xf numFmtId="165" fontId="20" fillId="33" borderId="0" xfId="40" applyNumberFormat="1" applyFont="1" applyFill="1" applyBorder="1" applyAlignment="1">
      <alignment horizontal="center" wrapText="1"/>
    </xf>
    <xf numFmtId="165" fontId="20" fillId="34" borderId="0" xfId="40" applyNumberFormat="1" applyFont="1" applyFill="1" applyBorder="1" applyAlignment="1">
      <alignment horizontal="center" wrapText="1"/>
    </xf>
    <xf numFmtId="0" fontId="20" fillId="33" borderId="0" xfId="62" applyFont="1" applyFill="1" applyBorder="1"/>
    <xf numFmtId="0" fontId="19" fillId="33" borderId="0" xfId="62" applyFont="1" applyFill="1" applyBorder="1" applyAlignment="1">
      <alignment horizontal="center"/>
    </xf>
    <xf numFmtId="0" fontId="10" fillId="33" borderId="0" xfId="62" applyFill="1" applyAlignment="1">
      <alignment horizontal="center" vertical="center"/>
    </xf>
    <xf numFmtId="0" fontId="18" fillId="35" borderId="0" xfId="62" applyFont="1" applyFill="1" applyBorder="1" applyAlignment="1">
      <alignment horizontal="justify" vertical="top" wrapText="1"/>
    </xf>
    <xf numFmtId="0" fontId="18" fillId="36" borderId="0" xfId="62" applyFont="1" applyFill="1" applyBorder="1" applyAlignment="1">
      <alignment horizontal="justify" vertical="top" wrapText="1"/>
    </xf>
    <xf numFmtId="0" fontId="20" fillId="36" borderId="0" xfId="62" applyFont="1" applyFill="1" applyBorder="1"/>
    <xf numFmtId="0" fontId="18" fillId="36" borderId="0" xfId="62" applyFont="1" applyFill="1" applyBorder="1"/>
    <xf numFmtId="0" fontId="10" fillId="36" borderId="0" xfId="62" applyFill="1"/>
    <xf numFmtId="0" fontId="10" fillId="36" borderId="0" xfId="62" applyFill="1" applyBorder="1"/>
    <xf numFmtId="0" fontId="10" fillId="36" borderId="0" xfId="62" applyFill="1" applyAlignment="1">
      <alignment vertical="center"/>
    </xf>
    <xf numFmtId="165" fontId="20" fillId="36" borderId="0" xfId="40" applyNumberFormat="1" applyFont="1" applyFill="1" applyBorder="1" applyAlignment="1">
      <alignment horizontal="center" wrapText="1"/>
    </xf>
    <xf numFmtId="165" fontId="19" fillId="36" borderId="0" xfId="40" applyNumberFormat="1" applyFont="1" applyFill="1" applyBorder="1" applyAlignment="1">
      <alignment horizontal="left" wrapText="1"/>
    </xf>
    <xf numFmtId="0" fontId="21" fillId="36" borderId="0" xfId="62" applyFont="1" applyFill="1" applyBorder="1"/>
    <xf numFmtId="0" fontId="36" fillId="36" borderId="0" xfId="62" applyFont="1" applyFill="1" applyBorder="1" applyAlignment="1">
      <alignment vertical="center"/>
    </xf>
    <xf numFmtId="0" fontId="20" fillId="36" borderId="0" xfId="62" applyFont="1" applyFill="1" applyBorder="1" applyAlignment="1">
      <alignment horizontal="justify" vertical="top"/>
    </xf>
    <xf numFmtId="0" fontId="11" fillId="36" borderId="0" xfId="62" applyFont="1" applyFill="1" applyBorder="1"/>
    <xf numFmtId="165" fontId="26" fillId="36" borderId="0" xfId="62" applyNumberFormat="1" applyFont="1" applyFill="1" applyBorder="1" applyAlignment="1">
      <alignment horizontal="center"/>
    </xf>
    <xf numFmtId="0" fontId="18" fillId="36" borderId="38" xfId="62" applyFont="1" applyFill="1" applyBorder="1" applyAlignment="1">
      <alignment horizontal="justify" vertical="top" wrapText="1"/>
    </xf>
    <xf numFmtId="0" fontId="18" fillId="36" borderId="0" xfId="62" applyFont="1" applyFill="1" applyBorder="1" applyAlignment="1">
      <alignment horizontal="justify" vertical="center" wrapText="1"/>
    </xf>
    <xf numFmtId="0" fontId="32" fillId="36" borderId="38" xfId="62" applyFont="1" applyFill="1" applyBorder="1"/>
    <xf numFmtId="0" fontId="96" fillId="38" borderId="0" xfId="62" applyFont="1" applyFill="1" applyBorder="1" applyAlignment="1">
      <alignment horizontal="center" vertical="center"/>
    </xf>
    <xf numFmtId="0" fontId="10" fillId="36" borderId="39" xfId="62" applyFill="1" applyBorder="1"/>
    <xf numFmtId="0" fontId="10" fillId="31" borderId="30" xfId="62" applyFill="1" applyBorder="1"/>
    <xf numFmtId="0" fontId="10" fillId="30" borderId="14" xfId="62" applyFill="1" applyBorder="1"/>
    <xf numFmtId="0" fontId="10" fillId="36" borderId="40" xfId="62" applyFill="1" applyBorder="1"/>
    <xf numFmtId="0" fontId="10" fillId="36" borderId="14" xfId="62" applyFill="1" applyBorder="1"/>
    <xf numFmtId="0" fontId="0" fillId="0" borderId="41" xfId="0" applyFill="1" applyBorder="1"/>
    <xf numFmtId="165" fontId="25" fillId="24" borderId="43" xfId="40" applyNumberFormat="1" applyFont="1" applyFill="1" applyBorder="1" applyAlignment="1">
      <alignment horizontal="left" wrapText="1"/>
    </xf>
    <xf numFmtId="165" fontId="25" fillId="24" borderId="18" xfId="40" applyNumberFormat="1" applyFont="1" applyFill="1" applyBorder="1" applyAlignment="1">
      <alignment horizontal="left" wrapText="1"/>
    </xf>
    <xf numFmtId="165" fontId="20" fillId="24" borderId="18" xfId="40" applyNumberFormat="1" applyFont="1" applyFill="1" applyBorder="1" applyAlignment="1">
      <alignment horizontal="center" wrapText="1"/>
    </xf>
    <xf numFmtId="0" fontId="20" fillId="25" borderId="22" xfId="0" applyFont="1" applyFill="1" applyBorder="1"/>
    <xf numFmtId="0" fontId="20" fillId="25" borderId="21" xfId="0" applyFont="1" applyFill="1" applyBorder="1"/>
    <xf numFmtId="0" fontId="20" fillId="25" borderId="19" xfId="0" applyFont="1" applyFill="1" applyBorder="1"/>
    <xf numFmtId="165" fontId="20" fillId="24" borderId="19" xfId="40" applyNumberFormat="1" applyFont="1" applyFill="1" applyBorder="1" applyAlignment="1">
      <alignment horizontal="center" wrapText="1"/>
    </xf>
    <xf numFmtId="165" fontId="20" fillId="24" borderId="41" xfId="40" applyNumberFormat="1" applyFont="1" applyFill="1" applyBorder="1" applyAlignment="1">
      <alignment horizontal="center" readingOrder="1"/>
    </xf>
    <xf numFmtId="0" fontId="20" fillId="25" borderId="18" xfId="0" applyFont="1" applyFill="1" applyBorder="1" applyAlignment="1">
      <alignment readingOrder="1"/>
    </xf>
    <xf numFmtId="165" fontId="20" fillId="24" borderId="18" xfId="40" applyNumberFormat="1" applyFont="1" applyFill="1" applyBorder="1" applyAlignment="1">
      <alignment horizontal="center" readingOrder="1"/>
    </xf>
    <xf numFmtId="0" fontId="19" fillId="24" borderId="42" xfId="40" applyFont="1" applyFill="1" applyBorder="1" applyAlignment="1">
      <alignment horizontal="right" readingOrder="1"/>
    </xf>
    <xf numFmtId="0" fontId="20" fillId="25" borderId="23" xfId="0" applyFont="1" applyFill="1" applyBorder="1" applyAlignment="1">
      <alignment readingOrder="1"/>
    </xf>
    <xf numFmtId="0" fontId="25" fillId="25" borderId="20" xfId="0" applyFont="1" applyFill="1" applyBorder="1" applyAlignment="1">
      <alignment horizontal="left" indent="1" readingOrder="1"/>
    </xf>
    <xf numFmtId="165" fontId="20" fillId="24" borderId="23" xfId="40" applyNumberFormat="1" applyFont="1" applyFill="1" applyBorder="1" applyAlignment="1">
      <alignment horizontal="center" readingOrder="1"/>
    </xf>
    <xf numFmtId="165" fontId="20" fillId="24" borderId="22" xfId="40" applyNumberFormat="1" applyFont="1" applyFill="1" applyBorder="1" applyAlignment="1">
      <alignment horizontal="center" readingOrder="1"/>
    </xf>
    <xf numFmtId="165" fontId="20" fillId="24" borderId="20" xfId="40" applyNumberFormat="1" applyFont="1" applyFill="1" applyBorder="1" applyAlignment="1">
      <alignment horizontal="center" readingOrder="1"/>
    </xf>
    <xf numFmtId="0" fontId="0" fillId="0" borderId="0" xfId="0" applyBorder="1" applyAlignment="1">
      <alignment readingOrder="2"/>
    </xf>
    <xf numFmtId="0" fontId="17"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1" fillId="25" borderId="19" xfId="0" applyFont="1" applyFill="1" applyBorder="1" applyAlignment="1">
      <alignment readingOrder="1"/>
    </xf>
    <xf numFmtId="0" fontId="17" fillId="25" borderId="0" xfId="0" applyFont="1" applyFill="1" applyBorder="1" applyAlignment="1">
      <alignment horizontal="left" readingOrder="1"/>
    </xf>
    <xf numFmtId="0" fontId="0" fillId="36" borderId="0" xfId="0" applyFill="1"/>
    <xf numFmtId="0" fontId="0" fillId="36" borderId="0" xfId="0" applyFill="1" applyBorder="1"/>
    <xf numFmtId="0" fontId="20" fillId="36" borderId="0" xfId="0" applyFont="1" applyFill="1" applyBorder="1"/>
    <xf numFmtId="0" fontId="19" fillId="37" borderId="0" xfId="40" applyFont="1" applyFill="1" applyBorder="1"/>
    <xf numFmtId="0" fontId="38" fillId="25" borderId="20" xfId="0" applyFont="1" applyFill="1" applyBorder="1" applyAlignment="1">
      <alignment vertical="center"/>
    </xf>
    <xf numFmtId="3" fontId="20" fillId="25" borderId="0" xfId="59" applyNumberFormat="1" applyFont="1" applyFill="1" applyBorder="1" applyAlignment="1">
      <alignment horizontal="right"/>
    </xf>
    <xf numFmtId="168" fontId="20" fillId="25" borderId="0" xfId="59" applyNumberFormat="1" applyFont="1" applyFill="1" applyBorder="1" applyAlignment="1">
      <alignment horizontal="right"/>
    </xf>
    <xf numFmtId="0" fontId="38" fillId="25" borderId="20" xfId="0" applyFont="1" applyFill="1" applyBorder="1"/>
    <xf numFmtId="3" fontId="20" fillId="25" borderId="0" xfId="59" applyNumberFormat="1" applyFont="1" applyFill="1" applyBorder="1"/>
    <xf numFmtId="0" fontId="0" fillId="26" borderId="0" xfId="51" applyFont="1" applyFill="1" applyBorder="1"/>
    <xf numFmtId="0" fontId="10" fillId="26" borderId="0" xfId="51" applyFont="1" applyFill="1" applyBorder="1"/>
    <xf numFmtId="0" fontId="49" fillId="26" borderId="0" xfId="51" applyFont="1" applyFill="1" applyBorder="1"/>
    <xf numFmtId="0" fontId="72" fillId="26" borderId="0" xfId="51" applyFont="1" applyFill="1" applyBorder="1"/>
    <xf numFmtId="0" fontId="78" fillId="24" borderId="0" xfId="40" applyFont="1" applyFill="1" applyBorder="1" applyAlignment="1">
      <alignment vertical="center"/>
    </xf>
    <xf numFmtId="166" fontId="78" fillId="27" borderId="0" xfId="40" applyNumberFormat="1" applyFont="1" applyFill="1" applyBorder="1" applyAlignment="1">
      <alignment horizontal="right"/>
    </xf>
    <xf numFmtId="0" fontId="35" fillId="25" borderId="19" xfId="0" applyFont="1" applyFill="1" applyBorder="1"/>
    <xf numFmtId="0" fontId="35" fillId="25" borderId="20" xfId="0" applyFont="1" applyFill="1" applyBorder="1"/>
    <xf numFmtId="0" fontId="37" fillId="27" borderId="0" xfId="40" applyFont="1" applyFill="1" applyBorder="1" applyAlignment="1">
      <alignment horizontal="left" vertical="top" wrapText="1"/>
    </xf>
    <xf numFmtId="0" fontId="17" fillId="26" borderId="41" xfId="0" applyFont="1" applyFill="1" applyBorder="1" applyAlignment="1">
      <alignment horizontal="center" vertical="center"/>
    </xf>
    <xf numFmtId="0" fontId="17" fillId="26" borderId="41" xfId="0" applyFont="1" applyFill="1" applyBorder="1" applyAlignment="1">
      <alignment horizontal="center" vertical="center" readingOrder="1"/>
    </xf>
    <xf numFmtId="0" fontId="24" fillId="26" borderId="41" xfId="0" applyFont="1" applyFill="1" applyBorder="1" applyAlignment="1">
      <alignment horizontal="center" vertical="center"/>
    </xf>
    <xf numFmtId="165" fontId="20" fillId="38" borderId="39" xfId="40" applyNumberFormat="1" applyFont="1" applyFill="1" applyBorder="1" applyAlignment="1">
      <alignment horizontal="center" wrapText="1"/>
    </xf>
    <xf numFmtId="0" fontId="20" fillId="36" borderId="0" xfId="62" applyFont="1" applyFill="1" applyBorder="1" applyAlignment="1">
      <alignment horizontal="left" vertical="center"/>
    </xf>
    <xf numFmtId="0" fontId="18" fillId="36" borderId="0" xfId="62" applyFont="1" applyFill="1" applyBorder="1" applyAlignment="1">
      <alignment horizontal="left" vertical="center"/>
    </xf>
    <xf numFmtId="0" fontId="19" fillId="25" borderId="0" xfId="0" applyFont="1" applyFill="1" applyBorder="1" applyAlignment="1">
      <alignment horizontal="center"/>
    </xf>
    <xf numFmtId="0" fontId="19" fillId="39" borderId="0" xfId="40" applyFont="1" applyFill="1" applyBorder="1"/>
    <xf numFmtId="0" fontId="19" fillId="41" borderId="0" xfId="40" applyFont="1" applyFill="1" applyBorder="1"/>
    <xf numFmtId="0" fontId="19" fillId="31" borderId="0" xfId="0" applyFont="1" applyFill="1" applyBorder="1"/>
    <xf numFmtId="0" fontId="0" fillId="35" borderId="0" xfId="0" applyFill="1" applyBorder="1"/>
    <xf numFmtId="0" fontId="19" fillId="40" borderId="0" xfId="40" applyFont="1" applyFill="1" applyBorder="1"/>
    <xf numFmtId="0" fontId="20" fillId="35" borderId="0" xfId="0" applyFont="1" applyFill="1" applyBorder="1"/>
    <xf numFmtId="0" fontId="36" fillId="35" borderId="0" xfId="0" applyFont="1" applyFill="1" applyBorder="1"/>
    <xf numFmtId="0" fontId="19" fillId="35" borderId="0" xfId="0" applyFont="1" applyFill="1" applyBorder="1"/>
    <xf numFmtId="0" fontId="0" fillId="35" borderId="18" xfId="0" applyFill="1" applyBorder="1"/>
    <xf numFmtId="0" fontId="19" fillId="35" borderId="18" xfId="0" applyFont="1" applyFill="1" applyBorder="1"/>
    <xf numFmtId="0" fontId="20" fillId="35" borderId="18" xfId="0" applyFont="1" applyFill="1" applyBorder="1"/>
    <xf numFmtId="0" fontId="100" fillId="40" borderId="0" xfId="40" applyFont="1" applyFill="1" applyBorder="1"/>
    <xf numFmtId="0" fontId="10" fillId="29" borderId="47" xfId="62" applyFill="1" applyBorder="1"/>
    <xf numFmtId="3" fontId="78" fillId="25" borderId="0" xfId="59" applyNumberFormat="1" applyFont="1" applyFill="1" applyBorder="1" applyAlignment="1">
      <alignment horizontal="right"/>
    </xf>
    <xf numFmtId="0" fontId="0" fillId="26" borderId="0" xfId="51" applyFont="1" applyFill="1" applyBorder="1" applyAlignment="1">
      <alignment vertical="center"/>
    </xf>
    <xf numFmtId="0" fontId="21" fillId="26" borderId="0" xfId="51" applyFont="1" applyFill="1" applyBorder="1"/>
    <xf numFmtId="0" fontId="32" fillId="26" borderId="0" xfId="51" applyFont="1" applyFill="1" applyBorder="1"/>
    <xf numFmtId="0" fontId="51" fillId="26" borderId="0" xfId="51" applyFont="1" applyFill="1" applyBorder="1" applyAlignment="1">
      <alignment horizontal="center"/>
    </xf>
    <xf numFmtId="0" fontId="64" fillId="26" borderId="0" xfId="51" applyFont="1" applyFill="1" applyBorder="1"/>
    <xf numFmtId="0" fontId="17" fillId="26" borderId="0" xfId="51" applyFont="1" applyFill="1" applyBorder="1"/>
    <xf numFmtId="0" fontId="100" fillId="27" borderId="0" xfId="61" applyFont="1" applyFill="1" applyBorder="1" applyAlignment="1">
      <alignment horizontal="left" indent="1"/>
    </xf>
    <xf numFmtId="0" fontId="83" fillId="26" borderId="15" xfId="62" applyFont="1" applyFill="1" applyBorder="1" applyAlignment="1">
      <alignment vertical="center"/>
    </xf>
    <xf numFmtId="3" fontId="78" fillId="24" borderId="0" xfId="40" applyNumberFormat="1" applyFont="1" applyFill="1" applyBorder="1" applyAlignment="1">
      <alignment horizontal="right" wrapText="1"/>
    </xf>
    <xf numFmtId="3" fontId="78" fillId="24" borderId="0" xfId="40" applyNumberFormat="1" applyFont="1" applyFill="1" applyBorder="1" applyAlignment="1">
      <alignment horizontal="right" vertical="center" wrapText="1"/>
    </xf>
    <xf numFmtId="0" fontId="49" fillId="26" borderId="33" xfId="63" applyFont="1" applyFill="1" applyBorder="1" applyAlignment="1">
      <alignment horizontal="left" vertical="center"/>
    </xf>
    <xf numFmtId="0" fontId="83" fillId="26" borderId="15" xfId="0" applyFont="1" applyFill="1" applyBorder="1" applyAlignment="1">
      <alignment vertical="center"/>
    </xf>
    <xf numFmtId="0" fontId="21" fillId="26" borderId="16" xfId="62" applyFont="1" applyFill="1" applyBorder="1" applyAlignment="1">
      <alignment vertical="center"/>
    </xf>
    <xf numFmtId="0" fontId="12" fillId="26" borderId="16" xfId="62" applyFont="1" applyFill="1" applyBorder="1" applyAlignment="1">
      <alignment vertical="center"/>
    </xf>
    <xf numFmtId="0" fontId="12" fillId="26" borderId="17" xfId="62" applyFont="1" applyFill="1" applyBorder="1" applyAlignment="1">
      <alignment vertical="center"/>
    </xf>
    <xf numFmtId="0" fontId="22" fillId="30" borderId="50" xfId="62" applyFont="1" applyFill="1" applyBorder="1" applyAlignment="1">
      <alignment horizontal="center" vertical="center"/>
    </xf>
    <xf numFmtId="0" fontId="17" fillId="25" borderId="0" xfId="62" applyFont="1" applyFill="1" applyBorder="1" applyAlignment="1">
      <alignment horizontal="left"/>
    </xf>
    <xf numFmtId="165" fontId="90" fillId="25" borderId="0" xfId="40" applyNumberFormat="1" applyFont="1" applyFill="1" applyBorder="1" applyAlignment="1">
      <alignment horizontal="right" wrapText="1"/>
    </xf>
    <xf numFmtId="165" fontId="90" fillId="26" borderId="0" xfId="40" applyNumberFormat="1" applyFont="1" applyFill="1" applyBorder="1" applyAlignment="1">
      <alignment horizontal="right" wrapText="1"/>
    </xf>
    <xf numFmtId="0" fontId="22" fillId="31" borderId="19" xfId="63" applyFont="1" applyFill="1" applyBorder="1" applyAlignment="1">
      <alignment horizontal="center" vertical="center"/>
    </xf>
    <xf numFmtId="0" fontId="19" fillId="25" borderId="0" xfId="62" applyFont="1" applyFill="1" applyBorder="1" applyAlignment="1">
      <alignment horizontal="center"/>
    </xf>
    <xf numFmtId="0" fontId="10" fillId="25" borderId="0" xfId="70" applyFill="1"/>
    <xf numFmtId="0" fontId="10" fillId="25" borderId="18" xfId="70" applyFill="1" applyBorder="1" applyAlignment="1">
      <alignment horizontal="left"/>
    </xf>
    <xf numFmtId="0" fontId="11" fillId="25" borderId="18" xfId="70" applyFont="1" applyFill="1" applyBorder="1"/>
    <xf numFmtId="0" fontId="11" fillId="0" borderId="18" xfId="70" applyFont="1" applyBorder="1"/>
    <xf numFmtId="0" fontId="10" fillId="25" borderId="18" xfId="70" applyFill="1" applyBorder="1"/>
    <xf numFmtId="0" fontId="10" fillId="0" borderId="0" xfId="70"/>
    <xf numFmtId="0" fontId="16" fillId="25" borderId="0" xfId="70" applyFont="1" applyFill="1" applyBorder="1" applyAlignment="1">
      <alignment horizontal="left"/>
    </xf>
    <xf numFmtId="0" fontId="11" fillId="25" borderId="0" xfId="70" applyFont="1" applyFill="1" applyBorder="1"/>
    <xf numFmtId="0" fontId="20" fillId="25" borderId="0" xfId="70" applyFont="1" applyFill="1" applyBorder="1"/>
    <xf numFmtId="0" fontId="10" fillId="25" borderId="21" xfId="70" applyFill="1" applyBorder="1"/>
    <xf numFmtId="0" fontId="10" fillId="25" borderId="0" xfId="70" applyFill="1" applyBorder="1"/>
    <xf numFmtId="0" fontId="13" fillId="25" borderId="19" xfId="70" applyFont="1" applyFill="1" applyBorder="1"/>
    <xf numFmtId="0" fontId="10" fillId="25" borderId="0" xfId="70" applyFill="1" applyAlignment="1">
      <alignment vertical="center"/>
    </xf>
    <xf numFmtId="0" fontId="10" fillId="25" borderId="0" xfId="70" applyFill="1" applyBorder="1" applyAlignment="1">
      <alignment vertical="center"/>
    </xf>
    <xf numFmtId="0" fontId="10" fillId="0" borderId="0" xfId="70" applyAlignment="1">
      <alignment vertical="center"/>
    </xf>
    <xf numFmtId="0" fontId="18" fillId="25" borderId="0" xfId="70" applyFont="1" applyFill="1" applyBorder="1"/>
    <xf numFmtId="0" fontId="11" fillId="0" borderId="0" xfId="70" applyFont="1"/>
    <xf numFmtId="0" fontId="19" fillId="25" borderId="0" xfId="70" applyFont="1" applyFill="1" applyBorder="1" applyAlignment="1"/>
    <xf numFmtId="0" fontId="19" fillId="25" borderId="0" xfId="70" applyFont="1" applyFill="1" applyBorder="1" applyAlignment="1">
      <alignment horizontal="center"/>
    </xf>
    <xf numFmtId="0" fontId="18" fillId="25" borderId="0" xfId="70" applyFont="1" applyFill="1" applyBorder="1" applyAlignment="1">
      <alignment vertical="center"/>
    </xf>
    <xf numFmtId="0" fontId="38" fillId="25" borderId="0" xfId="70" applyFont="1" applyFill="1"/>
    <xf numFmtId="0" fontId="38" fillId="25" borderId="0" xfId="70" applyFont="1" applyFill="1" applyBorder="1"/>
    <xf numFmtId="3" fontId="41" fillId="25" borderId="0" xfId="70" applyNumberFormat="1" applyFont="1" applyFill="1" applyBorder="1" applyAlignment="1">
      <alignment horizontal="right"/>
    </xf>
    <xf numFmtId="0" fontId="38" fillId="0" borderId="0" xfId="70" applyFont="1"/>
    <xf numFmtId="0" fontId="20" fillId="25" borderId="0" xfId="70" applyFont="1" applyFill="1" applyBorder="1" applyAlignment="1">
      <alignment horizontal="right"/>
    </xf>
    <xf numFmtId="0" fontId="40" fillId="25" borderId="19" xfId="70" applyFont="1" applyFill="1" applyBorder="1"/>
    <xf numFmtId="0" fontId="20" fillId="26" borderId="0" xfId="70" applyFont="1" applyFill="1" applyBorder="1"/>
    <xf numFmtId="0" fontId="10" fillId="0" borderId="0" xfId="70" applyFill="1"/>
    <xf numFmtId="0" fontId="10" fillId="25" borderId="0" xfId="70" applyFill="1" applyAlignment="1">
      <alignment vertical="top"/>
    </xf>
    <xf numFmtId="0" fontId="13" fillId="25" borderId="19" xfId="70" applyFont="1" applyFill="1" applyBorder="1" applyAlignment="1">
      <alignment vertical="top"/>
    </xf>
    <xf numFmtId="0" fontId="52" fillId="25" borderId="0" xfId="70" applyFont="1" applyFill="1" applyBorder="1" applyAlignment="1">
      <alignment vertical="top" wrapText="1"/>
    </xf>
    <xf numFmtId="0" fontId="10" fillId="0" borderId="0" xfId="70" applyAlignment="1">
      <alignment vertical="top"/>
    </xf>
    <xf numFmtId="0" fontId="52" fillId="25" borderId="0" xfId="70" applyFont="1" applyFill="1" applyBorder="1" applyAlignment="1">
      <alignment wrapText="1"/>
    </xf>
    <xf numFmtId="0" fontId="19" fillId="25" borderId="0" xfId="70" applyFont="1" applyFill="1" applyBorder="1" applyAlignment="1">
      <alignment horizontal="right"/>
    </xf>
    <xf numFmtId="0" fontId="10" fillId="25" borderId="0" xfId="70" applyFill="1" applyAlignment="1"/>
    <xf numFmtId="0" fontId="10" fillId="25" borderId="0" xfId="70" applyFill="1" applyBorder="1" applyAlignment="1"/>
    <xf numFmtId="3" fontId="78" fillId="26" borderId="0" xfId="70" applyNumberFormat="1" applyFont="1" applyFill="1" applyBorder="1" applyAlignment="1">
      <alignment horizontal="right"/>
    </xf>
    <xf numFmtId="0" fontId="13" fillId="25" borderId="19" xfId="70" applyFont="1" applyFill="1" applyBorder="1" applyAlignment="1"/>
    <xf numFmtId="0" fontId="10" fillId="0" borderId="0" xfId="70" applyAlignment="1"/>
    <xf numFmtId="0" fontId="13" fillId="25" borderId="19" xfId="70" applyFont="1" applyFill="1" applyBorder="1" applyAlignment="1">
      <alignment vertical="center"/>
    </xf>
    <xf numFmtId="0" fontId="18" fillId="26" borderId="0" xfId="70" applyFont="1" applyFill="1" applyBorder="1"/>
    <xf numFmtId="0" fontId="19" fillId="26" borderId="0" xfId="70" applyFont="1" applyFill="1" applyBorder="1" applyAlignment="1">
      <alignment horizontal="right"/>
    </xf>
    <xf numFmtId="0" fontId="37" fillId="25" borderId="0" xfId="70" applyFont="1" applyFill="1" applyBorder="1" applyAlignment="1">
      <alignment vertical="center"/>
    </xf>
    <xf numFmtId="0" fontId="81" fillId="25" borderId="0" xfId="70" applyFont="1" applyFill="1" applyBorder="1" applyAlignment="1">
      <alignment horizontal="left" vertical="center"/>
    </xf>
    <xf numFmtId="0" fontId="22" fillId="38" borderId="19" xfId="70" applyFont="1" applyFill="1" applyBorder="1" applyAlignment="1">
      <alignment horizontal="center" vertical="center"/>
    </xf>
    <xf numFmtId="0" fontId="20" fillId="0" borderId="0" xfId="70" applyFont="1"/>
    <xf numFmtId="0" fontId="10" fillId="0" borderId="0" xfId="62" applyBorder="1"/>
    <xf numFmtId="0" fontId="10" fillId="26" borderId="0" xfId="71" applyFill="1" applyBorder="1"/>
    <xf numFmtId="0" fontId="10" fillId="25" borderId="21" xfId="72" applyFill="1" applyBorder="1"/>
    <xf numFmtId="0" fontId="10" fillId="25" borderId="19" xfId="72" applyFill="1" applyBorder="1"/>
    <xf numFmtId="0" fontId="55" fillId="0" borderId="0" xfId="70" applyFont="1"/>
    <xf numFmtId="0" fontId="10" fillId="25" borderId="22" xfId="70" applyFill="1" applyBorder="1"/>
    <xf numFmtId="0" fontId="10" fillId="26" borderId="0" xfId="70" applyFill="1" applyBorder="1"/>
    <xf numFmtId="0" fontId="19" fillId="24" borderId="0" xfId="40" applyFont="1" applyFill="1" applyBorder="1" applyAlignment="1">
      <alignment vertical="center"/>
    </xf>
    <xf numFmtId="165" fontId="24" fillId="25" borderId="0" xfId="40" applyNumberFormat="1" applyFont="1" applyFill="1" applyBorder="1" applyAlignment="1">
      <alignment horizontal="right" vertical="center" wrapText="1"/>
    </xf>
    <xf numFmtId="165" fontId="24" fillId="26" borderId="0" xfId="40" applyNumberFormat="1" applyFont="1" applyFill="1" applyBorder="1" applyAlignment="1">
      <alignment horizontal="right" vertical="center" wrapText="1"/>
    </xf>
    <xf numFmtId="0" fontId="19" fillId="24" borderId="0" xfId="40" applyFont="1" applyFill="1" applyBorder="1" applyAlignment="1">
      <alignment horizontal="justify" vertical="center"/>
    </xf>
    <xf numFmtId="3" fontId="10" fillId="0" borderId="0" xfId="70" applyNumberFormat="1"/>
    <xf numFmtId="166" fontId="10" fillId="0" borderId="0" xfId="70" applyNumberFormat="1"/>
    <xf numFmtId="0" fontId="19" fillId="27" borderId="0" xfId="40" applyFont="1" applyFill="1" applyBorder="1" applyAlignment="1">
      <alignment horizontal="left"/>
    </xf>
    <xf numFmtId="0" fontId="21" fillId="25" borderId="0" xfId="70" applyFont="1" applyFill="1" applyBorder="1"/>
    <xf numFmtId="0" fontId="24" fillId="27" borderId="0" xfId="40" applyFont="1" applyFill="1" applyBorder="1" applyAlignment="1">
      <alignment horizontal="left" indent="1"/>
    </xf>
    <xf numFmtId="0" fontId="19" fillId="26" borderId="0" xfId="70" applyFont="1" applyFill="1" applyBorder="1" applyAlignment="1">
      <alignment horizontal="left"/>
    </xf>
    <xf numFmtId="0" fontId="10" fillId="0" borderId="0" xfId="70" applyBorder="1"/>
    <xf numFmtId="0" fontId="10" fillId="25" borderId="20" xfId="70" applyFill="1" applyBorder="1"/>
    <xf numFmtId="0" fontId="20" fillId="27" borderId="0" xfId="40" applyFont="1" applyFill="1" applyBorder="1" applyAlignment="1">
      <alignment horizontal="left"/>
    </xf>
    <xf numFmtId="0" fontId="24" fillId="25" borderId="0" xfId="70" applyFont="1" applyFill="1" applyBorder="1" applyAlignment="1">
      <alignment horizontal="left"/>
    </xf>
    <xf numFmtId="0" fontId="24" fillId="26" borderId="0" xfId="70" applyFont="1" applyFill="1" applyBorder="1" applyAlignment="1">
      <alignment horizontal="right"/>
    </xf>
    <xf numFmtId="168" fontId="90" fillId="26" borderId="0" xfId="40" applyNumberFormat="1" applyFont="1" applyFill="1" applyBorder="1" applyAlignment="1">
      <alignment horizontal="right" wrapText="1"/>
    </xf>
    <xf numFmtId="0" fontId="37" fillId="25" borderId="0" xfId="70" applyFont="1" applyFill="1" applyBorder="1"/>
    <xf numFmtId="0" fontId="0" fillId="26" borderId="0" xfId="0" applyFill="1"/>
    <xf numFmtId="0" fontId="19" fillId="25" borderId="11" xfId="62" applyFont="1" applyFill="1" applyBorder="1" applyAlignment="1">
      <alignment horizontal="center"/>
    </xf>
    <xf numFmtId="0" fontId="20" fillId="25" borderId="0" xfId="62" applyFont="1" applyFill="1" applyBorder="1" applyAlignment="1">
      <alignment horizontal="left" indent="1"/>
    </xf>
    <xf numFmtId="0" fontId="78" fillId="25" borderId="0" xfId="62" applyFont="1" applyFill="1" applyBorder="1" applyAlignment="1">
      <alignment horizontal="left"/>
    </xf>
    <xf numFmtId="0" fontId="17" fillId="25" borderId="0" xfId="70" applyFont="1" applyFill="1" applyBorder="1" applyAlignment="1">
      <alignment horizontal="right"/>
    </xf>
    <xf numFmtId="0" fontId="53" fillId="25" borderId="0" xfId="70" applyFont="1" applyFill="1"/>
    <xf numFmtId="0" fontId="53" fillId="25" borderId="20" xfId="70" applyFont="1" applyFill="1" applyBorder="1"/>
    <xf numFmtId="1" fontId="90" fillId="26" borderId="0" xfId="70" applyNumberFormat="1" applyFont="1" applyFill="1" applyBorder="1" applyAlignment="1">
      <alignment horizontal="right"/>
    </xf>
    <xf numFmtId="0" fontId="53" fillId="25" borderId="0" xfId="70" applyFont="1" applyFill="1" applyBorder="1"/>
    <xf numFmtId="0" fontId="53" fillId="0" borderId="0" xfId="70" applyFont="1"/>
    <xf numFmtId="0" fontId="21" fillId="25" borderId="0" xfId="70" applyFont="1" applyFill="1"/>
    <xf numFmtId="0" fontId="21" fillId="25" borderId="20" xfId="70" applyFont="1" applyFill="1" applyBorder="1"/>
    <xf numFmtId="1" fontId="24" fillId="26" borderId="0" xfId="70" applyNumberFormat="1" applyFont="1" applyFill="1" applyBorder="1" applyAlignment="1">
      <alignment horizontal="right"/>
    </xf>
    <xf numFmtId="0" fontId="21" fillId="0" borderId="0" xfId="70" applyFont="1"/>
    <xf numFmtId="0" fontId="20" fillId="26" borderId="0" xfId="70" applyFont="1" applyFill="1" applyBorder="1" applyAlignment="1">
      <alignment horizontal="left"/>
    </xf>
    <xf numFmtId="0" fontId="55" fillId="25" borderId="0" xfId="70" applyFont="1" applyFill="1"/>
    <xf numFmtId="0" fontId="82" fillId="25" borderId="20" xfId="70" applyFont="1" applyFill="1" applyBorder="1"/>
    <xf numFmtId="0" fontId="86" fillId="25" borderId="0" xfId="70" applyFont="1" applyFill="1" applyBorder="1" applyAlignment="1">
      <alignment horizontal="left"/>
    </xf>
    <xf numFmtId="0" fontId="37" fillId="25" borderId="0" xfId="70" applyFont="1" applyFill="1"/>
    <xf numFmtId="0" fontId="88" fillId="25" borderId="20" xfId="70" applyFont="1" applyFill="1" applyBorder="1"/>
    <xf numFmtId="3" fontId="90" fillId="26" borderId="0" xfId="70" applyNumberFormat="1" applyFont="1" applyFill="1" applyBorder="1" applyAlignment="1">
      <alignment horizontal="right"/>
    </xf>
    <xf numFmtId="0" fontId="37" fillId="0" borderId="0" xfId="70" applyFont="1"/>
    <xf numFmtId="3" fontId="13" fillId="25" borderId="0" xfId="70" applyNumberFormat="1" applyFont="1" applyFill="1" applyBorder="1"/>
    <xf numFmtId="0" fontId="37" fillId="25" borderId="0" xfId="70" applyFont="1" applyFill="1" applyBorder="1" applyAlignment="1"/>
    <xf numFmtId="0" fontId="55" fillId="25" borderId="0" xfId="70" applyFont="1" applyFill="1" applyBorder="1" applyAlignment="1"/>
    <xf numFmtId="0" fontId="10" fillId="26" borderId="20" xfId="70" applyFill="1" applyBorder="1"/>
    <xf numFmtId="0" fontId="56" fillId="26" borderId="0" xfId="70" applyFont="1" applyFill="1" applyBorder="1" applyAlignment="1"/>
    <xf numFmtId="0" fontId="37" fillId="26" borderId="0" xfId="70" applyFont="1" applyFill="1" applyBorder="1"/>
    <xf numFmtId="0" fontId="24" fillId="26" borderId="0" xfId="70" applyFont="1" applyFill="1" applyBorder="1" applyAlignment="1">
      <alignment horizontal="left" wrapText="1"/>
    </xf>
    <xf numFmtId="0" fontId="13" fillId="26" borderId="0" xfId="70" applyFont="1" applyFill="1" applyBorder="1"/>
    <xf numFmtId="0" fontId="55" fillId="26" borderId="0" xfId="70" applyFont="1" applyFill="1" applyBorder="1"/>
    <xf numFmtId="0" fontId="19" fillId="26" borderId="0" xfId="70" applyFont="1" applyFill="1" applyBorder="1" applyAlignment="1">
      <alignment horizontal="center"/>
    </xf>
    <xf numFmtId="0" fontId="26" fillId="26" borderId="0" xfId="70" applyFont="1" applyFill="1" applyBorder="1" applyAlignment="1">
      <alignment horizontal="left"/>
    </xf>
    <xf numFmtId="0" fontId="18" fillId="25" borderId="0" xfId="70" applyFont="1" applyFill="1"/>
    <xf numFmtId="0" fontId="18" fillId="26" borderId="20" xfId="70" applyFont="1" applyFill="1" applyBorder="1"/>
    <xf numFmtId="0" fontId="19" fillId="26" borderId="0" xfId="70" applyFont="1" applyFill="1" applyBorder="1" applyAlignment="1">
      <alignment horizontal="left" indent="1"/>
    </xf>
    <xf numFmtId="0" fontId="18" fillId="0" borderId="0" xfId="70" applyFont="1"/>
    <xf numFmtId="168" fontId="20" fillId="26" borderId="0" xfId="70" applyNumberFormat="1" applyFont="1" applyFill="1" applyBorder="1" applyAlignment="1">
      <alignment horizontal="center"/>
    </xf>
    <xf numFmtId="166" fontId="17" fillId="26" borderId="0" xfId="70" applyNumberFormat="1" applyFont="1" applyFill="1" applyBorder="1" applyAlignment="1">
      <alignment horizontal="center"/>
    </xf>
    <xf numFmtId="0" fontId="21" fillId="26" borderId="20" xfId="70" applyFont="1" applyFill="1" applyBorder="1"/>
    <xf numFmtId="0" fontId="20" fillId="26" borderId="20" xfId="70" applyFont="1" applyFill="1" applyBorder="1"/>
    <xf numFmtId="0" fontId="11" fillId="26" borderId="0" xfId="70" applyFont="1" applyFill="1" applyBorder="1" applyAlignment="1">
      <alignment horizontal="center" wrapText="1"/>
    </xf>
    <xf numFmtId="0" fontId="11" fillId="26" borderId="0" xfId="70" applyFont="1" applyFill="1" applyBorder="1"/>
    <xf numFmtId="0" fontId="17" fillId="26" borderId="0" xfId="70" applyFont="1" applyFill="1" applyBorder="1" applyAlignment="1">
      <alignment horizontal="left" indent="1"/>
    </xf>
    <xf numFmtId="0" fontId="11" fillId="26" borderId="20" xfId="70" applyFont="1" applyFill="1" applyBorder="1"/>
    <xf numFmtId="0" fontId="91" fillId="26" borderId="0" xfId="70" applyFont="1" applyFill="1" applyBorder="1" applyAlignment="1">
      <alignment horizontal="left"/>
    </xf>
    <xf numFmtId="0" fontId="17" fillId="25" borderId="23" xfId="70" applyFont="1" applyFill="1" applyBorder="1" applyAlignment="1">
      <alignment horizontal="left"/>
    </xf>
    <xf numFmtId="0" fontId="17" fillId="25" borderId="22" xfId="70" applyFont="1" applyFill="1" applyBorder="1" applyAlignment="1">
      <alignment horizontal="left"/>
    </xf>
    <xf numFmtId="0" fontId="13" fillId="25" borderId="0" xfId="70" applyFont="1" applyFill="1" applyBorder="1"/>
    <xf numFmtId="0" fontId="64" fillId="0" borderId="0" xfId="0" applyFont="1"/>
    <xf numFmtId="0" fontId="67" fillId="25" borderId="0" xfId="0" applyFont="1" applyFill="1" applyBorder="1"/>
    <xf numFmtId="0" fontId="0" fillId="25" borderId="21" xfId="0" applyFill="1" applyBorder="1"/>
    <xf numFmtId="0" fontId="13" fillId="25" borderId="19" xfId="0" applyFont="1" applyFill="1" applyBorder="1"/>
    <xf numFmtId="0" fontId="0" fillId="26" borderId="0" xfId="0" applyFill="1" applyBorder="1" applyAlignment="1">
      <alignment vertical="justify" wrapText="1"/>
    </xf>
    <xf numFmtId="0" fontId="53" fillId="25" borderId="0" xfId="0" applyFont="1" applyFill="1"/>
    <xf numFmtId="0" fontId="53" fillId="25" borderId="0" xfId="0" applyFont="1" applyFill="1" applyBorder="1"/>
    <xf numFmtId="0" fontId="53" fillId="0" borderId="0" xfId="0" applyFont="1"/>
    <xf numFmtId="2" fontId="24" fillId="26" borderId="0" xfId="0" applyNumberFormat="1" applyFont="1" applyFill="1" applyBorder="1" applyAlignment="1">
      <alignment horizontal="right"/>
    </xf>
    <xf numFmtId="0" fontId="0" fillId="0" borderId="0" xfId="0" applyAlignment="1"/>
    <xf numFmtId="0" fontId="24" fillId="26" borderId="0" xfId="0" applyFont="1" applyFill="1" applyBorder="1" applyAlignment="1">
      <alignment horizontal="right"/>
    </xf>
    <xf numFmtId="165" fontId="24" fillId="25" borderId="0" xfId="0" applyNumberFormat="1" applyFont="1" applyFill="1" applyBorder="1" applyAlignment="1">
      <alignment horizontal="right"/>
    </xf>
    <xf numFmtId="0" fontId="104" fillId="26" borderId="16" xfId="0" applyFont="1" applyFill="1" applyBorder="1" applyAlignment="1">
      <alignment vertical="center"/>
    </xf>
    <xf numFmtId="0" fontId="104" fillId="26" borderId="17" xfId="0" applyFont="1" applyFill="1" applyBorder="1" applyAlignment="1">
      <alignment vertical="center"/>
    </xf>
    <xf numFmtId="165" fontId="90" fillId="25" borderId="0" xfId="0" applyNumberFormat="1" applyFont="1" applyFill="1" applyBorder="1" applyAlignment="1">
      <alignment horizontal="right"/>
    </xf>
    <xf numFmtId="165" fontId="90"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3" fillId="25" borderId="0" xfId="0" applyFont="1" applyFill="1" applyBorder="1" applyAlignment="1"/>
    <xf numFmtId="0" fontId="64" fillId="25" borderId="0" xfId="0" applyFont="1" applyFill="1" applyAlignment="1"/>
    <xf numFmtId="0" fontId="64" fillId="25" borderId="20" xfId="0" applyFont="1" applyFill="1" applyBorder="1" applyAlignment="1"/>
    <xf numFmtId="0" fontId="90" fillId="25" borderId="0" xfId="0" applyFont="1" applyFill="1" applyBorder="1" applyAlignment="1"/>
    <xf numFmtId="0" fontId="90" fillId="26" borderId="0" xfId="0" applyFont="1" applyFill="1" applyBorder="1" applyAlignment="1"/>
    <xf numFmtId="0" fontId="80" fillId="25" borderId="0" xfId="0" applyFont="1" applyFill="1" applyBorder="1" applyAlignment="1"/>
    <xf numFmtId="0" fontId="64" fillId="0" borderId="0" xfId="0" applyFont="1" applyAlignment="1"/>
    <xf numFmtId="0" fontId="67" fillId="25" borderId="0" xfId="0" applyFont="1" applyFill="1" applyBorder="1" applyAlignment="1"/>
    <xf numFmtId="0" fontId="0" fillId="26" borderId="20" xfId="0" applyFill="1" applyBorder="1" applyAlignment="1"/>
    <xf numFmtId="0" fontId="50" fillId="25" borderId="0" xfId="0" applyFont="1" applyFill="1" applyBorder="1" applyAlignment="1">
      <alignment vertical="top"/>
    </xf>
    <xf numFmtId="0" fontId="17" fillId="25" borderId="0" xfId="0" applyFont="1" applyFill="1" applyBorder="1"/>
    <xf numFmtId="0" fontId="105" fillId="26" borderId="16" xfId="0" applyFont="1" applyFill="1" applyBorder="1" applyAlignment="1">
      <alignment vertical="center"/>
    </xf>
    <xf numFmtId="0" fontId="105" fillId="26" borderId="17" xfId="0" applyFont="1" applyFill="1" applyBorder="1" applyAlignment="1">
      <alignment vertical="center"/>
    </xf>
    <xf numFmtId="0" fontId="17" fillId="26" borderId="0" xfId="0" applyFont="1" applyFill="1" applyBorder="1"/>
    <xf numFmtId="0" fontId="74" fillId="25" borderId="0" xfId="0" applyFont="1" applyFill="1" applyBorder="1" applyAlignment="1">
      <alignment vertical="center"/>
    </xf>
    <xf numFmtId="0" fontId="54" fillId="25" borderId="0" xfId="0" applyFont="1" applyFill="1" applyBorder="1"/>
    <xf numFmtId="0" fontId="29" fillId="25" borderId="0" xfId="0" applyFont="1" applyFill="1" applyBorder="1"/>
    <xf numFmtId="165" fontId="20" fillId="27" borderId="0" xfId="40" applyNumberFormat="1" applyFont="1" applyFill="1" applyBorder="1" applyAlignment="1">
      <alignment horizontal="center" wrapText="1"/>
    </xf>
    <xf numFmtId="168" fontId="78" fillId="27" borderId="0" xfId="40" applyNumberFormat="1" applyFont="1" applyFill="1" applyBorder="1" applyAlignment="1">
      <alignment horizontal="right" wrapText="1" indent="1"/>
    </xf>
    <xf numFmtId="168" fontId="20" fillId="27" borderId="0" xfId="40" applyNumberFormat="1" applyFont="1" applyFill="1" applyBorder="1" applyAlignment="1">
      <alignment horizontal="right" wrapText="1" indent="1"/>
    </xf>
    <xf numFmtId="166" fontId="78" fillId="27" borderId="0" xfId="58" applyNumberFormat="1" applyFont="1" applyFill="1" applyBorder="1" applyAlignment="1">
      <alignment horizontal="right" wrapText="1" indent="1"/>
    </xf>
    <xf numFmtId="2" fontId="20" fillId="27" borderId="0" xfId="40" applyNumberFormat="1" applyFont="1" applyFill="1" applyBorder="1" applyAlignment="1">
      <alignment horizontal="right" wrapText="1" indent="1"/>
    </xf>
    <xf numFmtId="0" fontId="24" fillId="25" borderId="0" xfId="62" applyFont="1" applyFill="1" applyBorder="1" applyAlignment="1">
      <alignment horizontal="right"/>
    </xf>
    <xf numFmtId="0" fontId="10" fillId="25" borderId="0" xfId="62" applyFill="1" applyBorder="1" applyAlignment="1">
      <alignment vertical="top"/>
    </xf>
    <xf numFmtId="0" fontId="24" fillId="24" borderId="0" xfId="40" applyFont="1" applyFill="1" applyBorder="1" applyAlignment="1">
      <alignment vertical="top"/>
    </xf>
    <xf numFmtId="0" fontId="10" fillId="25" borderId="20" xfId="70" applyFill="1" applyBorder="1" applyAlignment="1">
      <alignment vertical="center"/>
    </xf>
    <xf numFmtId="0" fontId="19" fillId="25" borderId="0" xfId="62" applyFont="1" applyFill="1" applyBorder="1" applyAlignment="1">
      <alignment horizontal="left" indent="1"/>
    </xf>
    <xf numFmtId="168" fontId="20" fillId="27" borderId="0" xfId="40" applyNumberFormat="1" applyFont="1" applyFill="1" applyBorder="1" applyAlignment="1">
      <alignment horizontal="center" wrapText="1"/>
    </xf>
    <xf numFmtId="0" fontId="20" fillId="25" borderId="0" xfId="70" applyFont="1" applyFill="1" applyBorder="1" applyAlignment="1">
      <alignment horizontal="left"/>
    </xf>
    <xf numFmtId="0" fontId="10" fillId="26" borderId="0" xfId="70" applyFill="1"/>
    <xf numFmtId="0" fontId="24" fillId="25" borderId="0" xfId="70" applyFont="1" applyFill="1" applyBorder="1" applyAlignment="1">
      <alignment horizontal="right"/>
    </xf>
    <xf numFmtId="0" fontId="10" fillId="0" borderId="18" xfId="70" applyFill="1" applyBorder="1"/>
    <xf numFmtId="0" fontId="49" fillId="25" borderId="0" xfId="70" applyFont="1" applyFill="1" applyBorder="1" applyAlignment="1">
      <alignment horizontal="left"/>
    </xf>
    <xf numFmtId="0" fontId="10" fillId="0" borderId="0" xfId="70" applyAlignment="1">
      <alignment horizontal="center"/>
    </xf>
    <xf numFmtId="0" fontId="10" fillId="26" borderId="0" xfId="70" applyFill="1" applyBorder="1" applyAlignment="1">
      <alignment vertical="center"/>
    </xf>
    <xf numFmtId="3" fontId="20" fillId="25" borderId="0" xfId="70" applyNumberFormat="1" applyFont="1" applyFill="1" applyBorder="1" applyAlignment="1">
      <alignment horizontal="right"/>
    </xf>
    <xf numFmtId="0" fontId="11" fillId="25" borderId="0" xfId="70" applyFont="1" applyFill="1" applyAlignment="1">
      <alignment vertical="top"/>
    </xf>
    <xf numFmtId="0" fontId="11" fillId="25" borderId="20" xfId="70" applyFont="1" applyFill="1" applyBorder="1" applyAlignment="1">
      <alignment vertical="top"/>
    </xf>
    <xf numFmtId="0" fontId="11" fillId="0" borderId="0" xfId="70" applyFont="1" applyAlignment="1">
      <alignment vertical="top"/>
    </xf>
    <xf numFmtId="0" fontId="11" fillId="25" borderId="0" xfId="70" applyFont="1" applyFill="1" applyBorder="1" applyAlignment="1">
      <alignment horizontal="center"/>
    </xf>
    <xf numFmtId="0" fontId="13" fillId="25" borderId="0" xfId="70" applyFont="1" applyFill="1" applyBorder="1" applyAlignment="1">
      <alignment vertical="top"/>
    </xf>
    <xf numFmtId="0" fontId="22" fillId="29" borderId="20" xfId="70" applyFont="1" applyFill="1" applyBorder="1" applyAlignment="1">
      <alignment horizontal="center" vertical="center"/>
    </xf>
    <xf numFmtId="0" fontId="10" fillId="0" borderId="0" xfId="70" applyFill="1" applyAlignment="1">
      <alignment vertical="top"/>
    </xf>
    <xf numFmtId="0" fontId="10" fillId="0" borderId="0" xfId="70" applyFill="1" applyBorder="1" applyAlignment="1">
      <alignment vertical="top"/>
    </xf>
    <xf numFmtId="0" fontId="37" fillId="0" borderId="0" xfId="70" applyFont="1" applyFill="1" applyBorder="1"/>
    <xf numFmtId="0" fontId="13" fillId="0" borderId="0" xfId="70" applyFont="1" applyFill="1" applyBorder="1" applyAlignment="1">
      <alignment vertical="top"/>
    </xf>
    <xf numFmtId="0" fontId="99" fillId="35" borderId="0" xfId="68" applyFill="1" applyBorder="1" applyAlignment="1" applyProtection="1"/>
    <xf numFmtId="0" fontId="19" fillId="25" borderId="0" xfId="62" applyFont="1" applyFill="1" applyBorder="1" applyAlignment="1">
      <alignment horizontal="left" indent="1"/>
    </xf>
    <xf numFmtId="0" fontId="17" fillId="25" borderId="22" xfId="62" applyFont="1" applyFill="1" applyBorder="1" applyAlignment="1">
      <alignment horizontal="left"/>
    </xf>
    <xf numFmtId="0" fontId="57" fillId="25" borderId="19" xfId="0" applyFont="1" applyFill="1" applyBorder="1"/>
    <xf numFmtId="0" fontId="13" fillId="25" borderId="19" xfId="0" applyFont="1" applyFill="1" applyBorder="1" applyAlignment="1"/>
    <xf numFmtId="0" fontId="10" fillId="0" borderId="0" xfId="62" applyFill="1" applyBorder="1"/>
    <xf numFmtId="3" fontId="10" fillId="25" borderId="0" xfId="70" applyNumberFormat="1" applyFill="1"/>
    <xf numFmtId="0" fontId="19" fillId="25" borderId="18" xfId="70" applyFont="1" applyFill="1" applyBorder="1" applyAlignment="1"/>
    <xf numFmtId="168" fontId="75" fillId="26" borderId="0" xfId="62" applyNumberFormat="1" applyFont="1" applyFill="1" applyBorder="1" applyAlignment="1">
      <alignment horizontal="center"/>
    </xf>
    <xf numFmtId="168" fontId="20" fillId="26" borderId="0" xfId="62" applyNumberFormat="1" applyFont="1" applyFill="1" applyBorder="1" applyAlignment="1">
      <alignment horizontal="center"/>
    </xf>
    <xf numFmtId="165" fontId="59" fillId="26" borderId="0" xfId="40" applyNumberFormat="1" applyFont="1" applyFill="1" applyBorder="1" applyAlignment="1">
      <alignment horizontal="center" wrapText="1"/>
    </xf>
    <xf numFmtId="166" fontId="94" fillId="26" borderId="0" xfId="70" applyNumberFormat="1" applyFont="1" applyFill="1" applyBorder="1"/>
    <xf numFmtId="0" fontId="17" fillId="26" borderId="0" xfId="62" applyFont="1" applyFill="1" applyBorder="1" applyAlignment="1">
      <alignment horizontal="left" indent="1"/>
    </xf>
    <xf numFmtId="0" fontId="17" fillId="26" borderId="0" xfId="62" applyFont="1" applyFill="1" applyBorder="1" applyAlignment="1"/>
    <xf numFmtId="0" fontId="76" fillId="26" borderId="0" xfId="62" applyFont="1" applyFill="1" applyBorder="1" applyAlignment="1">
      <alignment horizontal="left" indent="1"/>
    </xf>
    <xf numFmtId="0" fontId="17" fillId="26" borderId="36" xfId="62" applyFont="1" applyFill="1" applyBorder="1" applyAlignment="1">
      <alignment horizontal="left" indent="1"/>
    </xf>
    <xf numFmtId="0" fontId="17" fillId="26" borderId="36" xfId="62" applyFont="1" applyFill="1" applyBorder="1" applyAlignment="1"/>
    <xf numFmtId="166" fontId="20" fillId="26" borderId="0" xfId="70" applyNumberFormat="1" applyFont="1" applyFill="1" applyBorder="1" applyAlignment="1">
      <alignment horizontal="center"/>
    </xf>
    <xf numFmtId="0" fontId="24" fillId="25" borderId="0" xfId="0" applyFont="1" applyFill="1" applyBorder="1" applyAlignment="1">
      <alignment horizontal="right"/>
    </xf>
    <xf numFmtId="0" fontId="19" fillId="25" borderId="11" xfId="0" applyFont="1" applyFill="1" applyBorder="1" applyAlignment="1">
      <alignment horizontal="center"/>
    </xf>
    <xf numFmtId="0" fontId="78" fillId="25" borderId="0" xfId="0" applyFont="1" applyFill="1" applyBorder="1" applyAlignment="1">
      <alignment horizontal="left"/>
    </xf>
    <xf numFmtId="0" fontId="24" fillId="25" borderId="0" xfId="0" applyFont="1" applyFill="1" applyBorder="1" applyAlignment="1">
      <alignment vertical="top"/>
    </xf>
    <xf numFmtId="0" fontId="13" fillId="25" borderId="0" xfId="0" applyFont="1" applyFill="1" applyBorder="1"/>
    <xf numFmtId="0" fontId="20" fillId="25" borderId="0" xfId="0" applyFont="1" applyFill="1" applyBorder="1" applyAlignment="1">
      <alignment horizontal="right"/>
    </xf>
    <xf numFmtId="0" fontId="17" fillId="25" borderId="0" xfId="70" applyFont="1" applyFill="1" applyBorder="1" applyAlignment="1">
      <alignment horizontal="left"/>
    </xf>
    <xf numFmtId="0" fontId="18" fillId="25" borderId="0" xfId="0" applyFont="1" applyFill="1" applyBorder="1"/>
    <xf numFmtId="0" fontId="10" fillId="25" borderId="19" xfId="70" applyFill="1" applyBorder="1"/>
    <xf numFmtId="0" fontId="83" fillId="26" borderId="15" xfId="70" applyFont="1" applyFill="1" applyBorder="1" applyAlignment="1">
      <alignment vertical="center"/>
    </xf>
    <xf numFmtId="0" fontId="104" fillId="26" borderId="16" xfId="70" applyFont="1" applyFill="1" applyBorder="1" applyAlignment="1">
      <alignment vertical="center"/>
    </xf>
    <xf numFmtId="0" fontId="104" fillId="26" borderId="17" xfId="70" applyFont="1" applyFill="1" applyBorder="1" applyAlignment="1">
      <alignment vertical="center"/>
    </xf>
    <xf numFmtId="0" fontId="64" fillId="25" borderId="0" xfId="70" applyFont="1" applyFill="1"/>
    <xf numFmtId="0" fontId="64" fillId="25" borderId="0" xfId="70" applyFont="1" applyFill="1" applyBorder="1"/>
    <xf numFmtId="0" fontId="67" fillId="25" borderId="19" xfId="70" applyFont="1" applyFill="1" applyBorder="1"/>
    <xf numFmtId="0" fontId="64" fillId="0" borderId="0" xfId="70" applyFont="1"/>
    <xf numFmtId="0" fontId="65" fillId="0" borderId="0" xfId="70" applyFont="1"/>
    <xf numFmtId="0" fontId="65" fillId="25" borderId="0" xfId="70" applyFont="1" applyFill="1"/>
    <xf numFmtId="0" fontId="65" fillId="25" borderId="0" xfId="70" applyFont="1" applyFill="1" applyBorder="1"/>
    <xf numFmtId="0" fontId="71" fillId="25" borderId="19" xfId="70" applyFont="1" applyFill="1" applyBorder="1"/>
    <xf numFmtId="0" fontId="65" fillId="26" borderId="0" xfId="70" applyFont="1" applyFill="1"/>
    <xf numFmtId="0" fontId="13" fillId="25" borderId="0" xfId="70" applyFont="1" applyFill="1" applyBorder="1" applyAlignment="1">
      <alignment vertical="center"/>
    </xf>
    <xf numFmtId="0" fontId="10" fillId="0" borderId="0" xfId="70" applyBorder="1" applyAlignment="1">
      <alignment vertical="center"/>
    </xf>
    <xf numFmtId="0" fontId="22" fillId="30" borderId="19" xfId="70" applyFont="1" applyFill="1" applyBorder="1" applyAlignment="1">
      <alignment horizontal="center" vertical="center"/>
    </xf>
    <xf numFmtId="3" fontId="11" fillId="25" borderId="22" xfId="70" applyNumberFormat="1" applyFont="1" applyFill="1" applyBorder="1" applyAlignment="1">
      <alignment horizontal="center"/>
    </xf>
    <xf numFmtId="0" fontId="11" fillId="25" borderId="22" xfId="70" applyFont="1" applyFill="1" applyBorder="1" applyAlignment="1">
      <alignment horizontal="center"/>
    </xf>
    <xf numFmtId="3" fontId="11" fillId="25" borderId="0" xfId="70" applyNumberFormat="1" applyFont="1" applyFill="1" applyBorder="1" applyAlignment="1">
      <alignment horizontal="center"/>
    </xf>
    <xf numFmtId="0" fontId="23" fillId="26" borderId="16" xfId="70" applyFont="1" applyFill="1" applyBorder="1" applyAlignment="1">
      <alignment vertical="center"/>
    </xf>
    <xf numFmtId="0" fontId="59" fillId="26" borderId="16" xfId="70" applyFont="1" applyFill="1" applyBorder="1" applyAlignment="1">
      <alignment horizontal="center" vertical="center"/>
    </xf>
    <xf numFmtId="0" fontId="59" fillId="26" borderId="17" xfId="70" applyFont="1" applyFill="1" applyBorder="1" applyAlignment="1">
      <alignment horizontal="center" vertical="center"/>
    </xf>
    <xf numFmtId="0" fontId="23" fillId="25" borderId="0" xfId="70" applyFont="1" applyFill="1" applyBorder="1" applyAlignment="1">
      <alignment vertical="center"/>
    </xf>
    <xf numFmtId="0" fontId="59" fillId="25" borderId="0" xfId="70" applyFont="1" applyFill="1" applyBorder="1" applyAlignment="1">
      <alignment horizontal="center" vertical="center"/>
    </xf>
    <xf numFmtId="0" fontId="79" fillId="25" borderId="0" xfId="70" applyFont="1" applyFill="1"/>
    <xf numFmtId="0" fontId="79" fillId="0" borderId="0" xfId="70" applyFont="1" applyFill="1"/>
    <xf numFmtId="166" fontId="81" fillId="26" borderId="0" xfId="70" applyNumberFormat="1" applyFont="1" applyFill="1" applyBorder="1" applyAlignment="1">
      <alignment horizontal="right" vertical="center"/>
    </xf>
    <xf numFmtId="166" fontId="20" fillId="26" borderId="0" xfId="70" applyNumberFormat="1" applyFont="1" applyFill="1" applyBorder="1" applyAlignment="1">
      <alignment horizontal="right" vertical="center"/>
    </xf>
    <xf numFmtId="166" fontId="11" fillId="25" borderId="0" xfId="70" applyNumberFormat="1" applyFont="1" applyFill="1" applyBorder="1" applyAlignment="1">
      <alignment horizontal="right" vertical="center"/>
    </xf>
    <xf numFmtId="0" fontId="78" fillId="25" borderId="0" xfId="70" applyFont="1" applyFill="1" applyBorder="1" applyAlignment="1">
      <alignment horizontal="center" vertical="center"/>
    </xf>
    <xf numFmtId="166" fontId="81" fillId="25" borderId="0" xfId="70" applyNumberFormat="1" applyFont="1" applyFill="1" applyBorder="1" applyAlignment="1">
      <alignment horizontal="center" vertical="center"/>
    </xf>
    <xf numFmtId="166" fontId="78" fillId="26" borderId="0" xfId="70" applyNumberFormat="1" applyFont="1" applyFill="1" applyBorder="1" applyAlignment="1">
      <alignment horizontal="right" vertical="center" wrapText="1"/>
    </xf>
    <xf numFmtId="0" fontId="82" fillId="25" borderId="0" xfId="70" applyFont="1" applyFill="1" applyAlignment="1">
      <alignment vertical="center"/>
    </xf>
    <xf numFmtId="0" fontId="82" fillId="0" borderId="0" xfId="70" applyFont="1" applyFill="1" applyBorder="1" applyAlignment="1">
      <alignment vertical="center"/>
    </xf>
    <xf numFmtId="166" fontId="78" fillId="26" borderId="0" xfId="70" applyNumberFormat="1" applyFont="1" applyFill="1" applyBorder="1" applyAlignment="1">
      <alignment horizontal="right" vertical="center"/>
    </xf>
    <xf numFmtId="0" fontId="82" fillId="0" borderId="0" xfId="70" applyFont="1" applyFill="1" applyAlignment="1">
      <alignment vertical="center"/>
    </xf>
    <xf numFmtId="49" fontId="20" fillId="25" borderId="0" xfId="70" applyNumberFormat="1" applyFont="1" applyFill="1" applyBorder="1" applyAlignment="1">
      <alignment horizontal="left" indent="1"/>
    </xf>
    <xf numFmtId="166" fontId="11" fillId="25" borderId="0" xfId="70" applyNumberFormat="1" applyFont="1" applyFill="1" applyBorder="1" applyAlignment="1">
      <alignment horizontal="center" vertical="center"/>
    </xf>
    <xf numFmtId="49" fontId="81" fillId="25" borderId="0" xfId="70" applyNumberFormat="1" applyFont="1" applyFill="1" applyBorder="1" applyAlignment="1">
      <alignment horizontal="left" indent="1"/>
    </xf>
    <xf numFmtId="0" fontId="32" fillId="25" borderId="0" xfId="70" applyFont="1" applyFill="1"/>
    <xf numFmtId="49" fontId="19" fillId="25" borderId="0" xfId="70" applyNumberFormat="1" applyFont="1" applyFill="1" applyBorder="1" applyAlignment="1">
      <alignment horizontal="left" indent="1"/>
    </xf>
    <xf numFmtId="0" fontId="32" fillId="0" borderId="0" xfId="70" applyFont="1" applyFill="1"/>
    <xf numFmtId="0" fontId="78" fillId="25" borderId="0" xfId="70" applyFont="1" applyFill="1"/>
    <xf numFmtId="49" fontId="78" fillId="25" borderId="0" xfId="70" applyNumberFormat="1" applyFont="1" applyFill="1" applyBorder="1" applyAlignment="1">
      <alignment horizontal="left" indent="1"/>
    </xf>
    <xf numFmtId="0" fontId="78" fillId="0" borderId="0" xfId="70" applyFont="1" applyFill="1"/>
    <xf numFmtId="0" fontId="63" fillId="25" borderId="0" xfId="70" applyFont="1" applyFill="1" applyBorder="1" applyAlignment="1">
      <alignment horizontal="left"/>
    </xf>
    <xf numFmtId="0" fontId="63" fillId="25" borderId="0" xfId="70" applyFont="1" applyFill="1" applyBorder="1" applyAlignment="1">
      <alignment horizontal="justify" vertical="center"/>
    </xf>
    <xf numFmtId="166" fontId="63" fillId="25" borderId="0" xfId="70" applyNumberFormat="1" applyFont="1" applyFill="1" applyBorder="1" applyAlignment="1">
      <alignment horizontal="center" vertical="center"/>
    </xf>
    <xf numFmtId="166" fontId="63" fillId="25" borderId="0" xfId="70" applyNumberFormat="1" applyFont="1" applyFill="1" applyBorder="1" applyAlignment="1">
      <alignment horizontal="right" vertical="center" wrapText="1"/>
    </xf>
    <xf numFmtId="49" fontId="11" fillId="25" borderId="0" xfId="70" applyNumberFormat="1" applyFont="1" applyFill="1" applyBorder="1" applyAlignment="1">
      <alignment horizontal="center"/>
    </xf>
    <xf numFmtId="49" fontId="20" fillId="25" borderId="0" xfId="70" applyNumberFormat="1" applyFont="1" applyFill="1" applyBorder="1" applyAlignment="1">
      <alignment horizontal="center"/>
    </xf>
    <xf numFmtId="3" fontId="10" fillId="0" borderId="0" xfId="70" applyNumberFormat="1" applyAlignment="1">
      <alignment horizontal="center"/>
    </xf>
    <xf numFmtId="0" fontId="78" fillId="25" borderId="0" xfId="70" applyFont="1" applyFill="1" applyBorder="1" applyAlignment="1">
      <alignment horizontal="left"/>
    </xf>
    <xf numFmtId="0" fontId="38" fillId="25" borderId="0" xfId="70" applyFont="1" applyFill="1" applyAlignment="1">
      <alignment vertical="center"/>
    </xf>
    <xf numFmtId="0" fontId="38" fillId="25" borderId="20" xfId="70" applyFont="1" applyFill="1" applyBorder="1" applyAlignment="1">
      <alignment vertical="center"/>
    </xf>
    <xf numFmtId="0" fontId="78" fillId="25" borderId="0" xfId="70" applyFont="1" applyFill="1" applyBorder="1" applyAlignment="1">
      <alignment horizontal="left" vertical="center"/>
    </xf>
    <xf numFmtId="0" fontId="86" fillId="25" borderId="0" xfId="70" applyFont="1" applyFill="1" applyBorder="1" applyAlignment="1">
      <alignment horizontal="left" vertical="center"/>
    </xf>
    <xf numFmtId="0" fontId="38" fillId="0" borderId="0" xfId="70" applyFont="1" applyAlignment="1">
      <alignment vertical="center"/>
    </xf>
    <xf numFmtId="0" fontId="38" fillId="26" borderId="0" xfId="70" applyFont="1" applyFill="1" applyBorder="1" applyAlignment="1">
      <alignment vertical="center"/>
    </xf>
    <xf numFmtId="0" fontId="40" fillId="26" borderId="0" xfId="70" applyFont="1" applyFill="1" applyBorder="1" applyAlignment="1">
      <alignment vertical="center"/>
    </xf>
    <xf numFmtId="0" fontId="38" fillId="0" borderId="0" xfId="70" applyFont="1" applyBorder="1" applyAlignment="1">
      <alignment vertical="center"/>
    </xf>
    <xf numFmtId="165" fontId="10" fillId="26" borderId="0" xfId="70" applyNumberFormat="1" applyFill="1" applyBorder="1"/>
    <xf numFmtId="0" fontId="21" fillId="25" borderId="0" xfId="70" applyFont="1" applyFill="1" applyBorder="1" applyAlignment="1">
      <alignment vertical="center"/>
    </xf>
    <xf numFmtId="0" fontId="12" fillId="25" borderId="0" xfId="70" applyFont="1" applyFill="1" applyBorder="1" applyAlignment="1">
      <alignment vertical="center"/>
    </xf>
    <xf numFmtId="0" fontId="38" fillId="25" borderId="20" xfId="70" applyFont="1" applyFill="1" applyBorder="1"/>
    <xf numFmtId="0" fontId="40" fillId="25" borderId="0" xfId="70" applyFont="1" applyFill="1" applyBorder="1"/>
    <xf numFmtId="3" fontId="20" fillId="25" borderId="0" xfId="70" applyNumberFormat="1" applyFont="1" applyFill="1" applyBorder="1"/>
    <xf numFmtId="0" fontId="17" fillId="25" borderId="0" xfId="70" applyFont="1" applyFill="1" applyAlignment="1"/>
    <xf numFmtId="0" fontId="17" fillId="25" borderId="20" xfId="70" applyFont="1" applyFill="1" applyBorder="1" applyAlignment="1"/>
    <xf numFmtId="0" fontId="17" fillId="0" borderId="0" xfId="70" applyFont="1" applyAlignment="1"/>
    <xf numFmtId="3" fontId="11" fillId="25" borderId="0" xfId="70" applyNumberFormat="1" applyFont="1" applyFill="1" applyBorder="1"/>
    <xf numFmtId="0" fontId="10" fillId="0" borderId="20" xfId="70" applyBorder="1"/>
    <xf numFmtId="0" fontId="24" fillId="25" borderId="0" xfId="70" applyFont="1" applyFill="1" applyBorder="1" applyAlignment="1">
      <alignment vertical="center"/>
    </xf>
    <xf numFmtId="0" fontId="20" fillId="25" borderId="0" xfId="70" applyFont="1" applyFill="1" applyBorder="1" applyAlignment="1">
      <alignment horizontal="left" vertical="center"/>
    </xf>
    <xf numFmtId="0" fontId="22" fillId="38" borderId="20" xfId="70" applyFont="1" applyFill="1" applyBorder="1" applyAlignment="1">
      <alignment horizontal="center" vertical="center"/>
    </xf>
    <xf numFmtId="0" fontId="19" fillId="24" borderId="0" xfId="40" applyFont="1" applyFill="1" applyBorder="1" applyAlignment="1">
      <alignment horizontal="left" indent="2"/>
    </xf>
    <xf numFmtId="0" fontId="37" fillId="24" borderId="0" xfId="40" applyFont="1" applyFill="1" applyBorder="1" applyAlignment="1">
      <alignment horizontal="left" vertical="top" wrapText="1"/>
    </xf>
    <xf numFmtId="49" fontId="20" fillId="25" borderId="0" xfId="70" applyNumberFormat="1" applyFont="1" applyFill="1" applyBorder="1" applyAlignment="1">
      <alignment horizontal="left"/>
    </xf>
    <xf numFmtId="3" fontId="10" fillId="0" borderId="0" xfId="70" applyNumberFormat="1" applyFill="1" applyAlignment="1">
      <alignment horizontal="center"/>
    </xf>
    <xf numFmtId="0" fontId="20" fillId="25" borderId="0" xfId="0" applyFont="1" applyFill="1" applyBorder="1" applyAlignment="1">
      <alignment horizontal="left"/>
    </xf>
    <xf numFmtId="0" fontId="24" fillId="25" borderId="0" xfId="0" applyFont="1" applyFill="1" applyBorder="1" applyAlignment="1">
      <alignment horizontal="right"/>
    </xf>
    <xf numFmtId="0" fontId="19" fillId="25" borderId="11" xfId="0" applyFont="1" applyFill="1" applyBorder="1" applyAlignment="1">
      <alignment horizontal="center"/>
    </xf>
    <xf numFmtId="0" fontId="13" fillId="25" borderId="0" xfId="0" applyFont="1" applyFill="1" applyBorder="1"/>
    <xf numFmtId="0" fontId="18" fillId="25" borderId="0" xfId="0" applyFont="1" applyFill="1" applyBorder="1"/>
    <xf numFmtId="0" fontId="32" fillId="26" borderId="0" xfId="62" applyFont="1" applyFill="1" applyBorder="1"/>
    <xf numFmtId="3" fontId="20" fillId="26" borderId="0" xfId="62" applyNumberFormat="1" applyFont="1" applyFill="1" applyBorder="1" applyAlignment="1">
      <alignment horizontal="right" indent="2"/>
    </xf>
    <xf numFmtId="0" fontId="64" fillId="26" borderId="0" xfId="62" applyFont="1" applyFill="1" applyBorder="1" applyAlignment="1"/>
    <xf numFmtId="0" fontId="21" fillId="26" borderId="0" xfId="62" applyFont="1" applyFill="1" applyBorder="1"/>
    <xf numFmtId="0" fontId="20" fillId="26" borderId="0" xfId="0" applyFont="1" applyFill="1" applyBorder="1" applyAlignment="1">
      <alignment horizontal="left"/>
    </xf>
    <xf numFmtId="0" fontId="24" fillId="26" borderId="0" xfId="70" applyFont="1" applyFill="1" applyBorder="1" applyAlignment="1">
      <alignment horizontal="left"/>
    </xf>
    <xf numFmtId="0" fontId="78" fillId="25" borderId="0" xfId="70" applyFont="1" applyFill="1" applyBorder="1" applyAlignment="1"/>
    <xf numFmtId="0" fontId="78" fillId="25" borderId="20" xfId="70" applyFont="1" applyFill="1" applyBorder="1" applyAlignment="1">
      <alignment horizontal="left" indent="1"/>
    </xf>
    <xf numFmtId="0" fontId="10" fillId="44" borderId="0" xfId="70" applyFill="1" applyBorder="1"/>
    <xf numFmtId="0" fontId="20" fillId="44" borderId="0" xfId="70" applyFont="1" applyFill="1" applyBorder="1"/>
    <xf numFmtId="165" fontId="20" fillId="45" borderId="0" xfId="40" applyNumberFormat="1" applyFont="1" applyFill="1" applyBorder="1" applyAlignment="1">
      <alignment horizontal="center" wrapText="1"/>
    </xf>
    <xf numFmtId="0" fontId="13" fillId="44" borderId="0" xfId="70" applyFont="1" applyFill="1" applyBorder="1"/>
    <xf numFmtId="0" fontId="10" fillId="35" borderId="0" xfId="70" applyFill="1" applyBorder="1"/>
    <xf numFmtId="165" fontId="10" fillId="35" borderId="0" xfId="70" applyNumberFormat="1" applyFill="1" applyBorder="1"/>
    <xf numFmtId="0" fontId="24" fillId="35" borderId="0" xfId="70" applyFont="1" applyFill="1" applyBorder="1" applyAlignment="1">
      <alignment horizontal="right"/>
    </xf>
    <xf numFmtId="0" fontId="13" fillId="35" borderId="0" xfId="70" applyFont="1" applyFill="1" applyBorder="1"/>
    <xf numFmtId="168" fontId="109" fillId="0" borderId="0" xfId="70" applyNumberFormat="1" applyFont="1" applyBorder="1" applyAlignment="1">
      <alignment vertical="center"/>
    </xf>
    <xf numFmtId="0" fontId="10" fillId="0" borderId="0" xfId="70" applyFill="1" applyAlignment="1">
      <alignment vertical="center"/>
    </xf>
    <xf numFmtId="0" fontId="10" fillId="0" borderId="20" xfId="70" applyFill="1" applyBorder="1" applyAlignment="1">
      <alignment vertical="center"/>
    </xf>
    <xf numFmtId="0" fontId="10" fillId="0" borderId="0" xfId="70" applyFill="1" applyBorder="1" applyAlignment="1">
      <alignment vertical="center"/>
    </xf>
    <xf numFmtId="0" fontId="10" fillId="26" borderId="0" xfId="70" applyFill="1" applyAlignment="1">
      <alignment vertical="center"/>
    </xf>
    <xf numFmtId="168" fontId="78" fillId="26" borderId="0" xfId="59" applyNumberFormat="1" applyFont="1" applyFill="1" applyBorder="1" applyAlignment="1">
      <alignment horizontal="right"/>
    </xf>
    <xf numFmtId="168" fontId="20" fillId="26" borderId="0" xfId="59" applyNumberFormat="1" applyFont="1" applyFill="1" applyBorder="1" applyAlignment="1">
      <alignment horizontal="right"/>
    </xf>
    <xf numFmtId="168" fontId="20" fillId="26" borderId="0" xfId="59" applyNumberFormat="1" applyFont="1" applyFill="1" applyBorder="1" applyAlignment="1">
      <alignment horizontal="right" indent="1"/>
    </xf>
    <xf numFmtId="2" fontId="17" fillId="26" borderId="0" xfId="62" applyNumberFormat="1" applyFont="1" applyFill="1" applyBorder="1" applyAlignment="1">
      <alignment horizontal="left" indent="1"/>
    </xf>
    <xf numFmtId="0" fontId="24" fillId="25" borderId="0" xfId="70" applyFont="1" applyFill="1" applyBorder="1" applyAlignment="1">
      <alignment horizontal="right"/>
    </xf>
    <xf numFmtId="0" fontId="10" fillId="25" borderId="20" xfId="70" applyFill="1" applyBorder="1" applyAlignment="1"/>
    <xf numFmtId="0" fontId="20" fillId="24" borderId="0" xfId="61" applyFont="1" applyFill="1" applyBorder="1" applyAlignment="1">
      <alignment horizontal="left"/>
    </xf>
    <xf numFmtId="0" fontId="100" fillId="27" borderId="0" xfId="61" applyFont="1" applyFill="1" applyBorder="1" applyAlignment="1">
      <alignment horizontal="left"/>
    </xf>
    <xf numFmtId="0" fontId="20" fillId="24" borderId="0" xfId="61" applyFont="1" applyFill="1" applyBorder="1" applyAlignment="1"/>
    <xf numFmtId="0" fontId="19" fillId="24" borderId="0" xfId="40" applyFont="1" applyFill="1" applyBorder="1" applyAlignment="1" applyProtection="1">
      <alignment horizontal="left" indent="1"/>
    </xf>
    <xf numFmtId="0" fontId="24" fillId="24" borderId="0" xfId="40" applyFont="1" applyFill="1" applyBorder="1" applyAlignment="1" applyProtection="1">
      <alignment horizontal="left" indent="1"/>
    </xf>
    <xf numFmtId="169" fontId="20" fillId="24" borderId="0" xfId="40" applyNumberFormat="1" applyFont="1" applyFill="1" applyBorder="1" applyAlignment="1" applyProtection="1">
      <alignment horizontal="right" wrapText="1"/>
    </xf>
    <xf numFmtId="0" fontId="19" fillId="24" borderId="0" xfId="40" applyFont="1" applyFill="1" applyBorder="1" applyProtection="1"/>
    <xf numFmtId="0" fontId="20" fillId="24" borderId="0" xfId="40" applyFont="1" applyFill="1" applyBorder="1" applyProtection="1"/>
    <xf numFmtId="0" fontId="78" fillId="24" borderId="0" xfId="40" applyFont="1" applyFill="1" applyBorder="1" applyProtection="1"/>
    <xf numFmtId="0" fontId="19" fillId="24" borderId="0" xfId="40" applyFont="1" applyFill="1" applyBorder="1" applyAlignment="1" applyProtection="1">
      <alignment horizontal="left"/>
    </xf>
    <xf numFmtId="0" fontId="78" fillId="44" borderId="0" xfId="70" applyFont="1" applyFill="1" applyBorder="1" applyAlignment="1">
      <alignment horizontal="right"/>
    </xf>
    <xf numFmtId="168" fontId="78" fillId="25" borderId="0" xfId="59" applyNumberFormat="1" applyFont="1" applyFill="1" applyBorder="1" applyAlignment="1">
      <alignment horizontal="right" indent="1"/>
    </xf>
    <xf numFmtId="171" fontId="19" fillId="25" borderId="11" xfId="70" applyNumberFormat="1" applyFont="1" applyFill="1" applyBorder="1" applyAlignment="1">
      <alignment horizontal="center"/>
    </xf>
    <xf numFmtId="172" fontId="24" fillId="26" borderId="0" xfId="40" applyNumberFormat="1" applyFont="1" applyFill="1" applyBorder="1" applyAlignment="1">
      <alignment horizontal="right" wrapText="1"/>
    </xf>
    <xf numFmtId="172" fontId="24" fillId="25" borderId="0" xfId="40" applyNumberFormat="1" applyFont="1" applyFill="1" applyBorder="1" applyAlignment="1">
      <alignment horizontal="right" wrapText="1"/>
    </xf>
    <xf numFmtId="0" fontId="19" fillId="25" borderId="11" xfId="70" applyFont="1" applyFill="1" applyBorder="1" applyAlignment="1" applyProtection="1">
      <alignment horizontal="center"/>
    </xf>
    <xf numFmtId="166" fontId="20" fillId="27" borderId="0" xfId="40" applyNumberFormat="1" applyFont="1" applyFill="1" applyBorder="1" applyAlignment="1">
      <alignment horizontal="right" wrapText="1" indent="1"/>
    </xf>
    <xf numFmtId="0" fontId="55" fillId="25" borderId="0" xfId="70" applyFont="1" applyFill="1" applyAlignment="1"/>
    <xf numFmtId="0" fontId="55" fillId="0" borderId="0" xfId="70" applyFont="1" applyBorder="1" applyAlignment="1"/>
    <xf numFmtId="0" fontId="13" fillId="25" borderId="0" xfId="70" applyFont="1" applyFill="1" applyBorder="1" applyAlignment="1"/>
    <xf numFmtId="0" fontId="55" fillId="0" borderId="0" xfId="70" applyFont="1" applyAlignment="1"/>
    <xf numFmtId="168" fontId="11" fillId="26" borderId="0" xfId="70" applyNumberFormat="1" applyFont="1" applyFill="1" applyBorder="1" applyAlignment="1">
      <alignment horizontal="right" indent="3"/>
    </xf>
    <xf numFmtId="168" fontId="100" fillId="26" borderId="0" xfId="70" applyNumberFormat="1" applyFont="1" applyFill="1" applyBorder="1" applyAlignment="1">
      <alignment horizontal="right" indent="3"/>
    </xf>
    <xf numFmtId="0" fontId="113" fillId="25" borderId="0" xfId="70" applyFont="1" applyFill="1" applyBorder="1" applyAlignment="1">
      <alignment horizontal="left" vertical="center"/>
    </xf>
    <xf numFmtId="0" fontId="0" fillId="25" borderId="22" xfId="51" applyFont="1" applyFill="1" applyBorder="1"/>
    <xf numFmtId="3" fontId="38" fillId="0" borderId="0" xfId="70" applyNumberFormat="1" applyFont="1" applyBorder="1" applyAlignment="1">
      <alignment vertical="center"/>
    </xf>
    <xf numFmtId="166" fontId="38" fillId="0" borderId="0" xfId="70" applyNumberFormat="1" applyFont="1" applyBorder="1" applyAlignment="1">
      <alignment vertical="center"/>
    </xf>
    <xf numFmtId="0" fontId="20" fillId="0" borderId="0" xfId="0" applyFont="1" applyAlignment="1">
      <alignment readingOrder="2"/>
    </xf>
    <xf numFmtId="0" fontId="20" fillId="24" borderId="0" xfId="40" applyFont="1" applyFill="1" applyBorder="1"/>
    <xf numFmtId="0" fontId="20" fillId="36" borderId="0" xfId="62" applyFont="1" applyFill="1" applyAlignment="1">
      <alignment vertical="center" wrapText="1"/>
    </xf>
    <xf numFmtId="0" fontId="96" fillId="38" borderId="0" xfId="62" applyFont="1" applyFill="1" applyBorder="1" applyAlignment="1">
      <alignment vertical="center"/>
    </xf>
    <xf numFmtId="0" fontId="11" fillId="36" borderId="0" xfId="62" applyFont="1" applyFill="1" applyAlignment="1">
      <alignment horizontal="left" vertical="center"/>
    </xf>
    <xf numFmtId="0" fontId="18" fillId="36" borderId="0" xfId="62" applyFont="1" applyFill="1" applyBorder="1" applyAlignment="1">
      <alignment horizontal="right" vertical="top" wrapText="1"/>
    </xf>
    <xf numFmtId="0" fontId="17" fillId="32" borderId="0" xfId="62" applyFont="1" applyFill="1" applyBorder="1" applyAlignment="1">
      <alignment horizontal="right"/>
    </xf>
    <xf numFmtId="0" fontId="18" fillId="36" borderId="38" xfId="62" applyFont="1" applyFill="1" applyBorder="1" applyAlignment="1">
      <alignment horizontal="right" vertical="top" wrapText="1"/>
    </xf>
    <xf numFmtId="0" fontId="19" fillId="36" borderId="0" xfId="62" applyFont="1" applyFill="1" applyBorder="1" applyAlignment="1">
      <alignment horizontal="right" vertical="center"/>
    </xf>
    <xf numFmtId="0" fontId="20" fillId="36" borderId="0" xfId="62" applyFont="1" applyFill="1" applyBorder="1" applyAlignment="1">
      <alignment horizontal="right" vertical="center" wrapText="1"/>
    </xf>
    <xf numFmtId="0" fontId="19" fillId="36" borderId="0" xfId="62" applyFont="1" applyFill="1" applyBorder="1" applyAlignment="1">
      <alignment horizontal="right" vertical="center" wrapText="1"/>
    </xf>
    <xf numFmtId="0" fontId="20" fillId="36" borderId="0" xfId="62" applyFont="1" applyFill="1" applyBorder="1" applyAlignment="1">
      <alignment horizontal="right" vertical="top" wrapText="1"/>
    </xf>
    <xf numFmtId="0" fontId="20" fillId="36" borderId="0" xfId="62" applyFont="1" applyFill="1" applyBorder="1" applyAlignment="1">
      <alignment horizontal="right" vertical="center"/>
    </xf>
    <xf numFmtId="0" fontId="20" fillId="36" borderId="0" xfId="62" applyFont="1" applyFill="1" applyBorder="1" applyAlignment="1">
      <alignment horizontal="right"/>
    </xf>
    <xf numFmtId="0" fontId="20" fillId="36" borderId="0" xfId="62" applyFont="1" applyFill="1" applyBorder="1" applyAlignment="1">
      <alignment horizontal="right" wrapText="1"/>
    </xf>
    <xf numFmtId="0" fontId="10" fillId="36" borderId="0" xfId="62" applyFill="1" applyBorder="1" applyAlignment="1">
      <alignment horizontal="right" vertical="center"/>
    </xf>
    <xf numFmtId="0" fontId="10" fillId="36" borderId="0" xfId="62" applyFill="1" applyBorder="1" applyAlignment="1">
      <alignment horizontal="right"/>
    </xf>
    <xf numFmtId="0" fontId="19" fillId="26" borderId="12" xfId="70" applyFont="1" applyFill="1" applyBorder="1" applyAlignment="1">
      <alignment horizontal="center"/>
    </xf>
    <xf numFmtId="0" fontId="10" fillId="26" borderId="0" xfId="52" applyFill="1" applyBorder="1"/>
    <xf numFmtId="0" fontId="19" fillId="25" borderId="0" xfId="52" applyFont="1" applyFill="1" applyBorder="1" applyAlignment="1">
      <alignment horizontal="left"/>
    </xf>
    <xf numFmtId="0" fontId="101" fillId="25" borderId="0" xfId="52" applyFont="1" applyFill="1" applyBorder="1" applyAlignment="1">
      <alignment horizontal="left"/>
    </xf>
    <xf numFmtId="0" fontId="19" fillId="25" borderId="0" xfId="51" applyFont="1" applyFill="1" applyBorder="1" applyAlignment="1">
      <alignment horizontal="right"/>
    </xf>
    <xf numFmtId="0" fontId="17" fillId="25" borderId="22" xfId="51" applyFont="1" applyFill="1" applyBorder="1" applyAlignment="1">
      <alignment horizontal="left"/>
    </xf>
    <xf numFmtId="0" fontId="49" fillId="25" borderId="22" xfId="51" applyFont="1" applyFill="1" applyBorder="1" applyAlignment="1">
      <alignment horizontal="left"/>
    </xf>
    <xf numFmtId="0" fontId="0" fillId="0" borderId="22" xfId="51" applyFont="1" applyBorder="1"/>
    <xf numFmtId="0" fontId="24" fillId="0" borderId="0" xfId="51" applyFont="1" applyBorder="1" applyAlignment="1">
      <alignment vertical="top"/>
    </xf>
    <xf numFmtId="0" fontId="13" fillId="25" borderId="0" xfId="51" applyFont="1" applyFill="1" applyBorder="1"/>
    <xf numFmtId="0" fontId="19" fillId="25" borderId="11" xfId="51" applyFont="1" applyFill="1" applyBorder="1" applyAlignment="1">
      <alignment horizontal="center" vertical="center"/>
    </xf>
    <xf numFmtId="0" fontId="19" fillId="25" borderId="0" xfId="51" applyFont="1" applyFill="1" applyBorder="1" applyAlignment="1">
      <alignment horizontal="center" vertical="center"/>
    </xf>
    <xf numFmtId="49" fontId="19" fillId="25" borderId="0" xfId="51" applyNumberFormat="1" applyFont="1" applyFill="1" applyBorder="1" applyAlignment="1">
      <alignment horizontal="center" vertical="center" wrapText="1"/>
    </xf>
    <xf numFmtId="0" fontId="17" fillId="26" borderId="0" xfId="51" applyFont="1" applyFill="1" applyBorder="1" applyAlignment="1">
      <alignment horizontal="center"/>
    </xf>
    <xf numFmtId="0" fontId="24" fillId="25" borderId="0" xfId="51" applyFont="1" applyFill="1" applyBorder="1" applyAlignment="1">
      <alignment horizontal="center"/>
    </xf>
    <xf numFmtId="1" fontId="24" fillId="25" borderId="10" xfId="51" applyNumberFormat="1" applyFont="1" applyFill="1" applyBorder="1" applyAlignment="1">
      <alignment horizontal="center"/>
    </xf>
    <xf numFmtId="3" fontId="24" fillId="24" borderId="0" xfId="61" applyNumberFormat="1" applyFont="1" applyFill="1" applyBorder="1" applyAlignment="1">
      <alignment horizontal="center" wrapText="1"/>
    </xf>
    <xf numFmtId="0" fontId="17" fillId="25" borderId="0" xfId="51" applyFont="1" applyFill="1" applyAlignment="1">
      <alignment horizontal="center"/>
    </xf>
    <xf numFmtId="0" fontId="17" fillId="0" borderId="0" xfId="51" applyFont="1" applyAlignment="1">
      <alignment horizontal="center"/>
    </xf>
    <xf numFmtId="166" fontId="20" fillId="27" borderId="0" xfId="61" applyNumberFormat="1" applyFont="1" applyFill="1" applyBorder="1" applyAlignment="1">
      <alignment horizontal="center" wrapText="1"/>
    </xf>
    <xf numFmtId="166" fontId="19" fillId="27" borderId="0" xfId="61" applyNumberFormat="1" applyFont="1" applyFill="1" applyBorder="1" applyAlignment="1">
      <alignment horizontal="center" wrapText="1"/>
    </xf>
    <xf numFmtId="0" fontId="19" fillId="40" borderId="0" xfId="61" applyFont="1" applyFill="1" applyBorder="1" applyAlignment="1">
      <alignment horizontal="left"/>
    </xf>
    <xf numFmtId="168" fontId="16" fillId="35" borderId="0" xfId="70" applyNumberFormat="1" applyFont="1" applyFill="1" applyBorder="1" applyAlignment="1">
      <alignment horizontal="right" indent="3"/>
    </xf>
    <xf numFmtId="4" fontId="19" fillId="40" borderId="0" xfId="61" applyNumberFormat="1" applyFont="1" applyFill="1" applyBorder="1" applyAlignment="1">
      <alignment horizontal="right" wrapText="1" indent="4"/>
    </xf>
    <xf numFmtId="4" fontId="100" fillId="27" borderId="0" xfId="61" applyNumberFormat="1" applyFont="1" applyFill="1" applyBorder="1" applyAlignment="1">
      <alignment horizontal="right" wrapText="1" indent="4"/>
    </xf>
    <xf numFmtId="166" fontId="114" fillId="27" borderId="0" xfId="61" applyNumberFormat="1" applyFont="1" applyFill="1" applyBorder="1" applyAlignment="1">
      <alignment horizontal="center" wrapText="1"/>
    </xf>
    <xf numFmtId="0" fontId="19" fillId="25" borderId="52" xfId="70" applyFont="1" applyFill="1" applyBorder="1" applyAlignment="1">
      <alignment horizontal="center"/>
    </xf>
    <xf numFmtId="0" fontId="19" fillId="25" borderId="11" xfId="70" applyFont="1" applyFill="1" applyBorder="1" applyAlignment="1">
      <alignment horizontal="center"/>
    </xf>
    <xf numFmtId="0" fontId="49" fillId="0" borderId="0" xfId="70" applyFont="1" applyProtection="1">
      <protection locked="0"/>
    </xf>
    <xf numFmtId="0" fontId="20" fillId="25" borderId="0" xfId="70" applyFont="1" applyFill="1" applyBorder="1" applyAlignment="1">
      <alignment vertical="center"/>
    </xf>
    <xf numFmtId="0" fontId="49" fillId="25" borderId="0" xfId="70" applyFont="1" applyFill="1" applyAlignment="1">
      <alignment vertical="center"/>
    </xf>
    <xf numFmtId="0" fontId="49" fillId="25" borderId="20" xfId="70" applyFont="1" applyFill="1" applyBorder="1" applyAlignment="1">
      <alignment vertical="center"/>
    </xf>
    <xf numFmtId="0" fontId="49" fillId="0" borderId="0" xfId="70" applyFont="1" applyAlignment="1">
      <alignment vertical="center"/>
    </xf>
    <xf numFmtId="0" fontId="11" fillId="25" borderId="0" xfId="70" applyFont="1" applyFill="1" applyAlignment="1">
      <alignment vertical="center"/>
    </xf>
    <xf numFmtId="0" fontId="11" fillId="25" borderId="20" xfId="70" applyFont="1" applyFill="1" applyBorder="1" applyAlignment="1">
      <alignment vertical="center"/>
    </xf>
    <xf numFmtId="0" fontId="11" fillId="0" borderId="0" xfId="70" applyFont="1" applyAlignment="1">
      <alignment vertical="center"/>
    </xf>
    <xf numFmtId="0" fontId="20" fillId="40" borderId="0" xfId="61" applyFont="1" applyFill="1" applyBorder="1" applyAlignment="1">
      <alignment horizontal="left" indent="1"/>
    </xf>
    <xf numFmtId="3" fontId="24" fillId="40" borderId="0" xfId="61" applyNumberFormat="1" applyFont="1" applyFill="1" applyBorder="1" applyAlignment="1">
      <alignment horizontal="center" wrapText="1"/>
    </xf>
    <xf numFmtId="0" fontId="20" fillId="40" borderId="0" xfId="61" applyFont="1" applyFill="1" applyBorder="1" applyAlignment="1"/>
    <xf numFmtId="0" fontId="49" fillId="25" borderId="0" xfId="70" applyFont="1" applyFill="1" applyProtection="1">
      <protection locked="0"/>
    </xf>
    <xf numFmtId="0" fontId="19" fillId="26" borderId="60" xfId="70" applyFont="1" applyFill="1" applyBorder="1" applyAlignment="1"/>
    <xf numFmtId="0" fontId="10" fillId="26" borderId="0" xfId="62" applyFill="1"/>
    <xf numFmtId="0" fontId="53" fillId="26" borderId="0" xfId="62" applyFont="1" applyFill="1"/>
    <xf numFmtId="0" fontId="49" fillId="25" borderId="19" xfId="70" applyFont="1" applyFill="1" applyBorder="1" applyProtection="1">
      <protection locked="0"/>
    </xf>
    <xf numFmtId="0" fontId="49" fillId="25" borderId="0" xfId="70" applyFont="1" applyFill="1" applyBorder="1" applyProtection="1">
      <protection locked="0"/>
    </xf>
    <xf numFmtId="0" fontId="24" fillId="24" borderId="0" xfId="40" applyFont="1" applyFill="1" applyBorder="1" applyProtection="1">
      <protection locked="0"/>
    </xf>
    <xf numFmtId="0" fontId="20" fillId="24" borderId="0" xfId="40" applyFont="1" applyFill="1" applyBorder="1" applyProtection="1">
      <protection locked="0"/>
    </xf>
    <xf numFmtId="168" fontId="20" fillId="25" borderId="0" xfId="70" applyNumberFormat="1" applyFont="1" applyFill="1" applyBorder="1" applyAlignment="1" applyProtection="1">
      <alignment horizontal="right"/>
      <protection locked="0"/>
    </xf>
    <xf numFmtId="0" fontId="14" fillId="25" borderId="0" xfId="70" applyFont="1" applyFill="1" applyBorder="1" applyProtection="1">
      <protection locked="0"/>
    </xf>
    <xf numFmtId="0" fontId="17" fillId="25" borderId="0" xfId="0" applyFont="1" applyFill="1" applyBorder="1" applyAlignment="1">
      <alignment horizontal="left" vertical="center"/>
    </xf>
    <xf numFmtId="49" fontId="58" fillId="37" borderId="0" xfId="40" applyNumberFormat="1" applyFont="1" applyFill="1" applyBorder="1" applyAlignment="1">
      <alignment horizontal="center" vertical="center" readingOrder="1"/>
    </xf>
    <xf numFmtId="2" fontId="50" fillId="26" borderId="0" xfId="70" applyNumberFormat="1" applyFont="1" applyFill="1" applyBorder="1" applyAlignment="1">
      <alignment horizontal="center"/>
    </xf>
    <xf numFmtId="0" fontId="19" fillId="25" borderId="0" xfId="0" applyFont="1" applyFill="1" applyBorder="1" applyAlignment="1">
      <alignment horizontal="center"/>
    </xf>
    <xf numFmtId="0" fontId="19" fillId="25" borderId="0" xfId="0" applyFont="1" applyFill="1" applyBorder="1" applyAlignment="1">
      <alignment horizontal="center"/>
    </xf>
    <xf numFmtId="0" fontId="87" fillId="26" borderId="0" xfId="62" applyFont="1" applyFill="1" applyBorder="1" applyAlignment="1">
      <alignment horizontal="center" vertical="center"/>
    </xf>
    <xf numFmtId="1" fontId="78" fillId="25" borderId="0" xfId="62" applyNumberFormat="1" applyFont="1" applyFill="1" applyBorder="1" applyAlignment="1">
      <alignment horizontal="right"/>
    </xf>
    <xf numFmtId="3" fontId="78" fillId="25" borderId="0" xfId="62" applyNumberFormat="1" applyFont="1" applyFill="1" applyBorder="1" applyAlignment="1">
      <alignment horizontal="right"/>
    </xf>
    <xf numFmtId="0" fontId="53" fillId="0" borderId="0" xfId="62" applyFont="1" applyFill="1" applyBorder="1"/>
    <xf numFmtId="0" fontId="64" fillId="0" borderId="0" xfId="62" applyFont="1" applyFill="1" applyBorder="1" applyAlignment="1"/>
    <xf numFmtId="0" fontId="53" fillId="26" borderId="0" xfId="62" applyFont="1" applyFill="1" applyBorder="1"/>
    <xf numFmtId="0" fontId="19" fillId="26" borderId="0" xfId="62" applyFont="1" applyFill="1" applyBorder="1" applyAlignment="1">
      <alignment horizontal="left" indent="1"/>
    </xf>
    <xf numFmtId="0" fontId="10" fillId="26" borderId="0" xfId="62" applyFill="1" applyBorder="1"/>
    <xf numFmtId="0" fontId="78" fillId="26" borderId="0" xfId="62" applyFont="1" applyFill="1" applyBorder="1" applyAlignment="1">
      <alignment horizontal="left"/>
    </xf>
    <xf numFmtId="3" fontId="48" fillId="26" borderId="0" xfId="62" applyNumberFormat="1" applyFont="1" applyFill="1" applyBorder="1" applyAlignment="1">
      <alignment horizontal="right"/>
    </xf>
    <xf numFmtId="0" fontId="37" fillId="26" borderId="0" xfId="40" applyFont="1" applyFill="1" applyBorder="1"/>
    <xf numFmtId="0" fontId="24" fillId="26" borderId="0" xfId="62" applyFont="1" applyFill="1" applyBorder="1" applyAlignment="1">
      <alignment horizontal="justify" wrapText="1"/>
    </xf>
    <xf numFmtId="0" fontId="67" fillId="26" borderId="0" xfId="62" applyFont="1" applyFill="1" applyBorder="1" applyAlignment="1">
      <alignment horizontal="left" vertical="center" indent="1"/>
    </xf>
    <xf numFmtId="0" fontId="65" fillId="26" borderId="0" xfId="62" applyFont="1" applyFill="1" applyBorder="1" applyAlignment="1">
      <alignment vertical="center"/>
    </xf>
    <xf numFmtId="0" fontId="64" fillId="26" borderId="0" xfId="62" applyFont="1" applyFill="1" applyBorder="1" applyAlignment="1">
      <alignment vertical="center"/>
    </xf>
    <xf numFmtId="1" fontId="19" fillId="26" borderId="0" xfId="40" applyNumberFormat="1" applyFont="1" applyFill="1" applyBorder="1" applyAlignment="1">
      <alignment horizontal="center" wrapText="1"/>
    </xf>
    <xf numFmtId="165" fontId="19" fillId="26" borderId="0" xfId="40" applyNumberFormat="1" applyFont="1" applyFill="1" applyBorder="1" applyAlignment="1">
      <alignment horizontal="right" wrapText="1" indent="2"/>
    </xf>
    <xf numFmtId="0" fontId="64" fillId="26" borderId="0" xfId="62" applyFont="1" applyFill="1" applyBorder="1"/>
    <xf numFmtId="1" fontId="78" fillId="25" borderId="0" xfId="62" applyNumberFormat="1" applyFont="1" applyFill="1" applyBorder="1" applyAlignment="1">
      <alignment horizontal="center"/>
    </xf>
    <xf numFmtId="3" fontId="78" fillId="25" borderId="0" xfId="62" applyNumberFormat="1" applyFont="1" applyFill="1" applyBorder="1" applyAlignment="1">
      <alignment horizontal="center"/>
    </xf>
    <xf numFmtId="3" fontId="19" fillId="25" borderId="0" xfId="62" applyNumberFormat="1" applyFont="1" applyFill="1" applyBorder="1" applyAlignment="1">
      <alignment horizontal="center"/>
    </xf>
    <xf numFmtId="0" fontId="19" fillId="26" borderId="0" xfId="0" applyFont="1" applyFill="1" applyBorder="1" applyAlignment="1">
      <alignment horizontal="center"/>
    </xf>
    <xf numFmtId="1" fontId="78" fillId="26" borderId="0" xfId="62" applyNumberFormat="1" applyFont="1" applyFill="1" applyBorder="1" applyAlignment="1">
      <alignment horizontal="right"/>
    </xf>
    <xf numFmtId="3" fontId="19" fillId="26" borderId="0" xfId="62" applyNumberFormat="1" applyFont="1" applyFill="1" applyBorder="1" applyAlignment="1">
      <alignment horizontal="right" indent="2"/>
    </xf>
    <xf numFmtId="3" fontId="78" fillId="26" borderId="0" xfId="62" applyNumberFormat="1" applyFont="1" applyFill="1" applyBorder="1" applyAlignment="1">
      <alignment horizontal="right"/>
    </xf>
    <xf numFmtId="3" fontId="19" fillId="26" borderId="0" xfId="62" applyNumberFormat="1" applyFont="1" applyFill="1" applyBorder="1" applyAlignment="1">
      <alignment horizontal="right"/>
    </xf>
    <xf numFmtId="1" fontId="19" fillId="26" borderId="61" xfId="0" applyNumberFormat="1" applyFont="1" applyFill="1" applyBorder="1" applyAlignment="1"/>
    <xf numFmtId="1" fontId="78" fillId="26" borderId="0" xfId="62" applyNumberFormat="1" applyFont="1" applyFill="1" applyBorder="1" applyAlignment="1"/>
    <xf numFmtId="3" fontId="78" fillId="26" borderId="0" xfId="62" applyNumberFormat="1" applyFont="1" applyFill="1" applyBorder="1" applyAlignment="1"/>
    <xf numFmtId="1" fontId="19" fillId="26" borderId="61" xfId="0" applyNumberFormat="1" applyFont="1" applyFill="1" applyBorder="1" applyAlignment="1">
      <alignment horizontal="center"/>
    </xf>
    <xf numFmtId="1" fontId="78" fillId="26" borderId="0" xfId="62" applyNumberFormat="1" applyFont="1" applyFill="1" applyBorder="1" applyAlignment="1">
      <alignment horizontal="center"/>
    </xf>
    <xf numFmtId="3" fontId="19" fillId="26" borderId="0" xfId="62" applyNumberFormat="1" applyFont="1" applyFill="1" applyBorder="1" applyAlignment="1">
      <alignment horizontal="center"/>
    </xf>
    <xf numFmtId="3" fontId="78" fillId="26" borderId="0" xfId="62" applyNumberFormat="1" applyFont="1" applyFill="1" applyBorder="1" applyAlignment="1">
      <alignment horizontal="center"/>
    </xf>
    <xf numFmtId="1" fontId="19" fillId="25" borderId="61" xfId="0" applyNumberFormat="1" applyFont="1" applyFill="1" applyBorder="1" applyAlignment="1">
      <alignment horizontal="center"/>
    </xf>
    <xf numFmtId="3" fontId="78" fillId="25" borderId="0" xfId="62" applyNumberFormat="1" applyFont="1" applyFill="1" applyBorder="1" applyAlignment="1"/>
    <xf numFmtId="1" fontId="19" fillId="25" borderId="61" xfId="0" applyNumberFormat="1" applyFont="1" applyFill="1" applyBorder="1" applyAlignment="1">
      <alignment horizontal="right"/>
    </xf>
    <xf numFmtId="0" fontId="19" fillId="25" borderId="0" xfId="0" applyFont="1" applyFill="1" applyBorder="1" applyAlignment="1">
      <alignment horizontal="right"/>
    </xf>
    <xf numFmtId="3" fontId="11" fillId="26" borderId="0" xfId="70" applyNumberFormat="1" applyFont="1" applyFill="1" applyBorder="1"/>
    <xf numFmtId="0" fontId="84" fillId="26" borderId="0" xfId="70" applyFont="1" applyFill="1" applyBorder="1" applyAlignment="1">
      <alignment horizontal="left" vertical="center"/>
    </xf>
    <xf numFmtId="3" fontId="20" fillId="26" borderId="0" xfId="70" applyNumberFormat="1" applyFont="1" applyFill="1" applyBorder="1" applyAlignment="1">
      <alignment horizontal="right"/>
    </xf>
    <xf numFmtId="0" fontId="24" fillId="25" borderId="62" xfId="62" applyFont="1" applyFill="1" applyBorder="1" applyAlignment="1">
      <alignment vertical="top"/>
    </xf>
    <xf numFmtId="0" fontId="83" fillId="26" borderId="63" xfId="0" applyFont="1" applyFill="1" applyBorder="1" applyAlignment="1">
      <alignment horizontal="left" vertical="center" wrapText="1"/>
    </xf>
    <xf numFmtId="0" fontId="83" fillId="26" borderId="0" xfId="0" applyFont="1" applyFill="1" applyBorder="1" applyAlignment="1">
      <alignment horizontal="left" vertical="center" wrapText="1"/>
    </xf>
    <xf numFmtId="1" fontId="19" fillId="26" borderId="61" xfId="0" applyNumberFormat="1" applyFont="1" applyFill="1" applyBorder="1" applyAlignment="1">
      <alignment horizontal="right"/>
    </xf>
    <xf numFmtId="0" fontId="19" fillId="26" borderId="0" xfId="0" applyFont="1" applyFill="1" applyBorder="1" applyAlignment="1">
      <alignment horizontal="right"/>
    </xf>
    <xf numFmtId="0" fontId="78" fillId="26" borderId="0" xfId="62" applyFont="1" applyFill="1"/>
    <xf numFmtId="0" fontId="93" fillId="25" borderId="24" xfId="62" applyFont="1" applyFill="1" applyBorder="1" applyAlignment="1">
      <alignment horizontal="left" vertical="center" indent="1"/>
    </xf>
    <xf numFmtId="0" fontId="104" fillId="25" borderId="26" xfId="62" applyFont="1" applyFill="1" applyBorder="1" applyAlignment="1">
      <alignment vertical="center"/>
    </xf>
    <xf numFmtId="0" fontId="104" fillId="25" borderId="25" xfId="62" applyFont="1" applyFill="1" applyBorder="1" applyAlignment="1">
      <alignment vertical="center"/>
    </xf>
    <xf numFmtId="3" fontId="20" fillId="25" borderId="0" xfId="62" applyNumberFormat="1" applyFont="1" applyFill="1" applyBorder="1" applyAlignment="1">
      <alignment horizontal="center"/>
    </xf>
    <xf numFmtId="3" fontId="20" fillId="25" borderId="0" xfId="62" applyNumberFormat="1" applyFont="1" applyFill="1" applyBorder="1" applyAlignment="1">
      <alignment horizontal="right"/>
    </xf>
    <xf numFmtId="3" fontId="20" fillId="26" borderId="0" xfId="62" applyNumberFormat="1" applyFont="1" applyFill="1" applyBorder="1" applyAlignment="1"/>
    <xf numFmtId="3" fontId="20" fillId="26" borderId="0" xfId="62" applyNumberFormat="1" applyFont="1" applyFill="1" applyBorder="1" applyAlignment="1">
      <alignment horizontal="center"/>
    </xf>
    <xf numFmtId="3" fontId="20" fillId="26" borderId="0" xfId="62" applyNumberFormat="1" applyFont="1" applyFill="1" applyBorder="1" applyAlignment="1">
      <alignment horizontal="right"/>
    </xf>
    <xf numFmtId="3" fontId="20" fillId="25" borderId="0" xfId="62" applyNumberFormat="1" applyFont="1" applyFill="1" applyBorder="1" applyAlignment="1"/>
    <xf numFmtId="0" fontId="78" fillId="25" borderId="0" xfId="70" applyFont="1" applyFill="1" applyBorder="1" applyAlignment="1">
      <alignment horizontal="left"/>
    </xf>
    <xf numFmtId="0" fontId="20" fillId="25" borderId="0" xfId="70" applyNumberFormat="1" applyFont="1" applyFill="1" applyBorder="1" applyAlignment="1">
      <alignment horizontal="right"/>
    </xf>
    <xf numFmtId="0" fontId="19" fillId="25" borderId="0" xfId="70" applyFont="1" applyFill="1" applyBorder="1" applyAlignment="1">
      <alignment horizontal="left"/>
    </xf>
    <xf numFmtId="0" fontId="17" fillId="25" borderId="22" xfId="70" applyFont="1" applyFill="1" applyBorder="1" applyAlignment="1">
      <alignment horizontal="left"/>
    </xf>
    <xf numFmtId="0" fontId="10" fillId="26" borderId="0" xfId="62" applyFill="1" applyBorder="1" applyAlignment="1">
      <alignment vertical="center"/>
    </xf>
    <xf numFmtId="0" fontId="10" fillId="25" borderId="19" xfId="62" applyFill="1" applyBorder="1" applyAlignment="1">
      <alignment vertical="center"/>
    </xf>
    <xf numFmtId="0" fontId="10" fillId="0" borderId="0" xfId="62" applyFill="1" applyBorder="1" applyAlignment="1">
      <alignment vertical="center"/>
    </xf>
    <xf numFmtId="0" fontId="64" fillId="25" borderId="0" xfId="62" applyFont="1" applyFill="1" applyAlignment="1">
      <alignment vertical="center"/>
    </xf>
    <xf numFmtId="0" fontId="19" fillId="25" borderId="0" xfId="62" applyFont="1" applyFill="1" applyBorder="1" applyAlignment="1">
      <alignment horizontal="left" vertical="center"/>
    </xf>
    <xf numFmtId="0" fontId="19" fillId="25" borderId="0" xfId="62" applyFont="1" applyFill="1" applyBorder="1" applyAlignment="1">
      <alignment horizontal="justify" vertical="center"/>
    </xf>
    <xf numFmtId="3" fontId="20" fillId="25" borderId="0" xfId="62" applyNumberFormat="1" applyFont="1" applyFill="1" applyBorder="1" applyAlignment="1">
      <alignment vertical="center"/>
    </xf>
    <xf numFmtId="0" fontId="19" fillId="25" borderId="0" xfId="62" applyFont="1" applyFill="1" applyBorder="1" applyAlignment="1">
      <alignment horizontal="left"/>
    </xf>
    <xf numFmtId="3" fontId="20" fillId="25" borderId="0" xfId="62" applyNumberFormat="1" applyFont="1" applyFill="1" applyBorder="1" applyAlignment="1">
      <alignment horizontal="center" vertical="center"/>
    </xf>
    <xf numFmtId="3" fontId="20" fillId="25" borderId="0" xfId="62" applyNumberFormat="1" applyFont="1" applyFill="1" applyBorder="1" applyAlignment="1">
      <alignment horizontal="right" vertical="center"/>
    </xf>
    <xf numFmtId="3" fontId="20" fillId="26" borderId="0" xfId="62" applyNumberFormat="1" applyFont="1" applyFill="1" applyBorder="1" applyAlignment="1">
      <alignment vertical="center"/>
    </xf>
    <xf numFmtId="3" fontId="20" fillId="26" borderId="0" xfId="62" applyNumberFormat="1" applyFont="1" applyFill="1" applyBorder="1" applyAlignment="1">
      <alignment horizontal="center" vertical="center"/>
    </xf>
    <xf numFmtId="3" fontId="20" fillId="26" borderId="0" xfId="62" applyNumberFormat="1" applyFont="1" applyFill="1" applyBorder="1" applyAlignment="1">
      <alignment horizontal="right" vertical="center"/>
    </xf>
    <xf numFmtId="165" fontId="20" fillId="27" borderId="20" xfId="40" applyNumberFormat="1" applyFont="1" applyFill="1" applyBorder="1" applyAlignment="1">
      <alignment horizontal="center" readingOrder="1"/>
    </xf>
    <xf numFmtId="165" fontId="20" fillId="27" borderId="0" xfId="40" applyNumberFormat="1" applyFont="1" applyFill="1" applyBorder="1" applyAlignment="1">
      <alignment horizontal="center" readingOrder="1"/>
    </xf>
    <xf numFmtId="0" fontId="78" fillId="25" borderId="0" xfId="70" applyFont="1" applyFill="1" applyBorder="1" applyAlignment="1">
      <alignment horizontal="left"/>
    </xf>
    <xf numFmtId="0" fontId="78" fillId="26" borderId="0" xfId="70" applyFont="1" applyFill="1" applyBorder="1" applyAlignment="1">
      <alignment horizontal="left"/>
    </xf>
    <xf numFmtId="0" fontId="19" fillId="25" borderId="0" xfId="70" applyFont="1" applyFill="1" applyBorder="1" applyAlignment="1">
      <alignment horizontal="left"/>
    </xf>
    <xf numFmtId="0" fontId="17" fillId="25" borderId="22" xfId="70" applyFont="1" applyFill="1" applyBorder="1" applyAlignment="1">
      <alignment horizontal="left"/>
    </xf>
    <xf numFmtId="0" fontId="24" fillId="24" borderId="0" xfId="40" applyFont="1" applyFill="1" applyBorder="1" applyAlignment="1" applyProtection="1">
      <alignment horizontal="left"/>
    </xf>
    <xf numFmtId="49" fontId="19" fillId="25" borderId="12" xfId="62" applyNumberFormat="1" applyFont="1" applyFill="1" applyBorder="1" applyAlignment="1">
      <alignment horizontal="center" vertical="center" wrapText="1"/>
    </xf>
    <xf numFmtId="0" fontId="19" fillId="25" borderId="0" xfId="70" applyFont="1" applyFill="1" applyBorder="1" applyAlignment="1">
      <alignment horizontal="left"/>
    </xf>
    <xf numFmtId="0" fontId="19" fillId="25" borderId="12" xfId="70" applyFont="1" applyFill="1" applyBorder="1" applyAlignment="1">
      <alignment horizontal="center"/>
    </xf>
    <xf numFmtId="0" fontId="55" fillId="25" borderId="0" xfId="70" applyFont="1" applyFill="1" applyAlignment="1">
      <alignment vertical="center"/>
    </xf>
    <xf numFmtId="0" fontId="55" fillId="25" borderId="20" xfId="70" applyFont="1" applyFill="1" applyBorder="1" applyAlignment="1">
      <alignment vertical="center"/>
    </xf>
    <xf numFmtId="0" fontId="14" fillId="25" borderId="0" xfId="70" applyFont="1" applyFill="1" applyBorder="1" applyAlignment="1">
      <alignment vertical="center"/>
    </xf>
    <xf numFmtId="0" fontId="55" fillId="25" borderId="0" xfId="70" applyFont="1" applyFill="1" applyBorder="1" applyAlignment="1">
      <alignment vertical="center"/>
    </xf>
    <xf numFmtId="0" fontId="55" fillId="0" borderId="0" xfId="70" applyFont="1" applyAlignment="1">
      <alignment vertical="center"/>
    </xf>
    <xf numFmtId="1" fontId="88" fillId="26" borderId="0" xfId="70" applyNumberFormat="1" applyFont="1" applyFill="1" applyBorder="1" applyAlignment="1">
      <alignment horizontal="right" vertical="center"/>
    </xf>
    <xf numFmtId="0" fontId="21" fillId="0" borderId="0" xfId="70" applyFont="1" applyAlignment="1"/>
    <xf numFmtId="0" fontId="10" fillId="0" borderId="0" xfId="219" applyFont="1"/>
    <xf numFmtId="0" fontId="13" fillId="25" borderId="0" xfId="0" applyFont="1" applyFill="1" applyBorder="1"/>
    <xf numFmtId="0" fontId="19" fillId="25" borderId="0" xfId="0" applyFont="1" applyFill="1" applyBorder="1" applyAlignment="1">
      <alignment horizontal="center"/>
    </xf>
    <xf numFmtId="0" fontId="61" fillId="26" borderId="0" xfId="62" applyFont="1" applyFill="1" applyBorder="1"/>
    <xf numFmtId="0" fontId="19" fillId="26" borderId="51" xfId="70" applyFont="1" applyFill="1" applyBorder="1" applyAlignment="1"/>
    <xf numFmtId="168" fontId="20" fillId="27" borderId="66" xfId="40" applyNumberFormat="1" applyFont="1" applyFill="1" applyBorder="1" applyAlignment="1">
      <alignment horizontal="right" wrapText="1" indent="1"/>
    </xf>
    <xf numFmtId="168" fontId="78" fillId="27" borderId="67" xfId="40" applyNumberFormat="1" applyFont="1" applyFill="1" applyBorder="1" applyAlignment="1">
      <alignment horizontal="right" wrapText="1" indent="1"/>
    </xf>
    <xf numFmtId="168" fontId="20" fillId="27" borderId="67" xfId="40" applyNumberFormat="1" applyFont="1" applyFill="1" applyBorder="1" applyAlignment="1">
      <alignment horizontal="right" wrapText="1" indent="1"/>
    </xf>
    <xf numFmtId="168" fontId="20" fillId="27" borderId="67" xfId="40" applyNumberFormat="1" applyFont="1" applyFill="1" applyBorder="1" applyAlignment="1">
      <alignment horizontal="center" wrapText="1"/>
    </xf>
    <xf numFmtId="166" fontId="78" fillId="27" borderId="67" xfId="58" applyNumberFormat="1" applyFont="1" applyFill="1" applyBorder="1" applyAlignment="1">
      <alignment horizontal="right" wrapText="1" indent="1"/>
    </xf>
    <xf numFmtId="166" fontId="20" fillId="27" borderId="67" xfId="40" applyNumberFormat="1" applyFont="1" applyFill="1" applyBorder="1" applyAlignment="1">
      <alignment horizontal="right" wrapText="1" indent="1"/>
    </xf>
    <xf numFmtId="2" fontId="20" fillId="27" borderId="67" xfId="40" applyNumberFormat="1" applyFont="1" applyFill="1" applyBorder="1" applyAlignment="1">
      <alignment horizontal="right" wrapText="1" indent="1"/>
    </xf>
    <xf numFmtId="168" fontId="78" fillId="27" borderId="66" xfId="40" applyNumberFormat="1" applyFont="1" applyFill="1" applyBorder="1" applyAlignment="1">
      <alignment horizontal="right" wrapText="1" indent="1"/>
    </xf>
    <xf numFmtId="0" fontId="25" fillId="25" borderId="0" xfId="0" applyFont="1" applyFill="1" applyBorder="1" applyAlignment="1"/>
    <xf numFmtId="165" fontId="20" fillId="24" borderId="0" xfId="40" applyNumberFormat="1" applyFont="1" applyFill="1" applyBorder="1" applyAlignment="1">
      <alignment wrapText="1"/>
    </xf>
    <xf numFmtId="0" fontId="20" fillId="25" borderId="0" xfId="0" applyFont="1" applyFill="1" applyBorder="1" applyAlignment="1">
      <alignment horizontal="left" indent="4"/>
    </xf>
    <xf numFmtId="0" fontId="20" fillId="26" borderId="0" xfId="0" applyFont="1" applyFill="1" applyBorder="1"/>
    <xf numFmtId="0" fontId="19" fillId="25" borderId="0" xfId="0" applyFont="1" applyFill="1" applyBorder="1" applyAlignment="1"/>
    <xf numFmtId="0" fontId="19" fillId="25" borderId="0" xfId="0" applyFont="1" applyFill="1" applyBorder="1" applyAlignment="1">
      <alignment horizontal="center"/>
    </xf>
    <xf numFmtId="0" fontId="18" fillId="25" borderId="0" xfId="0" applyFont="1" applyFill="1" applyBorder="1"/>
    <xf numFmtId="0" fontId="22" fillId="30" borderId="20" xfId="62" applyFont="1" applyFill="1" applyBorder="1" applyAlignment="1" applyProtection="1">
      <alignment horizontal="center" vertical="center"/>
    </xf>
    <xf numFmtId="0" fontId="99" fillId="35" borderId="0" xfId="68" applyFill="1" applyAlignment="1" applyProtection="1"/>
    <xf numFmtId="175" fontId="20" fillId="36" borderId="0" xfId="62" applyNumberFormat="1" applyFont="1" applyFill="1" applyAlignment="1">
      <alignment horizontal="right" vertical="center" wrapText="1"/>
    </xf>
    <xf numFmtId="168" fontId="78" fillId="26" borderId="10" xfId="0" applyNumberFormat="1" applyFont="1" applyFill="1" applyBorder="1" applyAlignment="1">
      <alignment horizontal="right" vertical="center" indent="2"/>
    </xf>
    <xf numFmtId="168" fontId="11" fillId="26" borderId="0" xfId="0" applyNumberFormat="1" applyFont="1" applyFill="1" applyBorder="1" applyAlignment="1">
      <alignment horizontal="right" indent="2"/>
    </xf>
    <xf numFmtId="166" fontId="78" fillId="26" borderId="10" xfId="0" applyNumberFormat="1" applyFont="1" applyFill="1" applyBorder="1" applyAlignment="1">
      <alignment horizontal="right" vertical="center" indent="2"/>
    </xf>
    <xf numFmtId="166" fontId="11" fillId="26" borderId="0" xfId="0" applyNumberFormat="1" applyFont="1" applyFill="1" applyBorder="1" applyAlignment="1">
      <alignment horizontal="right" indent="2"/>
    </xf>
    <xf numFmtId="0" fontId="95" fillId="32" borderId="0" xfId="62" applyFont="1" applyFill="1" applyBorder="1" applyAlignment="1">
      <alignment wrapText="1"/>
    </xf>
    <xf numFmtId="0" fontId="19" fillId="25" borderId="0" xfId="70" applyFont="1" applyFill="1" applyBorder="1" applyAlignment="1">
      <alignment horizontal="left"/>
    </xf>
    <xf numFmtId="0" fontId="21" fillId="25" borderId="0" xfId="70" applyFont="1" applyFill="1" applyAlignment="1"/>
    <xf numFmtId="0" fontId="21" fillId="25" borderId="20" xfId="70" applyFont="1" applyFill="1" applyBorder="1" applyAlignment="1"/>
    <xf numFmtId="0" fontId="21" fillId="25" borderId="0" xfId="70" applyFont="1" applyFill="1" applyBorder="1" applyAlignment="1"/>
    <xf numFmtId="0" fontId="78" fillId="25" borderId="0" xfId="70" applyFont="1" applyFill="1" applyBorder="1" applyAlignment="1">
      <alignment horizontal="left"/>
    </xf>
    <xf numFmtId="0" fontId="17" fillId="25" borderId="22" xfId="70" applyFont="1" applyFill="1" applyBorder="1" applyAlignment="1">
      <alignment horizontal="left"/>
    </xf>
    <xf numFmtId="3" fontId="120" fillId="26" borderId="0" xfId="70" applyNumberFormat="1" applyFont="1" applyFill="1" applyBorder="1" applyAlignment="1">
      <alignment horizontal="right"/>
    </xf>
    <xf numFmtId="1" fontId="120" fillId="26" borderId="0" xfId="70" applyNumberFormat="1" applyFont="1" applyFill="1" applyBorder="1" applyAlignment="1">
      <alignment horizontal="right"/>
    </xf>
    <xf numFmtId="0" fontId="121" fillId="26" borderId="0" xfId="70" applyFont="1" applyFill="1"/>
    <xf numFmtId="2" fontId="122" fillId="26" borderId="0" xfId="70" applyNumberFormat="1" applyFont="1" applyFill="1" applyBorder="1" applyAlignment="1">
      <alignment horizontal="center"/>
    </xf>
    <xf numFmtId="0" fontId="121" fillId="26" borderId="0" xfId="70" applyFont="1" applyFill="1" applyBorder="1"/>
    <xf numFmtId="0" fontId="19" fillId="26" borderId="11" xfId="70" applyFont="1" applyFill="1" applyBorder="1" applyAlignment="1">
      <alignment horizontal="center"/>
    </xf>
    <xf numFmtId="174" fontId="11" fillId="25" borderId="0" xfId="70" applyNumberFormat="1" applyFont="1" applyFill="1" applyBorder="1" applyAlignment="1">
      <alignment horizontal="left"/>
    </xf>
    <xf numFmtId="0" fontId="19" fillId="25" borderId="18" xfId="70" applyFont="1" applyFill="1" applyBorder="1" applyAlignment="1">
      <alignment horizontal="left"/>
    </xf>
    <xf numFmtId="0" fontId="17" fillId="25" borderId="23" xfId="70" applyFont="1" applyFill="1" applyBorder="1" applyAlignment="1">
      <alignment horizontal="left"/>
    </xf>
    <xf numFmtId="0" fontId="17" fillId="25" borderId="0" xfId="70" applyFont="1" applyFill="1" applyBorder="1" applyAlignment="1">
      <alignment horizontal="left"/>
    </xf>
    <xf numFmtId="166" fontId="10" fillId="0" borderId="0" xfId="70" applyNumberFormat="1" applyAlignment="1"/>
    <xf numFmtId="0" fontId="19" fillId="25" borderId="49" xfId="70" applyFont="1" applyFill="1" applyBorder="1" applyAlignment="1">
      <alignment horizontal="center" vertical="center" wrapText="1"/>
    </xf>
    <xf numFmtId="0" fontId="78" fillId="25" borderId="0" xfId="78" applyFont="1" applyFill="1" applyBorder="1" applyAlignment="1">
      <alignment horizontal="left" vertical="center"/>
    </xf>
    <xf numFmtId="172" fontId="78" fillId="26" borderId="49" xfId="70" applyNumberFormat="1" applyFont="1" applyFill="1" applyBorder="1" applyAlignment="1">
      <alignment horizontal="right" vertical="center" wrapText="1"/>
    </xf>
    <xf numFmtId="166" fontId="78" fillId="26" borderId="49" xfId="70" applyNumberFormat="1" applyFont="1" applyFill="1" applyBorder="1" applyAlignment="1">
      <alignment horizontal="right" vertical="center" wrapText="1" indent="2"/>
    </xf>
    <xf numFmtId="3" fontId="78" fillId="26" borderId="0" xfId="70" applyNumberFormat="1" applyFont="1" applyFill="1" applyBorder="1" applyAlignment="1">
      <alignment horizontal="right" vertical="center" wrapText="1"/>
    </xf>
    <xf numFmtId="168" fontId="78" fillId="25" borderId="0" xfId="70" applyNumberFormat="1" applyFont="1" applyFill="1" applyBorder="1" applyAlignment="1">
      <alignment horizontal="right" vertical="center" wrapText="1" indent="2"/>
    </xf>
    <xf numFmtId="0" fontId="11" fillId="0" borderId="0" xfId="70" applyFont="1" applyFill="1" applyAlignment="1">
      <alignment vertical="center"/>
    </xf>
    <xf numFmtId="0" fontId="11" fillId="0" borderId="0" xfId="70" applyFont="1" applyFill="1" applyAlignment="1">
      <alignment vertical="top"/>
    </xf>
    <xf numFmtId="0" fontId="10" fillId="0" borderId="0" xfId="70" applyFill="1" applyBorder="1"/>
    <xf numFmtId="0" fontId="21" fillId="0" borderId="0" xfId="70" applyFont="1" applyFill="1" applyBorder="1"/>
    <xf numFmtId="0" fontId="20" fillId="0" borderId="0" xfId="70" applyFont="1" applyFill="1" applyBorder="1" applyAlignment="1"/>
    <xf numFmtId="49" fontId="20" fillId="0" borderId="0" xfId="70" applyNumberFormat="1" applyFont="1" applyFill="1" applyBorder="1" applyAlignment="1">
      <alignment horizontal="right"/>
    </xf>
    <xf numFmtId="0" fontId="24" fillId="0" borderId="0" xfId="70" applyFont="1" applyFill="1" applyBorder="1" applyAlignment="1">
      <alignment horizontal="right"/>
    </xf>
    <xf numFmtId="0" fontId="124" fillId="25" borderId="0" xfId="68" applyNumberFormat="1" applyFont="1" applyFill="1" applyBorder="1" applyAlignment="1" applyProtection="1">
      <alignment vertical="justify" wrapText="1"/>
      <protection locked="0"/>
    </xf>
    <xf numFmtId="0" fontId="17" fillId="0" borderId="0" xfId="70" applyFont="1" applyAlignment="1">
      <alignment horizontal="left"/>
    </xf>
    <xf numFmtId="2" fontId="78" fillId="24" borderId="0" xfId="40" applyNumberFormat="1" applyFont="1" applyFill="1" applyBorder="1" applyAlignment="1">
      <alignment horizontal="center" vertical="center" wrapText="1"/>
    </xf>
    <xf numFmtId="0" fontId="31" fillId="25" borderId="0" xfId="62" applyFont="1" applyFill="1" applyBorder="1" applyAlignment="1">
      <alignment horizontal="left" indent="1"/>
    </xf>
    <xf numFmtId="0" fontId="125" fillId="0" borderId="0" xfId="0" applyFont="1"/>
    <xf numFmtId="0" fontId="19" fillId="26" borderId="13" xfId="62" applyFont="1" applyFill="1" applyBorder="1" applyAlignment="1">
      <alignment horizontal="center" vertical="center"/>
    </xf>
    <xf numFmtId="49" fontId="58" fillId="27" borderId="0" xfId="40" applyNumberFormat="1" applyFont="1" applyFill="1" applyBorder="1" applyAlignment="1">
      <alignment horizontal="center" vertical="center" readingOrder="1"/>
    </xf>
    <xf numFmtId="0" fontId="119" fillId="24" borderId="0" xfId="40" applyFont="1" applyFill="1" applyBorder="1" applyAlignment="1">
      <alignment horizontal="left" vertical="center" indent="1"/>
    </xf>
    <xf numFmtId="0" fontId="46" fillId="25" borderId="0" xfId="62" applyFont="1" applyFill="1" applyBorder="1"/>
    <xf numFmtId="3" fontId="46" fillId="26" borderId="0" xfId="70" applyNumberFormat="1" applyFont="1" applyFill="1" applyBorder="1" applyAlignment="1">
      <alignment horizontal="right"/>
    </xf>
    <xf numFmtId="3" fontId="46" fillId="27" borderId="0" xfId="40" applyNumberFormat="1" applyFont="1" applyFill="1" applyBorder="1" applyAlignment="1">
      <alignment horizontal="right" wrapText="1"/>
    </xf>
    <xf numFmtId="0" fontId="127" fillId="26" borderId="0" xfId="70" applyFont="1" applyFill="1" applyBorder="1" applyAlignment="1">
      <alignment horizontal="left"/>
    </xf>
    <xf numFmtId="0" fontId="119" fillId="24" borderId="0" xfId="40" applyFont="1" applyFill="1" applyBorder="1" applyAlignment="1">
      <alignment horizontal="left" indent="1"/>
    </xf>
    <xf numFmtId="0" fontId="128" fillId="25" borderId="19" xfId="70" applyFont="1" applyFill="1" applyBorder="1"/>
    <xf numFmtId="0" fontId="120" fillId="27" borderId="0" xfId="40" applyFont="1" applyFill="1" applyBorder="1" applyAlignment="1"/>
    <xf numFmtId="0" fontId="46" fillId="0" borderId="0" xfId="70" applyFont="1"/>
    <xf numFmtId="0" fontId="56" fillId="25" borderId="0" xfId="70" applyFont="1" applyFill="1" applyBorder="1" applyAlignment="1">
      <alignment vertical="center"/>
    </xf>
    <xf numFmtId="0" fontId="121" fillId="25" borderId="0" xfId="70" applyFont="1" applyFill="1" applyBorder="1"/>
    <xf numFmtId="0" fontId="119" fillId="25" borderId="0" xfId="70" applyFont="1" applyFill="1" applyBorder="1"/>
    <xf numFmtId="3" fontId="119" fillId="27" borderId="0" xfId="40" applyNumberFormat="1" applyFont="1" applyFill="1" applyBorder="1" applyAlignment="1">
      <alignment horizontal="right" wrapText="1"/>
    </xf>
    <xf numFmtId="0" fontId="46" fillId="25" borderId="0" xfId="70" applyFont="1" applyFill="1" applyBorder="1" applyAlignment="1">
      <alignment horizontal="left" indent="2"/>
    </xf>
    <xf numFmtId="3" fontId="46" fillId="26" borderId="0" xfId="70" applyNumberFormat="1" applyFont="1" applyFill="1"/>
    <xf numFmtId="0" fontId="121" fillId="25" borderId="0" xfId="70" applyFont="1" applyFill="1" applyBorder="1" applyAlignment="1">
      <alignment vertical="center"/>
    </xf>
    <xf numFmtId="0" fontId="119" fillId="25" borderId="0" xfId="70" applyFont="1" applyFill="1" applyBorder="1" applyAlignment="1">
      <alignment vertical="center"/>
    </xf>
    <xf numFmtId="0" fontId="121" fillId="25" borderId="0" xfId="70" applyFont="1" applyFill="1" applyBorder="1" applyAlignment="1">
      <alignment vertical="top"/>
    </xf>
    <xf numFmtId="0" fontId="120" fillId="25" borderId="0" xfId="70" applyFont="1" applyFill="1" applyBorder="1" applyAlignment="1">
      <alignment horizontal="right"/>
    </xf>
    <xf numFmtId="168" fontId="78" fillId="27" borderId="76" xfId="40" applyNumberFormat="1" applyFont="1" applyFill="1" applyBorder="1" applyAlignment="1">
      <alignment horizontal="right" wrapText="1" indent="1"/>
    </xf>
    <xf numFmtId="168" fontId="20" fillId="27" borderId="76" xfId="40" applyNumberFormat="1" applyFont="1" applyFill="1" applyBorder="1" applyAlignment="1">
      <alignment horizontal="right" wrapText="1" indent="1"/>
    </xf>
    <xf numFmtId="168" fontId="20" fillId="27" borderId="66" xfId="40" applyNumberFormat="1" applyFont="1" applyFill="1" applyBorder="1" applyAlignment="1">
      <alignment horizontal="center" wrapText="1"/>
    </xf>
    <xf numFmtId="168" fontId="20" fillId="27" borderId="76" xfId="40" applyNumberFormat="1" applyFont="1" applyFill="1" applyBorder="1" applyAlignment="1">
      <alignment horizontal="center" wrapText="1"/>
    </xf>
    <xf numFmtId="178" fontId="31" fillId="27" borderId="66" xfId="220" applyNumberFormat="1" applyFont="1" applyFill="1" applyBorder="1" applyAlignment="1">
      <alignment horizontal="center" wrapText="1"/>
    </xf>
    <xf numFmtId="178" fontId="31" fillId="27" borderId="76" xfId="220" applyNumberFormat="1" applyFont="1" applyFill="1" applyBorder="1" applyAlignment="1">
      <alignment horizontal="center" wrapText="1"/>
    </xf>
    <xf numFmtId="166" fontId="78" fillId="27" borderId="66" xfId="58" applyNumberFormat="1" applyFont="1" applyFill="1" applyBorder="1" applyAlignment="1">
      <alignment horizontal="right" wrapText="1" indent="1"/>
    </xf>
    <xf numFmtId="166" fontId="78" fillId="27" borderId="76" xfId="58" applyNumberFormat="1" applyFont="1" applyFill="1" applyBorder="1" applyAlignment="1">
      <alignment horizontal="right" wrapText="1" indent="1"/>
    </xf>
    <xf numFmtId="166" fontId="20" fillId="27" borderId="66" xfId="40" applyNumberFormat="1" applyFont="1" applyFill="1" applyBorder="1" applyAlignment="1">
      <alignment horizontal="right" wrapText="1" indent="1"/>
    </xf>
    <xf numFmtId="166" fontId="20" fillId="27" borderId="76" xfId="40" applyNumberFormat="1" applyFont="1" applyFill="1" applyBorder="1" applyAlignment="1">
      <alignment horizontal="right" wrapText="1" indent="1"/>
    </xf>
    <xf numFmtId="2" fontId="20" fillId="27" borderId="66" xfId="40" applyNumberFormat="1" applyFont="1" applyFill="1" applyBorder="1" applyAlignment="1">
      <alignment horizontal="right" wrapText="1" indent="1"/>
    </xf>
    <xf numFmtId="2" fontId="20" fillId="27" borderId="76" xfId="40" applyNumberFormat="1" applyFont="1" applyFill="1" applyBorder="1" applyAlignment="1">
      <alignment horizontal="right" wrapText="1" indent="1"/>
    </xf>
    <xf numFmtId="49" fontId="19" fillId="25" borderId="57" xfId="62" applyNumberFormat="1" applyFont="1" applyFill="1" applyBorder="1" applyAlignment="1">
      <alignment horizontal="center" vertical="center" wrapText="1"/>
    </xf>
    <xf numFmtId="0" fontId="17" fillId="25" borderId="0" xfId="0" applyFont="1" applyFill="1" applyBorder="1" applyAlignment="1">
      <alignment horizontal="left"/>
    </xf>
    <xf numFmtId="0" fontId="19" fillId="25" borderId="0" xfId="70" applyFont="1" applyFill="1" applyBorder="1" applyAlignment="1">
      <alignment horizontal="left"/>
    </xf>
    <xf numFmtId="0" fontId="46" fillId="25" borderId="0" xfId="70" applyFont="1" applyFill="1" applyBorder="1" applyAlignment="1">
      <alignment horizontal="left"/>
    </xf>
    <xf numFmtId="0" fontId="50" fillId="26" borderId="0" xfId="70" applyFont="1" applyFill="1" applyBorder="1" applyAlignment="1">
      <alignment vertical="top"/>
    </xf>
    <xf numFmtId="178" fontId="31" fillId="27" borderId="0" xfId="220" applyNumberFormat="1" applyFont="1" applyFill="1" applyBorder="1" applyAlignment="1">
      <alignment horizontal="center" wrapText="1"/>
    </xf>
    <xf numFmtId="0" fontId="19" fillId="25" borderId="10" xfId="62" applyFont="1" applyFill="1" applyBorder="1" applyAlignment="1">
      <alignment horizontal="center"/>
    </xf>
    <xf numFmtId="0" fontId="10" fillId="0" borderId="10" xfId="62" applyBorder="1"/>
    <xf numFmtId="168" fontId="132" fillId="26" borderId="0" xfId="0" applyNumberFormat="1" applyFont="1" applyFill="1" applyBorder="1" applyAlignment="1">
      <alignment horizontal="right" indent="1"/>
    </xf>
    <xf numFmtId="0" fontId="10" fillId="25" borderId="18" xfId="70" applyFill="1" applyBorder="1" applyAlignment="1">
      <alignment horizontal="center"/>
    </xf>
    <xf numFmtId="0" fontId="19" fillId="25" borderId="18" xfId="70" applyFont="1" applyFill="1" applyBorder="1" applyAlignment="1">
      <alignment horizontal="center"/>
    </xf>
    <xf numFmtId="0" fontId="17" fillId="25" borderId="0" xfId="70" applyFont="1" applyFill="1" applyBorder="1" applyAlignment="1">
      <alignment vertical="center"/>
    </xf>
    <xf numFmtId="0" fontId="91" fillId="25" borderId="0" xfId="0" applyFont="1" applyFill="1" applyBorder="1" applyAlignment="1"/>
    <xf numFmtId="0" fontId="24" fillId="24" borderId="0" xfId="40" applyFont="1" applyFill="1" applyBorder="1" applyAlignment="1">
      <alignment wrapText="1"/>
    </xf>
    <xf numFmtId="0" fontId="119" fillId="24" borderId="0" xfId="66" applyFont="1" applyFill="1" applyBorder="1" applyAlignment="1">
      <alignment horizontal="left" vertical="center"/>
    </xf>
    <xf numFmtId="0" fontId="56" fillId="25" borderId="0" xfId="63" applyFont="1" applyFill="1" applyBorder="1" applyAlignment="1">
      <alignment horizontal="left" vertical="center" wrapText="1"/>
    </xf>
    <xf numFmtId="172" fontId="119" fillId="26" borderId="0" xfId="70" applyNumberFormat="1" applyFont="1" applyFill="1" applyBorder="1" applyAlignment="1">
      <alignment horizontal="right" vertical="center" wrapText="1"/>
    </xf>
    <xf numFmtId="166" fontId="119" fillId="26" borderId="0" xfId="70" applyNumberFormat="1" applyFont="1" applyFill="1" applyBorder="1" applyAlignment="1">
      <alignment horizontal="right" vertical="center" wrapText="1" indent="2"/>
    </xf>
    <xf numFmtId="3" fontId="119" fillId="26" borderId="0" xfId="70" applyNumberFormat="1" applyFont="1" applyFill="1" applyBorder="1" applyAlignment="1">
      <alignment horizontal="right" vertical="center" wrapText="1"/>
    </xf>
    <xf numFmtId="168" fontId="119" fillId="25" borderId="0" xfId="70" applyNumberFormat="1" applyFont="1" applyFill="1" applyBorder="1" applyAlignment="1">
      <alignment horizontal="right" vertical="center" wrapText="1" indent="2"/>
    </xf>
    <xf numFmtId="0" fontId="46" fillId="25" borderId="0" xfId="70" applyFont="1" applyFill="1" applyBorder="1" applyAlignment="1">
      <alignment vertical="center"/>
    </xf>
    <xf numFmtId="0" fontId="119" fillId="25" borderId="0" xfId="63" applyFont="1" applyFill="1" applyBorder="1" applyAlignment="1">
      <alignment horizontal="left" vertical="center" wrapText="1"/>
    </xf>
    <xf numFmtId="0" fontId="119" fillId="24" borderId="0" xfId="40" applyFont="1" applyFill="1" applyBorder="1" applyAlignment="1">
      <alignment horizontal="left" vertical="center"/>
    </xf>
    <xf numFmtId="4" fontId="46" fillId="25" borderId="0" xfId="63" applyNumberFormat="1" applyFont="1" applyFill="1" applyBorder="1" applyAlignment="1">
      <alignment horizontal="left" vertical="center" wrapText="1"/>
    </xf>
    <xf numFmtId="172" fontId="46" fillId="26" borderId="0" xfId="70" applyNumberFormat="1" applyFont="1" applyFill="1" applyBorder="1" applyAlignment="1">
      <alignment horizontal="right" vertical="center" wrapText="1"/>
    </xf>
    <xf numFmtId="166" fontId="46" fillId="26" borderId="0" xfId="70" applyNumberFormat="1" applyFont="1" applyFill="1" applyBorder="1" applyAlignment="1">
      <alignment horizontal="right" vertical="center" wrapText="1" indent="2"/>
    </xf>
    <xf numFmtId="3" fontId="46" fillId="26" borderId="0" xfId="70" applyNumberFormat="1" applyFont="1" applyFill="1" applyBorder="1" applyAlignment="1">
      <alignment horizontal="right" vertical="center" wrapText="1"/>
    </xf>
    <xf numFmtId="168" fontId="46" fillId="25" borderId="0" xfId="70" applyNumberFormat="1" applyFont="1" applyFill="1" applyBorder="1" applyAlignment="1">
      <alignment horizontal="right" vertical="center" wrapText="1" indent="2"/>
    </xf>
    <xf numFmtId="4" fontId="46" fillId="26" borderId="0" xfId="63" applyNumberFormat="1" applyFont="1" applyFill="1" applyBorder="1" applyAlignment="1">
      <alignment horizontal="left" vertical="center" wrapText="1"/>
    </xf>
    <xf numFmtId="172" fontId="119" fillId="26" borderId="0" xfId="70" applyNumberFormat="1" applyFont="1" applyFill="1" applyBorder="1" applyAlignment="1">
      <alignment horizontal="right" vertical="center"/>
    </xf>
    <xf numFmtId="166" fontId="119" fillId="26" borderId="0" xfId="70" applyNumberFormat="1" applyFont="1" applyFill="1" applyBorder="1" applyAlignment="1">
      <alignment horizontal="right" vertical="center" indent="2"/>
    </xf>
    <xf numFmtId="0" fontId="119" fillId="27" borderId="0" xfId="66" applyFont="1" applyFill="1" applyBorder="1" applyAlignment="1">
      <alignment horizontal="left" vertical="center"/>
    </xf>
    <xf numFmtId="0" fontId="119" fillId="27" borderId="0" xfId="40" applyFont="1" applyFill="1" applyBorder="1" applyAlignment="1">
      <alignment vertical="center"/>
    </xf>
    <xf numFmtId="172" fontId="46" fillId="26" borderId="0" xfId="70" applyNumberFormat="1" applyFont="1" applyFill="1" applyBorder="1" applyAlignment="1">
      <alignment horizontal="right" vertical="center"/>
    </xf>
    <xf numFmtId="166" fontId="46" fillId="26" borderId="0" xfId="70" applyNumberFormat="1" applyFont="1" applyFill="1" applyBorder="1" applyAlignment="1">
      <alignment horizontal="right" vertical="center" indent="2"/>
    </xf>
    <xf numFmtId="0" fontId="46" fillId="26" borderId="0" xfId="70" applyFont="1" applyFill="1" applyAlignment="1">
      <alignment vertical="center" wrapText="1"/>
    </xf>
    <xf numFmtId="0" fontId="46" fillId="26" borderId="0" xfId="70" applyFont="1" applyFill="1" applyBorder="1" applyAlignment="1">
      <alignment vertical="center" wrapText="1"/>
    </xf>
    <xf numFmtId="0" fontId="46" fillId="26" borderId="0" xfId="63" applyFont="1" applyFill="1" applyBorder="1" applyAlignment="1">
      <alignment horizontal="left" vertical="center" wrapText="1"/>
    </xf>
    <xf numFmtId="0" fontId="46" fillId="26" borderId="0" xfId="70" quotePrefix="1" applyFont="1" applyFill="1" applyBorder="1" applyAlignment="1">
      <alignment vertical="center" wrapText="1"/>
    </xf>
    <xf numFmtId="0" fontId="46" fillId="25" borderId="0" xfId="70" quotePrefix="1" applyFont="1" applyFill="1" applyBorder="1" applyAlignment="1">
      <alignment vertical="center" wrapText="1"/>
    </xf>
    <xf numFmtId="0" fontId="46" fillId="25" borderId="0" xfId="70" applyFont="1" applyFill="1" applyBorder="1" applyAlignment="1">
      <alignment vertical="center" wrapText="1"/>
    </xf>
    <xf numFmtId="0" fontId="121" fillId="0" borderId="0" xfId="70" applyFont="1"/>
    <xf numFmtId="0" fontId="119" fillId="26" borderId="0" xfId="70" applyFont="1" applyFill="1" applyBorder="1" applyAlignment="1">
      <alignment horizontal="right" vertical="center"/>
    </xf>
    <xf numFmtId="0" fontId="56" fillId="25" borderId="0" xfId="70" applyFont="1" applyFill="1" applyBorder="1" applyAlignment="1">
      <alignment vertical="top"/>
    </xf>
    <xf numFmtId="0" fontId="46" fillId="25" borderId="0" xfId="70" applyFont="1" applyFill="1" applyBorder="1" applyAlignment="1">
      <alignment vertical="top"/>
    </xf>
    <xf numFmtId="1" fontId="46" fillId="25" borderId="0" xfId="70" applyNumberFormat="1" applyFont="1" applyFill="1" applyBorder="1" applyAlignment="1">
      <alignment vertical="top"/>
    </xf>
    <xf numFmtId="0" fontId="121" fillId="25" borderId="0" xfId="70" applyNumberFormat="1" applyFont="1" applyFill="1" applyBorder="1" applyAlignment="1">
      <alignment vertical="top"/>
    </xf>
    <xf numFmtId="0" fontId="121" fillId="26" borderId="32" xfId="62" applyFont="1" applyFill="1" applyBorder="1" applyAlignment="1">
      <alignment vertical="center"/>
    </xf>
    <xf numFmtId="0" fontId="126" fillId="26" borderId="31" xfId="62" applyFont="1" applyFill="1" applyBorder="1" applyAlignment="1">
      <alignment vertical="center"/>
    </xf>
    <xf numFmtId="0" fontId="78" fillId="25" borderId="0" xfId="62" applyFont="1" applyFill="1" applyBorder="1" applyAlignment="1">
      <alignment vertical="center"/>
    </xf>
    <xf numFmtId="0" fontId="19" fillId="25" borderId="12" xfId="0" applyFont="1" applyFill="1" applyBorder="1" applyAlignment="1">
      <alignment horizontal="center"/>
    </xf>
    <xf numFmtId="178" fontId="31" fillId="27" borderId="67" xfId="220" applyNumberFormat="1" applyFont="1" applyFill="1" applyBorder="1" applyAlignment="1">
      <alignment horizontal="center" wrapText="1"/>
    </xf>
    <xf numFmtId="165" fontId="0" fillId="0" borderId="0" xfId="0" applyNumberFormat="1" applyAlignment="1"/>
    <xf numFmtId="165" fontId="64" fillId="0" borderId="0" xfId="0" applyNumberFormat="1" applyFont="1" applyAlignment="1"/>
    <xf numFmtId="0" fontId="19" fillId="26" borderId="13" xfId="62" applyFont="1" applyFill="1" applyBorder="1" applyAlignment="1">
      <alignment horizontal="center" vertical="center"/>
    </xf>
    <xf numFmtId="0" fontId="19" fillId="25" borderId="12" xfId="62" applyFont="1" applyFill="1" applyBorder="1" applyAlignment="1">
      <alignment horizontal="center"/>
    </xf>
    <xf numFmtId="166" fontId="11" fillId="26" borderId="0" xfId="0" applyNumberFormat="1" applyFont="1" applyFill="1" applyBorder="1" applyAlignment="1">
      <alignment horizontal="right" indent="1"/>
    </xf>
    <xf numFmtId="168" fontId="136" fillId="26" borderId="0" xfId="62" applyNumberFormat="1" applyFont="1" applyFill="1" applyBorder="1" applyAlignment="1">
      <alignment horizontal="right" indent="1"/>
    </xf>
    <xf numFmtId="168" fontId="136" fillId="26" borderId="10" xfId="62" applyNumberFormat="1" applyFont="1" applyFill="1" applyBorder="1" applyAlignment="1">
      <alignment horizontal="right" indent="1"/>
    </xf>
    <xf numFmtId="0" fontId="19" fillId="25" borderId="18" xfId="70" applyFont="1" applyFill="1" applyBorder="1" applyAlignment="1">
      <alignment horizontal="right"/>
    </xf>
    <xf numFmtId="3" fontId="86" fillId="26" borderId="0" xfId="70" applyNumberFormat="1" applyFont="1" applyFill="1" applyBorder="1" applyAlignment="1">
      <alignment horizontal="left"/>
    </xf>
    <xf numFmtId="3" fontId="119" fillId="27" borderId="0" xfId="40" applyNumberFormat="1" applyFont="1" applyFill="1" applyBorder="1" applyAlignment="1">
      <alignment vertical="center" wrapText="1"/>
    </xf>
    <xf numFmtId="3" fontId="130" fillId="26" borderId="0" xfId="70" applyNumberFormat="1" applyFont="1" applyFill="1" applyBorder="1" applyAlignment="1">
      <alignment horizontal="right"/>
    </xf>
    <xf numFmtId="3" fontId="16" fillId="25" borderId="0" xfId="70" applyNumberFormat="1" applyFont="1" applyFill="1" applyBorder="1" applyAlignment="1">
      <alignment horizontal="right"/>
    </xf>
    <xf numFmtId="3" fontId="11" fillId="25" borderId="0" xfId="70" applyNumberFormat="1" applyFont="1" applyFill="1" applyBorder="1" applyAlignment="1">
      <alignment horizontal="right"/>
    </xf>
    <xf numFmtId="3" fontId="16" fillId="26" borderId="0" xfId="70" applyNumberFormat="1" applyFont="1" applyFill="1" applyBorder="1" applyAlignment="1">
      <alignment horizontal="right" vertical="center"/>
    </xf>
    <xf numFmtId="3" fontId="11" fillId="26" borderId="0" xfId="70" applyNumberFormat="1" applyFont="1" applyFill="1" applyBorder="1" applyAlignment="1">
      <alignment horizontal="right" vertical="center"/>
    </xf>
    <xf numFmtId="3" fontId="16" fillId="26" borderId="0" xfId="70" applyNumberFormat="1" applyFont="1" applyFill="1" applyBorder="1" applyAlignment="1">
      <alignment horizontal="right"/>
    </xf>
    <xf numFmtId="3" fontId="11" fillId="26" borderId="0" xfId="70" applyNumberFormat="1" applyFont="1" applyFill="1" applyBorder="1" applyAlignment="1">
      <alignment horizontal="right"/>
    </xf>
    <xf numFmtId="165" fontId="118" fillId="37" borderId="0" xfId="40" applyNumberFormat="1" applyFont="1" applyFill="1" applyBorder="1" applyAlignment="1">
      <alignment vertical="center" readingOrder="1"/>
    </xf>
    <xf numFmtId="0" fontId="13" fillId="25" borderId="0" xfId="0" applyFont="1" applyFill="1" applyBorder="1"/>
    <xf numFmtId="0" fontId="17" fillId="25" borderId="22" xfId="70" applyFont="1" applyFill="1" applyBorder="1" applyAlignment="1">
      <alignment horizontal="left"/>
    </xf>
    <xf numFmtId="3" fontId="86" fillId="26" borderId="0" xfId="70" applyNumberFormat="1" applyFont="1" applyFill="1" applyBorder="1" applyAlignment="1">
      <alignment horizontal="left"/>
    </xf>
    <xf numFmtId="0" fontId="19" fillId="25" borderId="12" xfId="51" applyFont="1" applyFill="1" applyBorder="1" applyAlignment="1">
      <alignment horizontal="center" vertical="center"/>
    </xf>
    <xf numFmtId="0" fontId="24" fillId="24" borderId="0" xfId="61" applyFont="1" applyFill="1" applyBorder="1" applyAlignment="1">
      <alignment horizontal="left" wrapText="1"/>
    </xf>
    <xf numFmtId="0" fontId="18" fillId="25" borderId="0" xfId="0" applyFont="1" applyFill="1" applyBorder="1"/>
    <xf numFmtId="0" fontId="41" fillId="25" borderId="0" xfId="0" applyFont="1" applyFill="1" applyBorder="1" applyAlignment="1">
      <alignment horizontal="left"/>
    </xf>
    <xf numFmtId="0" fontId="16" fillId="25" borderId="22" xfId="70" applyFont="1" applyFill="1" applyBorder="1" applyAlignment="1">
      <alignment horizontal="left"/>
    </xf>
    <xf numFmtId="0" fontId="11" fillId="25" borderId="22" xfId="70" applyFont="1" applyFill="1" applyBorder="1"/>
    <xf numFmtId="0" fontId="20" fillId="25" borderId="22" xfId="70" applyFont="1" applyFill="1" applyBorder="1"/>
    <xf numFmtId="0" fontId="128" fillId="25" borderId="0" xfId="70" applyFont="1" applyFill="1" applyBorder="1"/>
    <xf numFmtId="0" fontId="46" fillId="0" borderId="0" xfId="70" applyFont="1" applyBorder="1"/>
    <xf numFmtId="174" fontId="20" fillId="25" borderId="0" xfId="70" applyNumberFormat="1" applyFont="1" applyFill="1" applyBorder="1" applyAlignment="1"/>
    <xf numFmtId="0" fontId="121" fillId="25" borderId="20" xfId="70" applyFont="1" applyFill="1" applyBorder="1" applyAlignment="1">
      <alignment vertical="center"/>
    </xf>
    <xf numFmtId="0" fontId="22" fillId="38" borderId="77" xfId="70" applyFont="1" applyFill="1" applyBorder="1" applyAlignment="1">
      <alignment horizontal="center" vertical="center"/>
    </xf>
    <xf numFmtId="0" fontId="17" fillId="25" borderId="22" xfId="70" applyFont="1" applyFill="1" applyBorder="1" applyAlignment="1"/>
    <xf numFmtId="0" fontId="17" fillId="25" borderId="23" xfId="70" applyFont="1" applyFill="1" applyBorder="1" applyAlignment="1"/>
    <xf numFmtId="0" fontId="79" fillId="25" borderId="0" xfId="70" applyFont="1" applyFill="1" applyBorder="1"/>
    <xf numFmtId="0" fontId="82" fillId="25" borderId="0" xfId="70" applyFont="1" applyFill="1" applyBorder="1" applyAlignment="1">
      <alignment vertical="center"/>
    </xf>
    <xf numFmtId="0" fontId="32" fillId="25" borderId="0" xfId="70" applyFont="1" applyFill="1" applyBorder="1"/>
    <xf numFmtId="0" fontId="78" fillId="25" borderId="0" xfId="70" applyFont="1" applyFill="1" applyBorder="1"/>
    <xf numFmtId="3" fontId="10" fillId="26" borderId="19" xfId="70" applyNumberFormat="1" applyFill="1" applyBorder="1" applyAlignment="1">
      <alignment horizontal="center"/>
    </xf>
    <xf numFmtId="3" fontId="19" fillId="26" borderId="19" xfId="40" applyNumberFormat="1" applyFont="1" applyFill="1" applyBorder="1" applyAlignment="1">
      <alignment horizontal="right" wrapText="1"/>
    </xf>
    <xf numFmtId="165" fontId="78" fillId="26" borderId="19" xfId="40" applyNumberFormat="1" applyFont="1" applyFill="1" applyBorder="1" applyAlignment="1">
      <alignment horizontal="right" indent="1"/>
    </xf>
    <xf numFmtId="0" fontId="79" fillId="26" borderId="19" xfId="70" applyFont="1" applyFill="1" applyBorder="1"/>
    <xf numFmtId="0" fontId="10" fillId="26" borderId="19" xfId="70" applyFill="1" applyBorder="1"/>
    <xf numFmtId="166" fontId="79" fillId="26" borderId="19" xfId="70" applyNumberFormat="1" applyFont="1" applyFill="1" applyBorder="1" applyAlignment="1">
      <alignment horizontal="center" vertical="center"/>
    </xf>
    <xf numFmtId="166" fontId="10" fillId="26" borderId="19" xfId="70" applyNumberFormat="1" applyFont="1" applyFill="1" applyBorder="1" applyAlignment="1">
      <alignment horizontal="center" vertical="center"/>
    </xf>
    <xf numFmtId="0" fontId="82" fillId="26" borderId="19" xfId="70" applyFont="1" applyFill="1" applyBorder="1" applyAlignment="1">
      <alignment vertical="center"/>
    </xf>
    <xf numFmtId="166" fontId="32" fillId="26" borderId="19" xfId="70" applyNumberFormat="1" applyFont="1" applyFill="1" applyBorder="1" applyAlignment="1">
      <alignment horizontal="center" vertical="center"/>
    </xf>
    <xf numFmtId="166" fontId="78" fillId="26" borderId="19" xfId="70" applyNumberFormat="1" applyFont="1" applyFill="1" applyBorder="1" applyAlignment="1">
      <alignment horizontal="center" vertical="center"/>
    </xf>
    <xf numFmtId="0" fontId="124" fillId="25" borderId="19" xfId="68" applyNumberFormat="1" applyFont="1" applyFill="1" applyBorder="1" applyAlignment="1" applyProtection="1">
      <alignment vertical="justify" wrapText="1"/>
      <protection locked="0"/>
    </xf>
    <xf numFmtId="3" fontId="17" fillId="26" borderId="19" xfId="70" applyNumberFormat="1" applyFont="1" applyFill="1" applyBorder="1" applyAlignment="1">
      <alignment horizontal="center"/>
    </xf>
    <xf numFmtId="3" fontId="19"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10" fillId="26" borderId="20" xfId="51" applyFont="1" applyFill="1" applyBorder="1"/>
    <xf numFmtId="0" fontId="49" fillId="26" borderId="20" xfId="51" applyFont="1" applyFill="1" applyBorder="1"/>
    <xf numFmtId="0" fontId="102" fillId="27" borderId="20" xfId="61" applyFont="1" applyFill="1" applyBorder="1" applyAlignment="1">
      <alignment horizontal="left" indent="1"/>
    </xf>
    <xf numFmtId="0" fontId="103" fillId="26" borderId="20" xfId="51" applyFont="1" applyFill="1" applyBorder="1"/>
    <xf numFmtId="49" fontId="13" fillId="25" borderId="0" xfId="51" applyNumberFormat="1" applyFont="1" applyFill="1" applyBorder="1"/>
    <xf numFmtId="0" fontId="17" fillId="25" borderId="0" xfId="51" applyFont="1" applyFill="1" applyBorder="1" applyAlignment="1">
      <alignment horizontal="center"/>
    </xf>
    <xf numFmtId="0" fontId="18" fillId="26" borderId="0" xfId="51" applyFont="1" applyFill="1" applyBorder="1"/>
    <xf numFmtId="0" fontId="13" fillId="26" borderId="0" xfId="51" applyFont="1" applyFill="1" applyBorder="1"/>
    <xf numFmtId="0" fontId="36" fillId="26" borderId="0" xfId="51" applyFont="1" applyFill="1" applyBorder="1"/>
    <xf numFmtId="0" fontId="14" fillId="26" borderId="0" xfId="51" applyFont="1" applyFill="1" applyBorder="1"/>
    <xf numFmtId="0" fontId="73" fillId="26" borderId="0" xfId="51" applyFont="1" applyFill="1" applyBorder="1"/>
    <xf numFmtId="0" fontId="67" fillId="26" borderId="0" xfId="51" applyFont="1" applyFill="1" applyBorder="1"/>
    <xf numFmtId="0" fontId="17" fillId="25" borderId="0" xfId="51" applyFont="1" applyFill="1" applyBorder="1"/>
    <xf numFmtId="0" fontId="67" fillId="25" borderId="0" xfId="51" applyFont="1" applyFill="1" applyBorder="1"/>
    <xf numFmtId="174" fontId="20" fillId="25" borderId="0" xfId="52" applyNumberFormat="1" applyFont="1" applyFill="1" applyBorder="1" applyAlignment="1"/>
    <xf numFmtId="0" fontId="20" fillId="25" borderId="0" xfId="51" applyNumberFormat="1" applyFont="1" applyFill="1" applyBorder="1" applyAlignment="1"/>
    <xf numFmtId="0" fontId="22" fillId="30" borderId="20" xfId="52" applyFont="1" applyFill="1" applyBorder="1" applyAlignment="1">
      <alignment horizontal="center" vertical="center"/>
    </xf>
    <xf numFmtId="0" fontId="40" fillId="25" borderId="19" xfId="0" applyFont="1" applyFill="1" applyBorder="1" applyAlignment="1">
      <alignment vertical="center"/>
    </xf>
    <xf numFmtId="0" fontId="40" fillId="25" borderId="19" xfId="0" applyFont="1" applyFill="1" applyBorder="1"/>
    <xf numFmtId="0" fontId="19" fillId="26" borderId="18" xfId="0" applyFont="1" applyFill="1" applyBorder="1" applyAlignment="1"/>
    <xf numFmtId="4" fontId="46" fillId="26" borderId="0" xfId="70" applyNumberFormat="1" applyFont="1" applyFill="1" applyBorder="1" applyAlignment="1">
      <alignment horizontal="right" vertical="center"/>
    </xf>
    <xf numFmtId="0" fontId="120" fillId="27" borderId="0" xfId="40" applyFont="1" applyFill="1" applyBorder="1" applyAlignment="1">
      <alignment vertical="center"/>
    </xf>
    <xf numFmtId="0" fontId="10" fillId="25" borderId="20" xfId="70" applyFill="1" applyBorder="1" applyAlignment="1">
      <alignment vertical="top"/>
    </xf>
    <xf numFmtId="0" fontId="20" fillId="25" borderId="0" xfId="70" applyFont="1" applyFill="1" applyBorder="1" applyAlignment="1">
      <alignment vertical="top"/>
    </xf>
    <xf numFmtId="0" fontId="19" fillId="25" borderId="0" xfId="70" applyFont="1" applyFill="1" applyBorder="1" applyAlignment="1">
      <alignment horizontal="right" vertical="top"/>
    </xf>
    <xf numFmtId="0" fontId="120" fillId="27" borderId="0" xfId="40" applyFont="1" applyFill="1" applyBorder="1" applyAlignment="1">
      <alignment vertical="top"/>
    </xf>
    <xf numFmtId="165" fontId="20" fillId="27" borderId="48" xfId="40" applyNumberFormat="1" applyFont="1" applyFill="1" applyBorder="1" applyAlignment="1">
      <alignment horizontal="center" wrapText="1"/>
    </xf>
    <xf numFmtId="49" fontId="20" fillId="25" borderId="0" xfId="62" applyNumberFormat="1" applyFont="1" applyFill="1" applyBorder="1" applyAlignment="1">
      <alignment horizontal="right"/>
    </xf>
    <xf numFmtId="2" fontId="118" fillId="26" borderId="0" xfId="70" applyNumberFormat="1" applyFont="1" applyFill="1" applyBorder="1" applyAlignment="1">
      <alignment horizontal="center" vertical="center"/>
    </xf>
    <xf numFmtId="2" fontId="118" fillId="26" borderId="0" xfId="70" applyNumberFormat="1" applyFont="1" applyFill="1" applyBorder="1" applyAlignment="1">
      <alignment horizontal="center"/>
    </xf>
    <xf numFmtId="0" fontId="20" fillId="36" borderId="0" xfId="62" applyFont="1" applyFill="1" applyBorder="1" applyAlignment="1">
      <alignment vertical="center"/>
    </xf>
    <xf numFmtId="165" fontId="36" fillId="36" borderId="0" xfId="40" applyNumberFormat="1" applyFont="1" applyFill="1" applyBorder="1" applyAlignment="1">
      <alignment horizontal="left" vertical="center" wrapText="1"/>
    </xf>
    <xf numFmtId="0" fontId="20" fillId="36" borderId="0" xfId="62" applyFont="1" applyFill="1" applyBorder="1" applyAlignment="1">
      <alignment vertical="center" wrapText="1"/>
    </xf>
    <xf numFmtId="0" fontId="24" fillId="25" borderId="0" xfId="62" applyFont="1" applyFill="1" applyBorder="1" applyAlignment="1">
      <alignment vertical="center" wrapText="1"/>
    </xf>
    <xf numFmtId="0" fontId="10" fillId="25" borderId="0" xfId="62" applyFill="1" applyAlignment="1"/>
    <xf numFmtId="0" fontId="10" fillId="0" borderId="0" xfId="62" applyAlignment="1"/>
    <xf numFmtId="0" fontId="10" fillId="0" borderId="0" xfId="62" applyBorder="1" applyAlignment="1"/>
    <xf numFmtId="0" fontId="19" fillId="25" borderId="12" xfId="0" applyFont="1" applyFill="1" applyBorder="1" applyAlignment="1">
      <alignment horizontal="center"/>
    </xf>
    <xf numFmtId="0" fontId="19" fillId="25" borderId="51" xfId="70" applyFont="1" applyFill="1" applyBorder="1" applyAlignment="1"/>
    <xf numFmtId="0" fontId="19" fillId="25" borderId="78" xfId="0" applyFont="1" applyFill="1" applyBorder="1" applyAlignment="1">
      <alignment horizontal="center"/>
    </xf>
    <xf numFmtId="0" fontId="19" fillId="25" borderId="78" xfId="70" applyFont="1" applyFill="1" applyBorder="1" applyAlignment="1" applyProtection="1">
      <alignment horizontal="center"/>
    </xf>
    <xf numFmtId="0" fontId="19" fillId="25" borderId="52" xfId="0" applyFont="1" applyFill="1" applyBorder="1" applyAlignment="1">
      <alignment horizontal="center"/>
    </xf>
    <xf numFmtId="0" fontId="10" fillId="25" borderId="0" xfId="72" applyFill="1" applyBorder="1"/>
    <xf numFmtId="0" fontId="13" fillId="25" borderId="0" xfId="72" applyFont="1" applyFill="1" applyBorder="1"/>
    <xf numFmtId="0" fontId="13" fillId="25" borderId="0" xfId="72" applyFont="1" applyFill="1" applyBorder="1" applyAlignment="1"/>
    <xf numFmtId="0" fontId="22" fillId="0" borderId="0" xfId="71" applyFont="1" applyFill="1" applyBorder="1" applyAlignment="1">
      <alignment horizontal="center" vertical="center"/>
    </xf>
    <xf numFmtId="0" fontId="10" fillId="26" borderId="0" xfId="63" applyFill="1" applyAlignment="1"/>
    <xf numFmtId="1" fontId="20" fillId="26" borderId="0" xfId="63" applyNumberFormat="1" applyFont="1" applyFill="1" applyBorder="1" applyAlignment="1">
      <alignment horizontal="center" vertical="center" wrapText="1"/>
    </xf>
    <xf numFmtId="0" fontId="78" fillId="24" borderId="0" xfId="66" applyFont="1" applyFill="1" applyBorder="1" applyAlignment="1">
      <alignment horizontal="left"/>
    </xf>
    <xf numFmtId="0" fontId="78" fillId="24" borderId="0" xfId="66" applyFont="1" applyFill="1" applyBorder="1" applyAlignment="1">
      <alignment horizontal="left" vertical="top"/>
    </xf>
    <xf numFmtId="0" fontId="50" fillId="27" borderId="0" xfId="66" applyFont="1" applyFill="1" applyBorder="1" applyAlignment="1">
      <alignment horizontal="left"/>
    </xf>
    <xf numFmtId="0" fontId="48" fillId="26" borderId="0" xfId="70" applyFont="1" applyFill="1" applyBorder="1" applyAlignment="1"/>
    <xf numFmtId="0" fontId="10" fillId="25" borderId="0" xfId="63" applyFont="1" applyFill="1" applyAlignment="1">
      <alignment vertical="center"/>
    </xf>
    <xf numFmtId="0" fontId="19" fillId="25" borderId="56" xfId="62" applyFont="1" applyFill="1" applyBorder="1" applyAlignment="1">
      <alignment horizontal="center"/>
    </xf>
    <xf numFmtId="0" fontId="19" fillId="25" borderId="66" xfId="62" applyFont="1" applyFill="1" applyBorder="1" applyAlignment="1">
      <alignment horizontal="center"/>
    </xf>
    <xf numFmtId="49" fontId="19" fillId="25" borderId="78" xfId="62" applyNumberFormat="1" applyFont="1" applyFill="1" applyBorder="1" applyAlignment="1">
      <alignment horizontal="center" vertical="center" wrapText="1"/>
    </xf>
    <xf numFmtId="0" fontId="10" fillId="25" borderId="0" xfId="63" applyFont="1" applyFill="1" applyBorder="1" applyAlignment="1">
      <alignment vertical="center"/>
    </xf>
    <xf numFmtId="0" fontId="10" fillId="26" borderId="0" xfId="63" applyFont="1" applyFill="1" applyAlignment="1">
      <alignment vertical="center"/>
    </xf>
    <xf numFmtId="0" fontId="10" fillId="0" borderId="0" xfId="63" applyFont="1" applyAlignment="1">
      <alignment vertical="center"/>
    </xf>
    <xf numFmtId="0" fontId="10" fillId="25" borderId="0" xfId="63" applyFont="1" applyFill="1"/>
    <xf numFmtId="0" fontId="18" fillId="25" borderId="0" xfId="63" applyFont="1" applyFill="1" applyBorder="1"/>
    <xf numFmtId="0" fontId="10" fillId="26" borderId="0" xfId="63" applyFont="1" applyFill="1"/>
    <xf numFmtId="0" fontId="10" fillId="0" borderId="0" xfId="63" applyFont="1"/>
    <xf numFmtId="0" fontId="18" fillId="26" borderId="0" xfId="63" applyFont="1" applyFill="1" applyBorder="1"/>
    <xf numFmtId="0" fontId="19" fillId="26" borderId="10" xfId="63" applyFont="1" applyFill="1" applyBorder="1" applyAlignment="1"/>
    <xf numFmtId="0" fontId="79" fillId="25" borderId="0" xfId="63" applyFont="1" applyFill="1"/>
    <xf numFmtId="0" fontId="79" fillId="25" borderId="0" xfId="63" applyFont="1" applyFill="1" applyBorder="1"/>
    <xf numFmtId="0" fontId="78" fillId="27" borderId="0" xfId="40" applyFont="1" applyFill="1" applyBorder="1" applyAlignment="1"/>
    <xf numFmtId="3" fontId="78" fillId="27" borderId="0" xfId="40" applyNumberFormat="1" applyFont="1" applyFill="1" applyBorder="1" applyAlignment="1">
      <alignment horizontal="right" wrapText="1"/>
    </xf>
    <xf numFmtId="0" fontId="79" fillId="26" borderId="0" xfId="63" applyFont="1" applyFill="1"/>
    <xf numFmtId="0" fontId="79" fillId="0" borderId="0" xfId="63" applyFont="1"/>
    <xf numFmtId="0" fontId="86" fillId="25" borderId="19" xfId="63" applyFont="1" applyFill="1" applyBorder="1"/>
    <xf numFmtId="0" fontId="86" fillId="25" borderId="19" xfId="63" applyFont="1" applyFill="1" applyBorder="1" applyAlignment="1"/>
    <xf numFmtId="0" fontId="78" fillId="27" borderId="0" xfId="40" applyFont="1" applyFill="1" applyBorder="1"/>
    <xf numFmtId="0" fontId="19" fillId="26" borderId="13" xfId="62" applyFont="1" applyFill="1" applyBorder="1" applyAlignment="1">
      <alignment horizontal="center" vertical="center"/>
    </xf>
    <xf numFmtId="0" fontId="19" fillId="25" borderId="71" xfId="70" applyFont="1" applyFill="1" applyBorder="1" applyAlignment="1">
      <alignment horizontal="center" vertical="center" wrapText="1"/>
    </xf>
    <xf numFmtId="0" fontId="19" fillId="25" borderId="80" xfId="70" applyFont="1" applyFill="1" applyBorder="1" applyAlignment="1">
      <alignment horizontal="center" vertical="center" wrapText="1"/>
    </xf>
    <xf numFmtId="0" fontId="20" fillId="25" borderId="0" xfId="62" applyFont="1" applyFill="1" applyBorder="1" applyAlignment="1">
      <alignment wrapText="1"/>
    </xf>
    <xf numFmtId="0" fontId="19" fillId="25" borderId="0" xfId="70" applyFont="1" applyFill="1" applyBorder="1" applyAlignment="1">
      <alignment horizontal="center" vertical="center" wrapText="1"/>
    </xf>
    <xf numFmtId="0" fontId="49" fillId="25" borderId="0" xfId="70" applyFont="1" applyFill="1" applyBorder="1"/>
    <xf numFmtId="0" fontId="19" fillId="0" borderId="0" xfId="70" applyFont="1" applyBorder="1" applyAlignment="1">
      <alignment horizontal="center" vertical="center" wrapText="1"/>
    </xf>
    <xf numFmtId="0" fontId="10" fillId="25" borderId="0" xfId="63" applyFont="1" applyFill="1" applyAlignment="1"/>
    <xf numFmtId="1" fontId="19" fillId="26" borderId="0" xfId="70" applyNumberFormat="1" applyFont="1" applyFill="1" applyBorder="1" applyAlignment="1">
      <alignment horizontal="center" vertical="center" wrapText="1"/>
    </xf>
    <xf numFmtId="0" fontId="49" fillId="26" borderId="31" xfId="63" applyFont="1" applyFill="1" applyBorder="1" applyAlignment="1">
      <alignment horizontal="left" vertical="center"/>
    </xf>
    <xf numFmtId="0" fontId="49" fillId="26" borderId="32" xfId="63" applyFont="1" applyFill="1" applyBorder="1" applyAlignment="1">
      <alignment horizontal="left" vertical="center"/>
    </xf>
    <xf numFmtId="0" fontId="24" fillId="25" borderId="48" xfId="63" applyFont="1" applyFill="1" applyBorder="1" applyAlignment="1">
      <alignment horizontal="right"/>
    </xf>
    <xf numFmtId="0" fontId="79" fillId="25" borderId="0" xfId="63" applyFont="1" applyFill="1" applyAlignment="1"/>
    <xf numFmtId="0" fontId="79" fillId="25" borderId="0" xfId="63" applyFont="1" applyFill="1" applyBorder="1" applyAlignment="1"/>
    <xf numFmtId="0" fontId="79" fillId="26" borderId="0" xfId="63" applyFont="1" applyFill="1" applyAlignment="1"/>
    <xf numFmtId="0" fontId="79" fillId="0" borderId="0" xfId="63" applyFont="1" applyAlignment="1"/>
    <xf numFmtId="4" fontId="78" fillId="27" borderId="0" xfId="40" applyNumberFormat="1" applyFont="1" applyFill="1" applyBorder="1" applyAlignment="1">
      <alignment horizontal="right" wrapText="1"/>
    </xf>
    <xf numFmtId="0" fontId="19" fillId="25" borderId="68" xfId="0" applyFont="1" applyFill="1" applyBorder="1" applyAlignment="1">
      <alignment horizontal="center"/>
    </xf>
    <xf numFmtId="3" fontId="17" fillId="26" borderId="0" xfId="70" applyNumberFormat="1" applyFont="1" applyFill="1" applyBorder="1" applyAlignment="1">
      <alignment horizontal="right"/>
    </xf>
    <xf numFmtId="3" fontId="120" fillId="26" borderId="0" xfId="70" quotePrefix="1" applyNumberFormat="1" applyFont="1" applyFill="1" applyBorder="1" applyAlignment="1">
      <alignment horizontal="right"/>
    </xf>
    <xf numFmtId="0" fontId="78" fillId="27" borderId="0" xfId="66" applyFont="1" applyFill="1" applyBorder="1" applyAlignment="1">
      <alignment horizontal="left" indent="1"/>
    </xf>
    <xf numFmtId="1" fontId="119" fillId="26" borderId="78" xfId="63" applyNumberFormat="1" applyFont="1" applyFill="1" applyBorder="1" applyAlignment="1">
      <alignment horizontal="center" vertical="center"/>
    </xf>
    <xf numFmtId="0" fontId="19" fillId="26" borderId="49" xfId="63" applyFont="1" applyFill="1" applyBorder="1" applyAlignment="1"/>
    <xf numFmtId="0" fontId="14" fillId="26" borderId="0" xfId="63" applyFont="1" applyFill="1" applyBorder="1"/>
    <xf numFmtId="0" fontId="14" fillId="25" borderId="0" xfId="63" applyFont="1" applyFill="1" applyBorder="1"/>
    <xf numFmtId="0" fontId="86" fillId="25" borderId="19" xfId="63" applyFont="1" applyFill="1" applyBorder="1" applyAlignment="1">
      <alignment horizontal="right" vertical="center"/>
    </xf>
    <xf numFmtId="4" fontId="81" fillId="27" borderId="0" xfId="40" applyNumberFormat="1" applyFont="1" applyFill="1" applyBorder="1" applyAlignment="1">
      <alignment horizontal="right" wrapText="1"/>
    </xf>
    <xf numFmtId="0" fontId="78" fillId="27" borderId="0" xfId="66" applyFont="1" applyFill="1" applyBorder="1" applyAlignment="1">
      <alignment horizontal="left"/>
    </xf>
    <xf numFmtId="4" fontId="81" fillId="27" borderId="0" xfId="40" applyNumberFormat="1" applyFont="1" applyFill="1" applyBorder="1" applyAlignment="1">
      <alignment horizontal="right" vertical="center" wrapText="1"/>
    </xf>
    <xf numFmtId="0" fontId="24" fillId="26" borderId="0" xfId="63" applyFont="1" applyFill="1" applyBorder="1" applyAlignment="1">
      <alignment horizontal="left" vertical="top"/>
    </xf>
    <xf numFmtId="0" fontId="20" fillId="0" borderId="0" xfId="63" applyFont="1" applyFill="1" applyBorder="1" applyAlignment="1">
      <alignment horizontal="center" vertical="center" wrapText="1"/>
    </xf>
    <xf numFmtId="0" fontId="11" fillId="26" borderId="0" xfId="63" applyFont="1" applyFill="1" applyAlignment="1"/>
    <xf numFmtId="0" fontId="19" fillId="25" borderId="78" xfId="62" applyFont="1" applyFill="1" applyBorder="1" applyAlignment="1">
      <alignment horizontal="center"/>
    </xf>
    <xf numFmtId="49" fontId="19" fillId="25" borderId="79" xfId="62" applyNumberFormat="1" applyFont="1" applyFill="1" applyBorder="1" applyAlignment="1">
      <alignment horizontal="center" vertical="center" wrapText="1"/>
    </xf>
    <xf numFmtId="0" fontId="19" fillId="25" borderId="79" xfId="62" applyFont="1" applyFill="1" applyBorder="1" applyAlignment="1">
      <alignment horizontal="center"/>
    </xf>
    <xf numFmtId="0" fontId="19" fillId="25" borderId="78" xfId="62" applyFont="1" applyFill="1" applyBorder="1" applyAlignment="1">
      <alignment horizontal="center"/>
    </xf>
    <xf numFmtId="0" fontId="19" fillId="26" borderId="83" xfId="70" applyFont="1" applyFill="1" applyBorder="1" applyAlignment="1">
      <alignment horizontal="center"/>
    </xf>
    <xf numFmtId="0" fontId="19" fillId="26" borderId="13" xfId="62" applyFont="1" applyFill="1" applyBorder="1" applyAlignment="1">
      <alignment horizontal="center" vertical="center"/>
    </xf>
    <xf numFmtId="0" fontId="20" fillId="24" borderId="0" xfId="40" applyFont="1" applyFill="1" applyBorder="1" applyAlignment="1" applyProtection="1">
      <alignment horizontal="left" indent="1"/>
    </xf>
    <xf numFmtId="0" fontId="10" fillId="25" borderId="0" xfId="227" applyFill="1" applyBorder="1" applyProtection="1"/>
    <xf numFmtId="0" fontId="10" fillId="25" borderId="18" xfId="227" applyFill="1" applyBorder="1" applyProtection="1"/>
    <xf numFmtId="0" fontId="21" fillId="25" borderId="18" xfId="227" applyFont="1" applyFill="1" applyBorder="1" applyAlignment="1" applyProtection="1">
      <alignment horizontal="left"/>
    </xf>
    <xf numFmtId="0" fontId="10" fillId="26" borderId="0" xfId="227" applyFill="1" applyBorder="1" applyProtection="1"/>
    <xf numFmtId="0" fontId="10" fillId="25" borderId="0" xfId="227" applyFill="1" applyProtection="1"/>
    <xf numFmtId="0" fontId="10" fillId="0" borderId="0" xfId="227" applyProtection="1">
      <protection locked="0"/>
    </xf>
    <xf numFmtId="0" fontId="10" fillId="25" borderId="23" xfId="227" applyFill="1" applyBorder="1" applyProtection="1"/>
    <xf numFmtId="0" fontId="10" fillId="25" borderId="22" xfId="227" applyFill="1" applyBorder="1" applyProtection="1"/>
    <xf numFmtId="0" fontId="10" fillId="25" borderId="20" xfId="227" applyFill="1" applyBorder="1" applyProtection="1"/>
    <xf numFmtId="0" fontId="10" fillId="0" borderId="0" xfId="227" applyBorder="1" applyProtection="1"/>
    <xf numFmtId="0" fontId="68" fillId="25" borderId="0" xfId="227" applyFont="1" applyFill="1" applyBorder="1" applyProtection="1"/>
    <xf numFmtId="0" fontId="10" fillId="25" borderId="0" xfId="227" applyFill="1" applyAlignment="1" applyProtection="1">
      <alignment vertical="center"/>
    </xf>
    <xf numFmtId="0" fontId="10" fillId="25" borderId="20" xfId="227" applyFill="1" applyBorder="1" applyAlignment="1" applyProtection="1">
      <alignment vertical="center"/>
    </xf>
    <xf numFmtId="0" fontId="83" fillId="26" borderId="15" xfId="227" applyFont="1" applyFill="1" applyBorder="1" applyAlignment="1" applyProtection="1">
      <alignment vertical="center"/>
    </xf>
    <xf numFmtId="0" fontId="104" fillId="26" borderId="16" xfId="227" applyFont="1" applyFill="1" applyBorder="1" applyAlignment="1" applyProtection="1">
      <alignment vertical="center"/>
    </xf>
    <xf numFmtId="0" fontId="104" fillId="26" borderId="17" xfId="227" applyFont="1" applyFill="1" applyBorder="1" applyAlignment="1" applyProtection="1">
      <alignment vertical="center"/>
    </xf>
    <xf numFmtId="0" fontId="10" fillId="0" borderId="0" xfId="227" applyAlignment="1" applyProtection="1">
      <alignment vertical="center"/>
      <protection locked="0"/>
    </xf>
    <xf numFmtId="0" fontId="21" fillId="25" borderId="20" xfId="227" applyFont="1" applyFill="1" applyBorder="1" applyProtection="1"/>
    <xf numFmtId="0" fontId="19" fillId="25" borderId="0" xfId="227" applyFont="1" applyFill="1" applyBorder="1" applyAlignment="1" applyProtection="1">
      <alignment horizontal="center" vertical="center"/>
    </xf>
    <xf numFmtId="0" fontId="19" fillId="25" borderId="13" xfId="227" applyFont="1" applyFill="1" applyBorder="1" applyAlignment="1" applyProtection="1">
      <alignment horizontal="right" vertical="center"/>
    </xf>
    <xf numFmtId="0" fontId="19" fillId="25" borderId="13" xfId="227" applyFont="1" applyFill="1" applyBorder="1" applyAlignment="1" applyProtection="1">
      <alignment horizontal="center" vertical="center"/>
    </xf>
    <xf numFmtId="0" fontId="19" fillId="25" borderId="13" xfId="227" applyFont="1" applyFill="1" applyBorder="1" applyAlignment="1" applyProtection="1">
      <alignment vertical="center"/>
    </xf>
    <xf numFmtId="0" fontId="19" fillId="25" borderId="13" xfId="227" applyFont="1" applyFill="1" applyBorder="1" applyAlignment="1" applyProtection="1">
      <alignment horizontal="center"/>
    </xf>
    <xf numFmtId="0" fontId="19" fillId="25" borderId="13" xfId="227" applyFont="1" applyFill="1" applyBorder="1" applyAlignment="1" applyProtection="1">
      <alignment horizontal="right"/>
    </xf>
    <xf numFmtId="0" fontId="19" fillId="25" borderId="13" xfId="227" applyFont="1" applyFill="1" applyBorder="1" applyAlignment="1" applyProtection="1"/>
    <xf numFmtId="0" fontId="18" fillId="25" borderId="0" xfId="227" applyFont="1" applyFill="1" applyBorder="1" applyProtection="1"/>
    <xf numFmtId="0" fontId="64" fillId="25" borderId="0" xfId="227" applyFont="1" applyFill="1" applyProtection="1"/>
    <xf numFmtId="0" fontId="64" fillId="25" borderId="20" xfId="227" applyFont="1" applyFill="1" applyBorder="1" applyProtection="1"/>
    <xf numFmtId="0" fontId="64" fillId="0" borderId="0" xfId="227" applyFont="1" applyProtection="1">
      <protection locked="0"/>
    </xf>
    <xf numFmtId="0" fontId="21" fillId="25" borderId="0" xfId="227" applyFont="1" applyFill="1" applyBorder="1" applyProtection="1"/>
    <xf numFmtId="0" fontId="13" fillId="25" borderId="0" xfId="227" applyFont="1" applyFill="1" applyBorder="1" applyProtection="1"/>
    <xf numFmtId="0" fontId="21" fillId="0" borderId="0" xfId="227" applyFont="1" applyBorder="1" applyProtection="1"/>
    <xf numFmtId="0" fontId="67" fillId="25" borderId="0" xfId="227" applyFont="1" applyFill="1" applyBorder="1" applyProtection="1"/>
    <xf numFmtId="0" fontId="65" fillId="25" borderId="0" xfId="227" applyFont="1" applyFill="1" applyProtection="1"/>
    <xf numFmtId="0" fontId="65" fillId="25" borderId="20" xfId="227" applyFont="1" applyFill="1" applyBorder="1" applyProtection="1"/>
    <xf numFmtId="0" fontId="71" fillId="25" borderId="0" xfId="227" applyFont="1" applyFill="1" applyBorder="1" applyProtection="1"/>
    <xf numFmtId="0" fontId="65" fillId="0" borderId="0" xfId="227" applyFont="1" applyProtection="1">
      <protection locked="0"/>
    </xf>
    <xf numFmtId="0" fontId="24" fillId="0" borderId="0" xfId="227" applyFont="1" applyBorder="1" applyAlignment="1" applyProtection="1"/>
    <xf numFmtId="0" fontId="10" fillId="25" borderId="0" xfId="227" applyFill="1" applyBorder="1" applyAlignment="1" applyProtection="1">
      <alignment vertical="center"/>
    </xf>
    <xf numFmtId="168" fontId="78" fillId="25" borderId="0" xfId="227" applyNumberFormat="1" applyFont="1" applyFill="1" applyBorder="1" applyAlignment="1" applyProtection="1"/>
    <xf numFmtId="168" fontId="78" fillId="26" borderId="0" xfId="227" applyNumberFormat="1" applyFont="1" applyFill="1" applyBorder="1" applyAlignment="1" applyProtection="1"/>
    <xf numFmtId="168" fontId="19" fillId="25" borderId="0" xfId="227" applyNumberFormat="1" applyFont="1" applyFill="1" applyBorder="1" applyAlignment="1" applyProtection="1"/>
    <xf numFmtId="168" fontId="19" fillId="26" borderId="0" xfId="227" applyNumberFormat="1" applyFont="1" applyFill="1" applyBorder="1" applyAlignment="1" applyProtection="1"/>
    <xf numFmtId="0" fontId="49" fillId="25" borderId="0" xfId="227" applyFont="1" applyFill="1" applyProtection="1"/>
    <xf numFmtId="0" fontId="49" fillId="25" borderId="20" xfId="227" applyFont="1" applyFill="1" applyBorder="1" applyProtection="1"/>
    <xf numFmtId="0" fontId="14" fillId="25" borderId="0" xfId="227" applyFont="1" applyFill="1" applyBorder="1" applyProtection="1"/>
    <xf numFmtId="0" fontId="49" fillId="0" borderId="0" xfId="227" applyFont="1" applyProtection="1">
      <protection locked="0"/>
    </xf>
    <xf numFmtId="168" fontId="20" fillId="25" borderId="0" xfId="227" applyNumberFormat="1" applyFont="1" applyFill="1" applyBorder="1" applyAlignment="1" applyProtection="1"/>
    <xf numFmtId="168" fontId="20" fillId="26" borderId="0" xfId="227" applyNumberFormat="1" applyFont="1" applyFill="1" applyBorder="1" applyAlignment="1" applyProtection="1"/>
    <xf numFmtId="168" fontId="20" fillId="26" borderId="0" xfId="227" applyNumberFormat="1" applyFont="1" applyFill="1" applyBorder="1" applyAlignment="1" applyProtection="1">
      <alignment horizontal="right"/>
      <protection locked="0"/>
    </xf>
    <xf numFmtId="0" fontId="69" fillId="25" borderId="20" xfId="227" applyFont="1" applyFill="1" applyBorder="1" applyAlignment="1" applyProtection="1">
      <alignment horizontal="center"/>
    </xf>
    <xf numFmtId="0" fontId="37" fillId="25" borderId="0" xfId="227" applyFont="1" applyFill="1" applyBorder="1" applyProtection="1"/>
    <xf numFmtId="0" fontId="84" fillId="25" borderId="0" xfId="227" applyFont="1" applyFill="1" applyBorder="1" applyAlignment="1" applyProtection="1">
      <alignment horizontal="left" vertical="center"/>
    </xf>
    <xf numFmtId="1" fontId="20" fillId="25" borderId="0" xfId="227" applyNumberFormat="1" applyFont="1" applyFill="1" applyBorder="1" applyAlignment="1" applyProtection="1">
      <alignment horizontal="center"/>
    </xf>
    <xf numFmtId="3" fontId="20" fillId="25" borderId="0" xfId="227" applyNumberFormat="1" applyFont="1" applyFill="1" applyBorder="1" applyAlignment="1" applyProtection="1">
      <alignment horizontal="center"/>
    </xf>
    <xf numFmtId="0" fontId="10" fillId="0" borderId="18" xfId="227" applyFill="1" applyBorder="1" applyProtection="1"/>
    <xf numFmtId="0" fontId="19" fillId="25" borderId="0" xfId="227" applyFont="1" applyFill="1" applyBorder="1" applyAlignment="1" applyProtection="1">
      <alignment horizontal="right"/>
    </xf>
    <xf numFmtId="0" fontId="17" fillId="25" borderId="22" xfId="227" applyFont="1" applyFill="1" applyBorder="1" applyAlignment="1" applyProtection="1">
      <alignment horizontal="left"/>
    </xf>
    <xf numFmtId="0" fontId="24" fillId="25" borderId="22" xfId="227" applyFont="1" applyFill="1" applyBorder="1" applyProtection="1"/>
    <xf numFmtId="0" fontId="49" fillId="25" borderId="22" xfId="227" applyFont="1" applyFill="1" applyBorder="1" applyAlignment="1" applyProtection="1">
      <alignment horizontal="left"/>
    </xf>
    <xf numFmtId="0" fontId="10" fillId="25" borderId="21" xfId="227" applyFill="1" applyBorder="1" applyProtection="1"/>
    <xf numFmtId="0" fontId="10" fillId="25" borderId="19" xfId="227" applyFill="1" applyBorder="1" applyProtection="1"/>
    <xf numFmtId="0" fontId="19" fillId="25" borderId="0" xfId="227" applyFont="1" applyFill="1" applyBorder="1" applyAlignment="1" applyProtection="1">
      <alignment horizontal="center"/>
    </xf>
    <xf numFmtId="0" fontId="10" fillId="25" borderId="0" xfId="227" applyFill="1" applyBorder="1" applyAlignment="1" applyProtection="1">
      <alignment vertical="justify"/>
    </xf>
    <xf numFmtId="0" fontId="13" fillId="25" borderId="19" xfId="227" applyFont="1" applyFill="1" applyBorder="1" applyProtection="1"/>
    <xf numFmtId="0" fontId="66" fillId="25" borderId="0" xfId="227" applyFont="1" applyFill="1" applyBorder="1" applyProtection="1"/>
    <xf numFmtId="0" fontId="67" fillId="25" borderId="19" xfId="227" applyFont="1" applyFill="1" applyBorder="1" applyProtection="1"/>
    <xf numFmtId="0" fontId="11" fillId="25" borderId="0" xfId="227" applyFont="1" applyFill="1" applyBorder="1" applyProtection="1"/>
    <xf numFmtId="0" fontId="21" fillId="25" borderId="0" xfId="227" applyFont="1" applyFill="1" applyProtection="1"/>
    <xf numFmtId="0" fontId="20" fillId="25" borderId="0" xfId="227" applyFont="1" applyFill="1" applyBorder="1" applyProtection="1"/>
    <xf numFmtId="0" fontId="18" fillId="25" borderId="19" xfId="227" applyFont="1" applyFill="1" applyBorder="1" applyProtection="1"/>
    <xf numFmtId="0" fontId="21" fillId="0" borderId="0" xfId="227" applyFont="1" applyProtection="1">
      <protection locked="0"/>
    </xf>
    <xf numFmtId="0" fontId="19" fillId="25" borderId="0" xfId="227" applyFont="1" applyFill="1" applyBorder="1" applyAlignment="1" applyProtection="1">
      <alignment horizontal="left"/>
    </xf>
    <xf numFmtId="0" fontId="14" fillId="25" borderId="19" xfId="227" applyFont="1" applyFill="1" applyBorder="1" applyProtection="1"/>
    <xf numFmtId="166" fontId="20" fillId="25" borderId="0" xfId="227" applyNumberFormat="1" applyFont="1" applyFill="1" applyBorder="1" applyAlignment="1" applyProtection="1">
      <alignment horizontal="center"/>
    </xf>
    <xf numFmtId="166" fontId="11" fillId="25" borderId="0" xfId="227" applyNumberFormat="1" applyFont="1" applyFill="1" applyBorder="1" applyAlignment="1" applyProtection="1">
      <alignment horizontal="center"/>
    </xf>
    <xf numFmtId="0" fontId="64" fillId="25" borderId="0" xfId="227" applyFont="1" applyFill="1" applyBorder="1" applyProtection="1"/>
    <xf numFmtId="168" fontId="78" fillId="26" borderId="0" xfId="227" applyNumberFormat="1" applyFont="1" applyFill="1" applyBorder="1" applyAlignment="1" applyProtection="1">
      <alignment horizontal="right"/>
    </xf>
    <xf numFmtId="0" fontId="19" fillId="27" borderId="0" xfId="40" applyFont="1" applyFill="1" applyBorder="1" applyAlignment="1" applyProtection="1">
      <alignment horizontal="left" indent="1"/>
    </xf>
    <xf numFmtId="168" fontId="19" fillId="26" borderId="0" xfId="227" applyNumberFormat="1" applyFont="1" applyFill="1" applyBorder="1" applyAlignment="1" applyProtection="1">
      <alignment horizontal="right"/>
    </xf>
    <xf numFmtId="0" fontId="21" fillId="25" borderId="0" xfId="227" applyFont="1" applyFill="1" applyBorder="1" applyAlignment="1" applyProtection="1">
      <alignment vertical="center"/>
    </xf>
    <xf numFmtId="168" fontId="20" fillId="26" borderId="0" xfId="227" applyNumberFormat="1" applyFont="1" applyFill="1" applyBorder="1" applyAlignment="1" applyProtection="1">
      <alignment horizontal="right"/>
    </xf>
    <xf numFmtId="170" fontId="63" fillId="25" borderId="0" xfId="227" applyNumberFormat="1" applyFont="1" applyFill="1" applyBorder="1" applyAlignment="1" applyProtection="1">
      <alignment horizontal="center"/>
    </xf>
    <xf numFmtId="166" fontId="116" fillId="25" borderId="0" xfId="227" applyNumberFormat="1" applyFont="1" applyFill="1" applyBorder="1" applyAlignment="1" applyProtection="1">
      <alignment horizontal="center"/>
    </xf>
    <xf numFmtId="166" fontId="24" fillId="25" borderId="0" xfId="227" applyNumberFormat="1" applyFont="1" applyFill="1" applyBorder="1" applyAlignment="1" applyProtection="1">
      <alignment horizontal="right"/>
    </xf>
    <xf numFmtId="0" fontId="49" fillId="25" borderId="0" xfId="227" applyFont="1" applyFill="1" applyBorder="1" applyProtection="1"/>
    <xf numFmtId="0" fontId="22" fillId="30" borderId="19" xfId="227" applyFont="1" applyFill="1" applyBorder="1" applyAlignment="1" applyProtection="1">
      <alignment horizontal="center" vertical="center"/>
    </xf>
    <xf numFmtId="0" fontId="10" fillId="25" borderId="0" xfId="227" applyFill="1" applyBorder="1" applyAlignment="1" applyProtection="1">
      <alignment horizontal="left"/>
    </xf>
    <xf numFmtId="0" fontId="10" fillId="26" borderId="0" xfId="227" applyFill="1" applyProtection="1"/>
    <xf numFmtId="0" fontId="10" fillId="0" borderId="0" xfId="227" applyProtection="1"/>
    <xf numFmtId="0" fontId="17" fillId="25" borderId="23" xfId="227" applyFont="1" applyFill="1" applyBorder="1" applyAlignment="1" applyProtection="1">
      <alignment horizontal="left"/>
    </xf>
    <xf numFmtId="0" fontId="24" fillId="25" borderId="22" xfId="227" applyFont="1" applyFill="1" applyBorder="1" applyAlignment="1" applyProtection="1">
      <alignment horizontal="right"/>
    </xf>
    <xf numFmtId="0" fontId="17" fillId="25" borderId="20" xfId="227" applyFont="1" applyFill="1" applyBorder="1" applyAlignment="1" applyProtection="1">
      <alignment horizontal="left"/>
    </xf>
    <xf numFmtId="0" fontId="24" fillId="0" borderId="0" xfId="227" applyFont="1" applyBorder="1" applyAlignment="1" applyProtection="1">
      <alignment vertical="center"/>
    </xf>
    <xf numFmtId="0" fontId="17" fillId="25" borderId="0" xfId="227" applyFont="1" applyFill="1" applyBorder="1" applyAlignment="1" applyProtection="1">
      <alignment horizontal="left"/>
    </xf>
    <xf numFmtId="0" fontId="49" fillId="25" borderId="0" xfId="227" applyFont="1" applyFill="1" applyBorder="1" applyAlignment="1" applyProtection="1">
      <alignment horizontal="left"/>
    </xf>
    <xf numFmtId="0" fontId="83" fillId="26" borderId="15" xfId="227" applyFont="1" applyFill="1" applyBorder="1" applyAlignment="1" applyProtection="1"/>
    <xf numFmtId="0" fontId="10" fillId="25" borderId="0" xfId="227" applyFill="1" applyBorder="1" applyAlignment="1" applyProtection="1"/>
    <xf numFmtId="0" fontId="19" fillId="25" borderId="0" xfId="227" applyFont="1" applyFill="1" applyBorder="1" applyAlignment="1" applyProtection="1">
      <alignment horizontal="center" vertical="distributed"/>
    </xf>
    <xf numFmtId="166" fontId="10" fillId="0" borderId="0" xfId="227" applyNumberFormat="1" applyProtection="1">
      <protection locked="0"/>
    </xf>
    <xf numFmtId="0" fontId="31" fillId="25" borderId="0" xfId="227" applyFont="1" applyFill="1" applyProtection="1"/>
    <xf numFmtId="0" fontId="31" fillId="25" borderId="20" xfId="227" applyFont="1" applyFill="1" applyBorder="1" applyProtection="1"/>
    <xf numFmtId="0" fontId="31" fillId="25" borderId="0" xfId="227" applyFont="1" applyFill="1" applyBorder="1" applyProtection="1"/>
    <xf numFmtId="0" fontId="31" fillId="0" borderId="0" xfId="227" applyFont="1" applyProtection="1">
      <protection locked="0"/>
    </xf>
    <xf numFmtId="0" fontId="29" fillId="25" borderId="0" xfId="227" applyFont="1" applyFill="1" applyProtection="1"/>
    <xf numFmtId="0" fontId="29" fillId="0" borderId="0" xfId="227" applyFont="1" applyProtection="1">
      <protection locked="0"/>
    </xf>
    <xf numFmtId="0" fontId="29" fillId="25" borderId="20" xfId="227" applyFont="1" applyFill="1" applyBorder="1" applyProtection="1"/>
    <xf numFmtId="0" fontId="24" fillId="25" borderId="0" xfId="227" applyFont="1" applyFill="1" applyBorder="1" applyAlignment="1" applyProtection="1">
      <alignment horizontal="right"/>
    </xf>
    <xf numFmtId="165" fontId="19" fillId="25" borderId="0" xfId="227" applyNumberFormat="1" applyFont="1" applyFill="1" applyBorder="1" applyAlignment="1" applyProtection="1">
      <alignment horizontal="center"/>
    </xf>
    <xf numFmtId="165" fontId="63" fillId="25" borderId="0" xfId="227" applyNumberFormat="1" applyFont="1" applyFill="1" applyBorder="1" applyAlignment="1" applyProtection="1">
      <alignment horizontal="center"/>
    </xf>
    <xf numFmtId="0" fontId="63" fillId="25" borderId="0" xfId="227" applyFont="1" applyFill="1" applyBorder="1" applyAlignment="1" applyProtection="1">
      <alignment horizontal="left"/>
    </xf>
    <xf numFmtId="1" fontId="19" fillId="25" borderId="0" xfId="227" applyNumberFormat="1" applyFont="1" applyFill="1" applyBorder="1" applyAlignment="1" applyProtection="1">
      <alignment horizontal="center"/>
    </xf>
    <xf numFmtId="0" fontId="32" fillId="25" borderId="20" xfId="227" applyFont="1" applyFill="1" applyBorder="1" applyProtection="1"/>
    <xf numFmtId="0" fontId="117" fillId="25" borderId="0" xfId="227" applyFont="1" applyFill="1" applyProtection="1"/>
    <xf numFmtId="165" fontId="70" fillId="25" borderId="0" xfId="227" applyNumberFormat="1" applyFont="1" applyFill="1" applyBorder="1" applyAlignment="1" applyProtection="1">
      <alignment horizontal="center"/>
    </xf>
    <xf numFmtId="0" fontId="117" fillId="0" borderId="0" xfId="227" applyFont="1" applyProtection="1">
      <protection locked="0"/>
    </xf>
    <xf numFmtId="0" fontId="22" fillId="30" borderId="20" xfId="227" applyFont="1" applyFill="1" applyBorder="1" applyAlignment="1" applyProtection="1">
      <alignment horizontal="center" vertical="center"/>
    </xf>
    <xf numFmtId="0" fontId="24" fillId="25" borderId="0" xfId="62" applyFont="1" applyFill="1" applyBorder="1" applyAlignment="1">
      <alignment wrapText="1"/>
    </xf>
    <xf numFmtId="3" fontId="78" fillId="27" borderId="0" xfId="40" applyNumberFormat="1" applyFont="1" applyFill="1" applyBorder="1" applyAlignment="1">
      <alignment horizontal="left" vertical="center" wrapText="1"/>
    </xf>
    <xf numFmtId="0" fontId="17" fillId="25" borderId="22" xfId="62" applyFont="1" applyFill="1" applyBorder="1" applyAlignment="1">
      <alignment horizontal="left"/>
    </xf>
    <xf numFmtId="0" fontId="10" fillId="25" borderId="0" xfId="53" applyFill="1"/>
    <xf numFmtId="0" fontId="17" fillId="25" borderId="0" xfId="53" applyFont="1" applyFill="1" applyBorder="1" applyAlignment="1">
      <alignment horizontal="left"/>
    </xf>
    <xf numFmtId="0" fontId="18" fillId="25" borderId="0" xfId="72" applyFont="1" applyFill="1" applyBorder="1"/>
    <xf numFmtId="0" fontId="19" fillId="25" borderId="0" xfId="72" applyFont="1" applyFill="1" applyBorder="1" applyAlignment="1">
      <alignment horizontal="center"/>
    </xf>
    <xf numFmtId="0" fontId="19" fillId="26" borderId="0" xfId="72" applyFont="1" applyFill="1" applyBorder="1" applyAlignment="1">
      <alignment horizontal="center"/>
    </xf>
    <xf numFmtId="0" fontId="10" fillId="26" borderId="0" xfId="53" applyFill="1"/>
    <xf numFmtId="0" fontId="10" fillId="0" borderId="0" xfId="53"/>
    <xf numFmtId="0" fontId="19" fillId="25" borderId="0" xfId="78" applyFont="1" applyFill="1" applyBorder="1" applyAlignment="1">
      <alignment vertical="center" wrapText="1"/>
    </xf>
    <xf numFmtId="0" fontId="19" fillId="25" borderId="0" xfId="72" applyFont="1" applyFill="1" applyBorder="1" applyAlignment="1">
      <alignment horizontal="center" vertical="center"/>
    </xf>
    <xf numFmtId="0" fontId="19" fillId="25" borderId="0" xfId="227" applyFont="1" applyFill="1" applyBorder="1" applyAlignment="1">
      <alignment horizontal="center" vertical="center"/>
    </xf>
    <xf numFmtId="0" fontId="49" fillId="25" borderId="0" xfId="227" applyFont="1" applyFill="1" applyBorder="1" applyAlignment="1"/>
    <xf numFmtId="0" fontId="26" fillId="25" borderId="0" xfId="227" applyFont="1" applyFill="1" applyBorder="1" applyAlignment="1"/>
    <xf numFmtId="179" fontId="19" fillId="25" borderId="0" xfId="72" applyNumberFormat="1" applyFont="1" applyFill="1" applyBorder="1" applyAlignment="1">
      <alignment horizontal="center"/>
    </xf>
    <xf numFmtId="0" fontId="19" fillId="0" borderId="0" xfId="227" applyFont="1" applyBorder="1" applyAlignment="1">
      <alignment horizontal="center" vertical="center"/>
    </xf>
    <xf numFmtId="0" fontId="49" fillId="25" borderId="0" xfId="53" applyFont="1" applyFill="1"/>
    <xf numFmtId="0" fontId="51" fillId="25" borderId="0" xfId="53" applyFont="1" applyFill="1" applyBorder="1" applyAlignment="1">
      <alignment horizontal="left"/>
    </xf>
    <xf numFmtId="0" fontId="36" fillId="25" borderId="0" xfId="72" applyFont="1" applyFill="1" applyBorder="1"/>
    <xf numFmtId="0" fontId="49" fillId="0" borderId="0" xfId="53" applyFont="1"/>
    <xf numFmtId="3" fontId="78" fillId="24" borderId="0" xfId="40" applyNumberFormat="1" applyFont="1" applyFill="1" applyBorder="1" applyAlignment="1">
      <alignment horizontal="left" vertical="center"/>
    </xf>
    <xf numFmtId="0" fontId="10" fillId="25" borderId="0" xfId="53" applyFont="1" applyFill="1"/>
    <xf numFmtId="3" fontId="16" fillId="24" borderId="0" xfId="40" applyNumberFormat="1" applyFont="1" applyFill="1" applyBorder="1" applyAlignment="1">
      <alignment horizontal="left" vertical="center"/>
    </xf>
    <xf numFmtId="3" fontId="11" fillId="27" borderId="0" xfId="40" applyNumberFormat="1" applyFont="1" applyFill="1" applyBorder="1" applyAlignment="1">
      <alignment horizontal="left" vertical="center" wrapText="1"/>
    </xf>
    <xf numFmtId="179" fontId="16" fillId="25" borderId="0" xfId="72" applyNumberFormat="1" applyFont="1" applyFill="1" applyBorder="1" applyAlignment="1">
      <alignment horizontal="center"/>
    </xf>
    <xf numFmtId="0" fontId="10" fillId="25" borderId="19" xfId="72" applyFont="1" applyFill="1" applyBorder="1"/>
    <xf numFmtId="0" fontId="10" fillId="0" borderId="0" xfId="53" applyFont="1"/>
    <xf numFmtId="0" fontId="14" fillId="25" borderId="0" xfId="72" applyFont="1" applyFill="1" applyBorder="1" applyAlignment="1">
      <alignment vertical="center"/>
    </xf>
    <xf numFmtId="179" fontId="16" fillId="25" borderId="0" xfId="72" applyNumberFormat="1" applyFont="1" applyFill="1" applyBorder="1" applyAlignment="1">
      <alignment horizontal="right"/>
    </xf>
    <xf numFmtId="179" fontId="16" fillId="24" borderId="0" xfId="40" applyNumberFormat="1" applyFont="1" applyFill="1" applyBorder="1" applyAlignment="1">
      <alignment horizontal="right" wrapText="1"/>
    </xf>
    <xf numFmtId="3" fontId="11" fillId="24" borderId="0" xfId="40" applyNumberFormat="1" applyFont="1" applyFill="1" applyBorder="1" applyAlignment="1">
      <alignment horizontal="center" wrapText="1"/>
    </xf>
    <xf numFmtId="0" fontId="10" fillId="25" borderId="0" xfId="72" applyFont="1" applyFill="1" applyBorder="1"/>
    <xf numFmtId="0" fontId="37" fillId="25" borderId="0" xfId="227" applyFont="1" applyFill="1" applyBorder="1" applyAlignment="1"/>
    <xf numFmtId="179" fontId="19" fillId="24" borderId="0" xfId="40" applyNumberFormat="1" applyFont="1" applyFill="1" applyBorder="1" applyAlignment="1">
      <alignment horizontal="right" wrapText="1"/>
    </xf>
    <xf numFmtId="0" fontId="37" fillId="25" borderId="0" xfId="227" quotePrefix="1" applyFont="1" applyFill="1" applyBorder="1" applyAlignment="1"/>
    <xf numFmtId="3" fontId="19" fillId="24" borderId="0" xfId="40" applyNumberFormat="1" applyFont="1" applyFill="1" applyBorder="1" applyAlignment="1">
      <alignment horizontal="center" wrapText="1"/>
    </xf>
    <xf numFmtId="0" fontId="55" fillId="25" borderId="0" xfId="72" applyFont="1" applyFill="1" applyBorder="1"/>
    <xf numFmtId="0" fontId="19" fillId="25" borderId="0" xfId="227" quotePrefix="1" applyFont="1" applyFill="1" applyBorder="1" applyAlignment="1">
      <alignment horizontal="left"/>
    </xf>
    <xf numFmtId="0" fontId="140" fillId="25" borderId="0" xfId="72" applyFont="1" applyFill="1" applyBorder="1"/>
    <xf numFmtId="179" fontId="37" fillId="24" borderId="0" xfId="40" applyNumberFormat="1" applyFont="1" applyFill="1" applyBorder="1" applyAlignment="1">
      <alignment horizontal="right" wrapText="1"/>
    </xf>
    <xf numFmtId="179" fontId="51" fillId="25" borderId="0" xfId="53" applyNumberFormat="1" applyFont="1" applyFill="1" applyAlignment="1">
      <alignment horizontal="right"/>
    </xf>
    <xf numFmtId="0" fontId="20" fillId="25" borderId="0" xfId="78" applyFont="1" applyFill="1" applyBorder="1" applyAlignment="1">
      <alignment horizontal="left" wrapText="1" indent="1"/>
    </xf>
    <xf numFmtId="0" fontId="10" fillId="25" borderId="0" xfId="78" applyFill="1" applyBorder="1"/>
    <xf numFmtId="0" fontId="17" fillId="25" borderId="0" xfId="72" applyFont="1" applyFill="1" applyBorder="1" applyAlignment="1">
      <alignment vertical="center"/>
    </xf>
    <xf numFmtId="1" fontId="24" fillId="25" borderId="0" xfId="227" applyNumberFormat="1" applyFont="1" applyFill="1" applyBorder="1" applyAlignment="1">
      <alignment horizontal="right"/>
    </xf>
    <xf numFmtId="180" fontId="10" fillId="25" borderId="0" xfId="72" applyNumberFormat="1" applyFont="1" applyFill="1" applyBorder="1" applyAlignment="1">
      <alignment horizontal="right" vertical="center"/>
    </xf>
    <xf numFmtId="0" fontId="10" fillId="26" borderId="0" xfId="72" applyFont="1" applyFill="1" applyBorder="1"/>
    <xf numFmtId="0" fontId="24" fillId="26" borderId="0" xfId="72" applyFont="1" applyFill="1" applyBorder="1" applyAlignment="1">
      <alignment horizontal="right"/>
    </xf>
    <xf numFmtId="0" fontId="24" fillId="26" borderId="0" xfId="78" applyFont="1" applyFill="1" applyBorder="1" applyAlignment="1">
      <alignment horizontal="right"/>
    </xf>
    <xf numFmtId="0" fontId="10" fillId="26" borderId="0" xfId="78" applyFill="1"/>
    <xf numFmtId="0" fontId="10" fillId="0" borderId="0" xfId="78"/>
    <xf numFmtId="0" fontId="13" fillId="0" borderId="0" xfId="62" applyFont="1" applyAlignment="1">
      <alignment vertical="center"/>
    </xf>
    <xf numFmtId="0" fontId="23" fillId="25" borderId="0" xfId="72" applyFont="1" applyFill="1" applyBorder="1" applyAlignment="1">
      <alignment vertical="center"/>
    </xf>
    <xf numFmtId="0" fontId="21" fillId="25" borderId="0" xfId="72" applyFont="1" applyFill="1" applyBorder="1" applyAlignment="1">
      <alignment vertical="center"/>
    </xf>
    <xf numFmtId="0" fontId="24" fillId="25" borderId="0" xfId="78" applyFont="1" applyFill="1" applyBorder="1" applyAlignment="1">
      <alignment horizontal="right"/>
    </xf>
    <xf numFmtId="0" fontId="10" fillId="25" borderId="0" xfId="78" applyFill="1"/>
    <xf numFmtId="0" fontId="78" fillId="25" borderId="90" xfId="78" applyFont="1" applyFill="1" applyBorder="1" applyAlignment="1">
      <alignment vertical="center"/>
    </xf>
    <xf numFmtId="0" fontId="78" fillId="25" borderId="64" xfId="78" applyFont="1" applyFill="1" applyBorder="1" applyAlignment="1">
      <alignment horizontal="left"/>
    </xf>
    <xf numFmtId="0" fontId="26" fillId="25" borderId="0" xfId="72" applyFont="1" applyFill="1" applyBorder="1" applyAlignment="1">
      <alignment horizontal="left" vertical="center"/>
    </xf>
    <xf numFmtId="179" fontId="139" fillId="26" borderId="0" xfId="227" applyNumberFormat="1" applyFont="1" applyFill="1" applyBorder="1" applyAlignment="1">
      <alignment horizontal="right"/>
    </xf>
    <xf numFmtId="0" fontId="11" fillId="25" borderId="0" xfId="78" applyFont="1" applyFill="1" applyBorder="1" applyAlignment="1">
      <alignment horizontal="left" wrapText="1" indent="1"/>
    </xf>
    <xf numFmtId="0" fontId="10" fillId="25" borderId="0" xfId="78" applyFont="1" applyFill="1" applyBorder="1"/>
    <xf numFmtId="3" fontId="11" fillId="24" borderId="0" xfId="40" applyNumberFormat="1" applyFont="1" applyFill="1" applyBorder="1" applyAlignment="1">
      <alignment horizontal="left" vertical="center" wrapText="1" indent="1"/>
    </xf>
    <xf numFmtId="179" fontId="17" fillId="26" borderId="0" xfId="227" applyNumberFormat="1" applyFont="1" applyFill="1" applyBorder="1" applyAlignment="1">
      <alignment horizontal="right"/>
    </xf>
    <xf numFmtId="0" fontId="10" fillId="0" borderId="0" xfId="78" applyFont="1"/>
    <xf numFmtId="3" fontId="11" fillId="24" borderId="0" xfId="40" applyNumberFormat="1" applyFont="1" applyFill="1" applyBorder="1" applyAlignment="1">
      <alignment horizontal="left" vertical="center" indent="1"/>
    </xf>
    <xf numFmtId="0" fontId="11" fillId="25" borderId="0" xfId="78" applyFont="1" applyFill="1" applyBorder="1" applyAlignment="1">
      <alignment horizontal="left" vertical="center" indent="1"/>
    </xf>
    <xf numFmtId="0" fontId="10" fillId="25" borderId="0" xfId="72" applyFont="1" applyFill="1"/>
    <xf numFmtId="0" fontId="16" fillId="25" borderId="0" xfId="72" applyFont="1" applyFill="1" applyBorder="1" applyAlignment="1">
      <alignment horizontal="left" vertical="center"/>
    </xf>
    <xf numFmtId="0" fontId="13" fillId="0" borderId="0" xfId="62" applyFont="1" applyAlignment="1"/>
    <xf numFmtId="0" fontId="37" fillId="25" borderId="0" xfId="62" applyFont="1" applyFill="1" applyBorder="1"/>
    <xf numFmtId="0" fontId="91" fillId="25" borderId="0" xfId="62" applyFont="1" applyFill="1" applyBorder="1" applyAlignment="1">
      <alignment horizontal="left"/>
    </xf>
    <xf numFmtId="0" fontId="19" fillId="0" borderId="0" xfId="70" applyFont="1" applyBorder="1" applyAlignment="1">
      <alignment horizontal="left" indent="1"/>
    </xf>
    <xf numFmtId="4" fontId="130" fillId="27" borderId="0" xfId="40" applyNumberFormat="1" applyFont="1" applyFill="1" applyBorder="1" applyAlignment="1">
      <alignment horizontal="right" wrapText="1"/>
    </xf>
    <xf numFmtId="0" fontId="81" fillId="27" borderId="0" xfId="66" applyFont="1" applyFill="1" applyBorder="1" applyAlignment="1">
      <alignment horizontal="left" indent="1"/>
    </xf>
    <xf numFmtId="0" fontId="81" fillId="27" borderId="0" xfId="40" applyFont="1" applyFill="1" applyBorder="1" applyAlignment="1">
      <alignment horizontal="left" indent="1"/>
    </xf>
    <xf numFmtId="0" fontId="79" fillId="25" borderId="0" xfId="63" applyFont="1" applyFill="1" applyAlignment="1">
      <alignment horizontal="left" vertical="top"/>
    </xf>
    <xf numFmtId="0" fontId="79" fillId="25" borderId="0" xfId="63" applyFont="1" applyFill="1" applyBorder="1" applyAlignment="1">
      <alignment horizontal="left" vertical="top"/>
    </xf>
    <xf numFmtId="0" fontId="78" fillId="27" borderId="0" xfId="40" applyFont="1" applyFill="1" applyBorder="1" applyAlignment="1">
      <alignment horizontal="left" vertical="top"/>
    </xf>
    <xf numFmtId="4" fontId="88" fillId="27" borderId="0" xfId="40" applyNumberFormat="1" applyFont="1" applyFill="1" applyBorder="1" applyAlignment="1">
      <alignment horizontal="right" vertical="top" wrapText="1"/>
    </xf>
    <xf numFmtId="0" fontId="24" fillId="25" borderId="0" xfId="63" applyFont="1" applyFill="1" applyBorder="1" applyAlignment="1">
      <alignment horizontal="right" vertical="top"/>
    </xf>
    <xf numFmtId="0" fontId="86" fillId="25" borderId="19" xfId="63" applyFont="1" applyFill="1" applyBorder="1" applyAlignment="1">
      <alignment horizontal="left" vertical="top"/>
    </xf>
    <xf numFmtId="0" fontId="79" fillId="26" borderId="0" xfId="63" applyFont="1" applyFill="1" applyAlignment="1">
      <alignment horizontal="left" vertical="top"/>
    </xf>
    <xf numFmtId="0" fontId="79" fillId="0" borderId="0" xfId="63" applyFont="1" applyAlignment="1">
      <alignment horizontal="left" vertical="top"/>
    </xf>
    <xf numFmtId="1" fontId="19" fillId="26" borderId="78" xfId="63" applyNumberFormat="1" applyFont="1" applyFill="1" applyBorder="1" applyAlignment="1">
      <alignment horizontal="center" vertical="center"/>
    </xf>
    <xf numFmtId="1" fontId="19" fillId="26" borderId="78" xfId="63" applyNumberFormat="1" applyFont="1" applyFill="1" applyBorder="1" applyAlignment="1">
      <alignment horizontal="center" vertical="center" wrapText="1"/>
    </xf>
    <xf numFmtId="1" fontId="19" fillId="26" borderId="93" xfId="63" applyNumberFormat="1" applyFont="1" applyFill="1" applyBorder="1" applyAlignment="1">
      <alignment horizontal="center" vertical="center" wrapText="1"/>
    </xf>
    <xf numFmtId="0" fontId="19" fillId="25" borderId="0" xfId="70" applyFont="1" applyFill="1" applyBorder="1" applyAlignment="1">
      <alignment horizontal="center" wrapText="1"/>
    </xf>
    <xf numFmtId="0" fontId="49" fillId="25" borderId="0" xfId="70" applyFont="1" applyFill="1" applyBorder="1" applyAlignment="1"/>
    <xf numFmtId="3" fontId="88" fillId="27" borderId="0" xfId="40" applyNumberFormat="1" applyFont="1" applyFill="1" applyBorder="1" applyAlignment="1">
      <alignment horizontal="right" wrapText="1"/>
    </xf>
    <xf numFmtId="3" fontId="88" fillId="27" borderId="97" xfId="40" applyNumberFormat="1" applyFont="1" applyFill="1" applyBorder="1" applyAlignment="1">
      <alignment horizontal="right" wrapText="1"/>
    </xf>
    <xf numFmtId="0" fontId="19" fillId="0" borderId="0" xfId="70" applyFont="1" applyBorder="1" applyAlignment="1">
      <alignment horizontal="center" wrapText="1"/>
    </xf>
    <xf numFmtId="0" fontId="81" fillId="24" borderId="0" xfId="66" applyFont="1" applyFill="1" applyBorder="1" applyAlignment="1">
      <alignment horizontal="left"/>
    </xf>
    <xf numFmtId="3" fontId="90" fillId="27" borderId="0" xfId="40" applyNumberFormat="1" applyFont="1" applyFill="1" applyBorder="1" applyAlignment="1">
      <alignment horizontal="right" wrapText="1"/>
    </xf>
    <xf numFmtId="3" fontId="90" fillId="27" borderId="98" xfId="40" applyNumberFormat="1" applyFont="1" applyFill="1" applyBorder="1" applyAlignment="1">
      <alignment horizontal="right" wrapText="1"/>
    </xf>
    <xf numFmtId="3" fontId="88" fillId="27" borderId="98" xfId="40" applyNumberFormat="1" applyFont="1" applyFill="1" applyBorder="1" applyAlignment="1">
      <alignment horizontal="right" wrapText="1"/>
    </xf>
    <xf numFmtId="0" fontId="26" fillId="25" borderId="0" xfId="63" applyFont="1" applyFill="1" applyBorder="1" applyAlignment="1">
      <alignment horizontal="center" wrapText="1"/>
    </xf>
    <xf numFmtId="0" fontId="55" fillId="25" borderId="0" xfId="63" applyFont="1" applyFill="1" applyBorder="1" applyAlignment="1"/>
    <xf numFmtId="3" fontId="88" fillId="25" borderId="0" xfId="63" applyNumberFormat="1" applyFont="1" applyFill="1" applyBorder="1" applyAlignment="1"/>
    <xf numFmtId="0" fontId="26" fillId="0" borderId="0" xfId="63" applyFont="1" applyBorder="1" applyAlignment="1">
      <alignment horizontal="center" wrapText="1"/>
    </xf>
    <xf numFmtId="0" fontId="19" fillId="25" borderId="0" xfId="63" applyFont="1" applyFill="1" applyBorder="1" applyAlignment="1">
      <alignment horizontal="left" wrapText="1" indent="1"/>
    </xf>
    <xf numFmtId="0" fontId="49" fillId="25" borderId="0" xfId="63" applyFont="1" applyFill="1" applyBorder="1" applyAlignment="1">
      <alignment horizontal="left" indent="1"/>
    </xf>
    <xf numFmtId="0" fontId="86" fillId="25" borderId="19" xfId="63" applyFont="1" applyFill="1" applyBorder="1" applyAlignment="1">
      <alignment horizontal="left" indent="1"/>
    </xf>
    <xf numFmtId="3" fontId="88" fillId="25" borderId="0" xfId="63" applyNumberFormat="1" applyFont="1" applyFill="1" applyBorder="1" applyAlignment="1">
      <alignment horizontal="left" indent="1"/>
    </xf>
    <xf numFmtId="0" fontId="19" fillId="0" borderId="0" xfId="63" applyFont="1" applyBorder="1" applyAlignment="1">
      <alignment horizontal="left" wrapText="1" indent="1"/>
    </xf>
    <xf numFmtId="0" fontId="19" fillId="26" borderId="0" xfId="63" applyFont="1" applyFill="1" applyBorder="1" applyAlignment="1">
      <alignment horizontal="left" wrapText="1" indent="1"/>
    </xf>
    <xf numFmtId="0" fontId="49" fillId="26" borderId="0" xfId="63" applyFont="1" applyFill="1" applyBorder="1" applyAlignment="1">
      <alignment horizontal="left" indent="1"/>
    </xf>
    <xf numFmtId="0" fontId="49" fillId="26" borderId="0" xfId="70" applyFont="1" applyFill="1" applyBorder="1" applyAlignment="1">
      <alignment horizontal="left" indent="1"/>
    </xf>
    <xf numFmtId="0" fontId="10" fillId="26" borderId="0" xfId="63" applyFill="1" applyAlignment="1">
      <alignment horizontal="left" indent="1"/>
    </xf>
    <xf numFmtId="0" fontId="10" fillId="26" borderId="0" xfId="63" applyFill="1" applyBorder="1" applyAlignment="1">
      <alignment horizontal="left" indent="1"/>
    </xf>
    <xf numFmtId="0" fontId="10" fillId="0" borderId="0" xfId="63" applyAlignment="1">
      <alignment horizontal="left" indent="1"/>
    </xf>
    <xf numFmtId="0" fontId="19" fillId="26" borderId="19" xfId="70" applyFont="1" applyFill="1" applyBorder="1" applyAlignment="1">
      <alignment vertical="center" wrapText="1"/>
    </xf>
    <xf numFmtId="0" fontId="24" fillId="26" borderId="0" xfId="63" applyFont="1" applyFill="1" applyBorder="1" applyAlignment="1">
      <alignment horizontal="left"/>
    </xf>
    <xf numFmtId="0" fontId="50" fillId="24" borderId="0" xfId="40" applyFont="1" applyFill="1" applyBorder="1" applyAlignment="1">
      <alignment horizontal="left" vertical="center"/>
    </xf>
    <xf numFmtId="3" fontId="143" fillId="26" borderId="0" xfId="63" applyNumberFormat="1" applyFont="1" applyFill="1" applyBorder="1" applyAlignment="1">
      <alignment horizontal="center"/>
    </xf>
    <xf numFmtId="3" fontId="143" fillId="26" borderId="0" xfId="63" applyNumberFormat="1" applyFont="1" applyFill="1" applyBorder="1" applyAlignment="1">
      <alignment horizontal="right"/>
    </xf>
    <xf numFmtId="3" fontId="142" fillId="47" borderId="0" xfId="63" applyNumberFormat="1" applyFont="1" applyFill="1" applyBorder="1" applyAlignment="1"/>
    <xf numFmtId="0" fontId="37" fillId="25" borderId="0" xfId="63" applyFont="1" applyFill="1" applyBorder="1" applyAlignment="1">
      <alignment horizontal="left" vertical="center"/>
    </xf>
    <xf numFmtId="0" fontId="10" fillId="26" borderId="0" xfId="63" applyFill="1" applyBorder="1" applyAlignment="1"/>
    <xf numFmtId="0" fontId="10" fillId="0" borderId="0" xfId="63" applyFont="1" applyFill="1"/>
    <xf numFmtId="0" fontId="79" fillId="0" borderId="0" xfId="63" applyFont="1" applyFill="1"/>
    <xf numFmtId="3" fontId="78" fillId="0" borderId="0" xfId="40" applyNumberFormat="1" applyFont="1" applyFill="1" applyBorder="1" applyAlignment="1">
      <alignment horizontal="right" wrapText="1"/>
    </xf>
    <xf numFmtId="0" fontId="79" fillId="0" borderId="0" xfId="63" applyFont="1" applyFill="1" applyAlignment="1"/>
    <xf numFmtId="4" fontId="78" fillId="0" borderId="0" xfId="40" applyNumberFormat="1" applyFont="1" applyFill="1" applyBorder="1" applyAlignment="1">
      <alignment horizontal="right" wrapText="1"/>
    </xf>
    <xf numFmtId="4" fontId="81" fillId="0" borderId="0" xfId="40" applyNumberFormat="1" applyFont="1" applyFill="1" applyBorder="1" applyAlignment="1">
      <alignment horizontal="right" wrapText="1"/>
    </xf>
    <xf numFmtId="4" fontId="78" fillId="0" borderId="0" xfId="40" applyNumberFormat="1" applyFont="1" applyFill="1" applyBorder="1" applyAlignment="1">
      <alignment horizontal="right" vertical="center" wrapText="1"/>
    </xf>
    <xf numFmtId="0" fontId="79" fillId="0" borderId="0" xfId="63" applyFont="1" applyFill="1" applyAlignment="1">
      <alignment horizontal="left" vertical="top"/>
    </xf>
    <xf numFmtId="4" fontId="81" fillId="0" borderId="0" xfId="40" applyNumberFormat="1" applyFont="1" applyFill="1" applyBorder="1" applyAlignment="1">
      <alignment horizontal="right" vertical="center" wrapText="1"/>
    </xf>
    <xf numFmtId="0" fontId="19" fillId="0" borderId="0" xfId="70" applyFont="1" applyFill="1" applyBorder="1" applyAlignment="1">
      <alignment horizontal="center" wrapText="1"/>
    </xf>
    <xf numFmtId="0" fontId="110" fillId="0" borderId="0" xfId="70" applyFont="1"/>
    <xf numFmtId="0" fontId="110" fillId="0" borderId="0" xfId="70" applyFont="1" applyFill="1" applyAlignment="1">
      <alignment vertical="center"/>
    </xf>
    <xf numFmtId="0" fontId="110" fillId="0" borderId="0" xfId="70" applyFont="1" applyAlignment="1">
      <alignment vertical="center"/>
    </xf>
    <xf numFmtId="0" fontId="110" fillId="0" borderId="0" xfId="70" applyFont="1" applyFill="1"/>
    <xf numFmtId="0" fontId="144" fillId="0" borderId="11" xfId="0" applyFont="1" applyFill="1" applyBorder="1" applyAlignment="1">
      <alignment horizontal="center"/>
    </xf>
    <xf numFmtId="165" fontId="110" fillId="0" borderId="0" xfId="70" applyNumberFormat="1" applyFont="1" applyFill="1"/>
    <xf numFmtId="166" fontId="110" fillId="0" borderId="0" xfId="70" applyNumberFormat="1" applyFont="1" applyFill="1" applyAlignment="1">
      <alignment vertical="center"/>
    </xf>
    <xf numFmtId="166" fontId="110" fillId="0" borderId="0" xfId="70" applyNumberFormat="1" applyFont="1" applyFill="1"/>
    <xf numFmtId="169" fontId="110" fillId="0" borderId="0" xfId="70" applyNumberFormat="1" applyFont="1" applyFill="1"/>
    <xf numFmtId="168" fontId="110" fillId="0" borderId="0" xfId="70" applyNumberFormat="1" applyFont="1" applyFill="1"/>
    <xf numFmtId="167" fontId="110" fillId="0" borderId="0" xfId="70" applyNumberFormat="1" applyFont="1" applyFill="1"/>
    <xf numFmtId="165" fontId="110" fillId="0" borderId="0" xfId="70" applyNumberFormat="1" applyFont="1"/>
    <xf numFmtId="0" fontId="145" fillId="0" borderId="0" xfId="70" applyFont="1"/>
    <xf numFmtId="0" fontId="110" fillId="0" borderId="0" xfId="70" applyFont="1" applyFill="1" applyBorder="1"/>
    <xf numFmtId="0" fontId="110" fillId="0" borderId="0" xfId="70" applyFont="1" applyFill="1" applyBorder="1" applyAlignment="1">
      <alignment vertical="center"/>
    </xf>
    <xf numFmtId="0" fontId="95" fillId="0" borderId="0" xfId="70" applyFont="1" applyFill="1" applyBorder="1" applyAlignment="1">
      <alignment wrapText="1"/>
    </xf>
    <xf numFmtId="168" fontId="110" fillId="0" borderId="0" xfId="70" applyNumberFormat="1" applyFont="1" applyFill="1" applyBorder="1" applyAlignment="1">
      <alignment vertical="center"/>
    </xf>
    <xf numFmtId="166" fontId="110" fillId="0" borderId="0" xfId="70" applyNumberFormat="1" applyFont="1" applyFill="1" applyBorder="1" applyAlignment="1">
      <alignment vertical="center"/>
    </xf>
    <xf numFmtId="0" fontId="94" fillId="0" borderId="0" xfId="70" applyFont="1" applyFill="1" applyAlignment="1"/>
    <xf numFmtId="0" fontId="20" fillId="36" borderId="0" xfId="62" applyFont="1" applyFill="1" applyBorder="1" applyAlignment="1">
      <alignment vertical="center"/>
    </xf>
    <xf numFmtId="165" fontId="36" fillId="36" borderId="58" xfId="40" applyNumberFormat="1" applyFont="1" applyFill="1" applyBorder="1" applyAlignment="1">
      <alignment horizontal="left" vertical="center" wrapText="1"/>
    </xf>
    <xf numFmtId="165" fontId="36" fillId="36" borderId="0" xfId="40" applyNumberFormat="1" applyFont="1" applyFill="1" applyBorder="1" applyAlignment="1">
      <alignment horizontal="left" vertical="center" wrapText="1"/>
    </xf>
    <xf numFmtId="165" fontId="36" fillId="36" borderId="59" xfId="40" applyNumberFormat="1" applyFont="1" applyFill="1" applyBorder="1" applyAlignment="1">
      <alignment horizontal="left" vertical="center" wrapText="1"/>
    </xf>
    <xf numFmtId="0" fontId="20" fillId="36" borderId="0" xfId="62" applyFont="1" applyFill="1" applyBorder="1" applyAlignment="1">
      <alignment vertical="center" wrapText="1"/>
    </xf>
    <xf numFmtId="173" fontId="112" fillId="33" borderId="0" xfId="62" applyNumberFormat="1" applyFont="1" applyFill="1" applyBorder="1" applyAlignment="1">
      <alignment horizontal="center" vertical="center" wrapText="1"/>
    </xf>
    <xf numFmtId="173" fontId="112" fillId="33" borderId="0" xfId="62" applyNumberFormat="1" applyFont="1" applyFill="1" applyBorder="1" applyAlignment="1">
      <alignment horizontal="center" vertical="center"/>
    </xf>
    <xf numFmtId="165" fontId="36" fillId="36" borderId="65" xfId="40" applyNumberFormat="1" applyFont="1" applyFill="1" applyBorder="1" applyAlignment="1">
      <alignment horizontal="left" vertical="center" wrapText="1"/>
    </xf>
    <xf numFmtId="165" fontId="20" fillId="36" borderId="0" xfId="40" applyNumberFormat="1" applyFont="1" applyFill="1" applyBorder="1" applyAlignment="1">
      <alignment horizontal="justify" vertical="center" wrapText="1"/>
    </xf>
    <xf numFmtId="165" fontId="20" fillId="36" borderId="0" xfId="40" applyNumberFormat="1" applyFont="1" applyFill="1" applyBorder="1" applyAlignment="1">
      <alignment horizontal="justify" wrapText="1"/>
    </xf>
    <xf numFmtId="0" fontId="20" fillId="36" borderId="0" xfId="62" applyFont="1" applyFill="1" applyBorder="1" applyAlignment="1"/>
    <xf numFmtId="0" fontId="95" fillId="32" borderId="0" xfId="62" applyFont="1" applyFill="1" applyBorder="1" applyAlignment="1">
      <alignment horizontal="left" wrapText="1"/>
    </xf>
    <xf numFmtId="0" fontId="51" fillId="36" borderId="0" xfId="62" applyFont="1" applyFill="1" applyAlignment="1">
      <alignment horizontal="center" vertical="center"/>
    </xf>
    <xf numFmtId="0" fontId="18" fillId="25" borderId="0" xfId="0" applyFont="1" applyFill="1" applyBorder="1" applyAlignment="1">
      <alignment horizontal="justify" vertical="top" wrapText="1"/>
    </xf>
    <xf numFmtId="0" fontId="27" fillId="25" borderId="0" xfId="0" applyFont="1" applyFill="1" applyBorder="1" applyAlignment="1">
      <alignment horizontal="justify" vertical="top" wrapText="1"/>
    </xf>
    <xf numFmtId="0" fontId="25" fillId="25" borderId="18" xfId="0" applyFont="1" applyFill="1" applyBorder="1" applyAlignment="1">
      <alignment horizontal="right" indent="6"/>
    </xf>
    <xf numFmtId="0" fontId="19" fillId="25" borderId="0" xfId="0" applyFont="1" applyFill="1" applyBorder="1" applyAlignment="1"/>
    <xf numFmtId="0" fontId="25" fillId="25" borderId="0" xfId="0" applyFont="1" applyFill="1" applyBorder="1" applyAlignment="1"/>
    <xf numFmtId="173" fontId="20" fillId="24" borderId="0" xfId="40" applyNumberFormat="1" applyFont="1" applyFill="1" applyBorder="1" applyAlignment="1">
      <alignment horizontal="left" wrapText="1"/>
    </xf>
    <xf numFmtId="173" fontId="30" fillId="24" borderId="0" xfId="40" applyNumberFormat="1" applyFont="1" applyFill="1" applyBorder="1" applyAlignment="1">
      <alignment horizontal="left" wrapText="1"/>
    </xf>
    <xf numFmtId="0" fontId="17" fillId="25" borderId="0" xfId="0" applyFont="1" applyFill="1" applyBorder="1" applyAlignment="1"/>
    <xf numFmtId="174" fontId="20" fillId="25" borderId="0" xfId="0" applyNumberFormat="1" applyFont="1" applyFill="1" applyBorder="1" applyAlignment="1">
      <alignment horizontal="left"/>
    </xf>
    <xf numFmtId="165" fontId="25" fillId="27" borderId="0" xfId="40" applyNumberFormat="1" applyFont="1" applyFill="1" applyBorder="1" applyAlignment="1">
      <alignment horizontal="left" wrapText="1"/>
    </xf>
    <xf numFmtId="165" fontId="25" fillId="24" borderId="0" xfId="40" applyNumberFormat="1" applyFont="1" applyFill="1" applyBorder="1" applyAlignment="1">
      <alignment wrapText="1"/>
    </xf>
    <xf numFmtId="165" fontId="31" fillId="24" borderId="0" xfId="40" applyNumberFormat="1" applyFont="1" applyFill="1" applyBorder="1" applyAlignment="1">
      <alignment horizontal="left" wrapText="1"/>
    </xf>
    <xf numFmtId="165" fontId="19" fillId="24" borderId="0" xfId="40" applyNumberFormat="1" applyFont="1" applyFill="1" applyBorder="1" applyAlignment="1">
      <alignment horizontal="left" wrapText="1"/>
    </xf>
    <xf numFmtId="165" fontId="20" fillId="24" borderId="0" xfId="40" applyNumberFormat="1" applyFont="1" applyFill="1" applyBorder="1" applyAlignment="1">
      <alignment wrapText="1"/>
    </xf>
    <xf numFmtId="165" fontId="20" fillId="27" borderId="0" xfId="40" applyNumberFormat="1" applyFont="1" applyFill="1" applyBorder="1" applyAlignment="1">
      <alignment wrapText="1"/>
    </xf>
    <xf numFmtId="0" fontId="19" fillId="25" borderId="18" xfId="0" applyFont="1" applyFill="1" applyBorder="1" applyAlignment="1">
      <alignment horizontal="left" indent="5" readingOrder="1"/>
    </xf>
    <xf numFmtId="0" fontId="25" fillId="25" borderId="18" xfId="0" applyFont="1" applyFill="1" applyBorder="1" applyAlignment="1">
      <alignment horizontal="left" indent="5" readingOrder="1"/>
    </xf>
    <xf numFmtId="0" fontId="20" fillId="0" borderId="0" xfId="0" applyFont="1" applyBorder="1" applyAlignment="1">
      <alignment horizontal="justify" readingOrder="1"/>
    </xf>
    <xf numFmtId="0" fontId="19" fillId="25" borderId="0" xfId="0" applyFont="1" applyFill="1" applyBorder="1" applyAlignment="1">
      <alignment horizontal="justify" vertical="center" readingOrder="1"/>
    </xf>
    <xf numFmtId="0" fontId="19" fillId="25" borderId="0" xfId="0" applyNumberFormat="1" applyFont="1" applyFill="1" applyBorder="1" applyAlignment="1">
      <alignment horizontal="justify" vertical="center" readingOrder="1"/>
    </xf>
    <xf numFmtId="0" fontId="19" fillId="25" borderId="0" xfId="0" applyFont="1" applyFill="1" applyBorder="1" applyAlignment="1">
      <alignment horizontal="justify" vertical="center" wrapText="1" readingOrder="1"/>
    </xf>
    <xf numFmtId="174" fontId="20" fillId="25" borderId="0" xfId="0" applyNumberFormat="1" applyFont="1" applyFill="1" applyBorder="1" applyAlignment="1">
      <alignment horizontal="right"/>
    </xf>
    <xf numFmtId="174" fontId="20" fillId="25" borderId="19" xfId="0" applyNumberFormat="1" applyFont="1" applyFill="1" applyBorder="1" applyAlignment="1">
      <alignment horizontal="right"/>
    </xf>
    <xf numFmtId="0" fontId="19" fillId="26" borderId="0" xfId="0" applyFont="1" applyFill="1" applyBorder="1" applyAlignment="1">
      <alignment horizontal="justify" vertical="center" wrapText="1" readingOrder="1"/>
    </xf>
    <xf numFmtId="165" fontId="122" fillId="24" borderId="20" xfId="40" applyNumberFormat="1" applyFont="1" applyFill="1" applyBorder="1" applyAlignment="1">
      <alignment horizontal="justify" readingOrder="1"/>
    </xf>
    <xf numFmtId="165" fontId="122" fillId="24" borderId="0" xfId="40" applyNumberFormat="1" applyFont="1" applyFill="1" applyBorder="1" applyAlignment="1">
      <alignment horizontal="justify" readingOrder="1"/>
    </xf>
    <xf numFmtId="0" fontId="20" fillId="25" borderId="0" xfId="0" applyFont="1" applyFill="1" applyBorder="1" applyAlignment="1">
      <alignment horizontal="justify" vertical="center" readingOrder="1"/>
    </xf>
    <xf numFmtId="175" fontId="20" fillId="26" borderId="20" xfId="62" applyNumberFormat="1" applyFont="1" applyFill="1" applyBorder="1" applyAlignment="1">
      <alignment horizontal="right" vertical="center" wrapText="1"/>
    </xf>
    <xf numFmtId="175" fontId="20" fillId="26" borderId="0" xfId="62" applyNumberFormat="1" applyFont="1" applyFill="1" applyBorder="1" applyAlignment="1">
      <alignment horizontal="right" vertical="center" wrapText="1"/>
    </xf>
    <xf numFmtId="0" fontId="78" fillId="25" borderId="0" xfId="227" applyFont="1" applyFill="1" applyBorder="1" applyAlignment="1" applyProtection="1">
      <alignment horizontal="left"/>
    </xf>
    <xf numFmtId="168" fontId="78" fillId="25" borderId="0" xfId="70" applyNumberFormat="1" applyFont="1" applyFill="1" applyBorder="1" applyAlignment="1" applyProtection="1">
      <alignment horizontal="right" indent="2"/>
    </xf>
    <xf numFmtId="168" fontId="78" fillId="26" borderId="0" xfId="70" applyNumberFormat="1" applyFont="1" applyFill="1" applyBorder="1" applyAlignment="1" applyProtection="1">
      <alignment horizontal="right" indent="2"/>
    </xf>
    <xf numFmtId="0" fontId="19" fillId="25" borderId="18" xfId="227" applyFont="1" applyFill="1" applyBorder="1" applyAlignment="1" applyProtection="1">
      <alignment horizontal="right" indent="5"/>
    </xf>
    <xf numFmtId="0" fontId="24" fillId="25" borderId="0" xfId="227" applyFont="1" applyFill="1" applyBorder="1" applyAlignment="1" applyProtection="1">
      <alignment horizontal="right"/>
    </xf>
    <xf numFmtId="0" fontId="24" fillId="0" borderId="0" xfId="227" applyFont="1" applyBorder="1" applyAlignment="1" applyProtection="1">
      <alignment vertical="justify" wrapText="1"/>
    </xf>
    <xf numFmtId="0" fontId="10" fillId="0" borderId="0" xfId="227" applyBorder="1" applyAlignment="1" applyProtection="1">
      <alignment vertical="justify" wrapText="1"/>
    </xf>
    <xf numFmtId="0" fontId="19" fillId="26" borderId="52" xfId="227" applyFont="1" applyFill="1" applyBorder="1" applyAlignment="1" applyProtection="1">
      <alignment horizontal="center"/>
    </xf>
    <xf numFmtId="168" fontId="20" fillId="24" borderId="0" xfId="40" applyNumberFormat="1" applyFont="1" applyFill="1" applyBorder="1" applyAlignment="1" applyProtection="1">
      <alignment horizontal="right" wrapText="1" indent="2"/>
    </xf>
    <xf numFmtId="168" fontId="20" fillId="27" borderId="0" xfId="40" applyNumberFormat="1" applyFont="1" applyFill="1" applyBorder="1" applyAlignment="1" applyProtection="1">
      <alignment horizontal="right" wrapText="1" indent="2"/>
    </xf>
    <xf numFmtId="168" fontId="78" fillId="24" borderId="0" xfId="40" applyNumberFormat="1" applyFont="1" applyFill="1" applyBorder="1" applyAlignment="1" applyProtection="1">
      <alignment horizontal="right" wrapText="1" indent="2"/>
    </xf>
    <xf numFmtId="168" fontId="78" fillId="27" borderId="0" xfId="40" applyNumberFormat="1" applyFont="1" applyFill="1" applyBorder="1" applyAlignment="1" applyProtection="1">
      <alignment horizontal="right" wrapText="1" indent="2"/>
    </xf>
    <xf numFmtId="169" fontId="20" fillId="24" borderId="0" xfId="40" applyNumberFormat="1" applyFont="1" applyFill="1" applyBorder="1" applyAlignment="1" applyProtection="1">
      <alignment horizontal="right" wrapText="1" indent="2"/>
    </xf>
    <xf numFmtId="169" fontId="20" fillId="27" borderId="0" xfId="40" applyNumberFormat="1" applyFont="1" applyFill="1" applyBorder="1" applyAlignment="1" applyProtection="1">
      <alignment horizontal="right" wrapText="1" indent="2"/>
    </xf>
    <xf numFmtId="174" fontId="20" fillId="25" borderId="0" xfId="227" applyNumberFormat="1" applyFont="1" applyFill="1" applyBorder="1" applyAlignment="1" applyProtection="1">
      <alignment horizontal="left"/>
    </xf>
    <xf numFmtId="0" fontId="24" fillId="0" borderId="0" xfId="227" applyFont="1" applyBorder="1" applyAlignment="1" applyProtection="1">
      <alignment vertical="top"/>
    </xf>
    <xf numFmtId="168" fontId="78" fillId="25" borderId="0" xfId="227" applyNumberFormat="1" applyFont="1" applyFill="1" applyBorder="1" applyAlignment="1" applyProtection="1">
      <alignment horizontal="right" indent="2"/>
    </xf>
    <xf numFmtId="168" fontId="78" fillId="26" borderId="0" xfId="227" applyNumberFormat="1" applyFont="1" applyFill="1" applyBorder="1" applyAlignment="1" applyProtection="1">
      <alignment horizontal="right" indent="2"/>
    </xf>
    <xf numFmtId="0" fontId="19" fillId="25" borderId="0" xfId="227" applyFont="1" applyFill="1" applyBorder="1" applyAlignment="1" applyProtection="1">
      <alignment horizontal="left" indent="4"/>
    </xf>
    <xf numFmtId="0" fontId="24" fillId="25" borderId="0" xfId="227" applyFont="1" applyFill="1" applyBorder="1" applyAlignment="1" applyProtection="1">
      <alignment vertical="justify" wrapText="1"/>
    </xf>
    <xf numFmtId="0" fontId="10" fillId="25" borderId="0" xfId="227" applyFill="1" applyBorder="1" applyAlignment="1" applyProtection="1">
      <alignment vertical="justify" wrapText="1"/>
    </xf>
    <xf numFmtId="168" fontId="20" fillId="46" borderId="0" xfId="60" applyNumberFormat="1" applyFont="1" applyFill="1" applyBorder="1" applyAlignment="1" applyProtection="1">
      <alignment horizontal="right" wrapText="1" indent="2"/>
    </xf>
    <xf numFmtId="168" fontId="20" fillId="43" borderId="0" xfId="60" applyNumberFormat="1" applyFont="1" applyFill="1" applyBorder="1" applyAlignment="1" applyProtection="1">
      <alignment horizontal="right" wrapText="1" indent="2"/>
    </xf>
    <xf numFmtId="0" fontId="19" fillId="24" borderId="0" xfId="40" applyFont="1" applyFill="1" applyBorder="1" applyAlignment="1" applyProtection="1">
      <alignment horizontal="left" indent="2"/>
    </xf>
    <xf numFmtId="169" fontId="19" fillId="24" borderId="0" xfId="40" applyNumberFormat="1" applyFont="1" applyFill="1" applyBorder="1" applyAlignment="1" applyProtection="1">
      <alignment horizontal="right" wrapText="1" indent="2"/>
    </xf>
    <xf numFmtId="169" fontId="19" fillId="27" borderId="0" xfId="40" applyNumberFormat="1" applyFont="1" applyFill="1" applyBorder="1" applyAlignment="1" applyProtection="1">
      <alignment horizontal="right" wrapText="1" indent="2"/>
    </xf>
    <xf numFmtId="0" fontId="19" fillId="24" borderId="0" xfId="40" applyFont="1" applyFill="1" applyBorder="1" applyAlignment="1" applyProtection="1">
      <alignment horizontal="left" wrapText="1"/>
    </xf>
    <xf numFmtId="170" fontId="20" fillId="24" borderId="0" xfId="40" applyNumberFormat="1" applyFont="1" applyFill="1" applyBorder="1" applyAlignment="1" applyProtection="1">
      <alignment horizontal="right" wrapText="1" indent="2"/>
    </xf>
    <xf numFmtId="0" fontId="20" fillId="24" borderId="0" xfId="40" applyFont="1" applyFill="1" applyBorder="1" applyAlignment="1" applyProtection="1">
      <alignment horizontal="left" indent="1"/>
    </xf>
    <xf numFmtId="166" fontId="20" fillId="25" borderId="0" xfId="227" applyNumberFormat="1" applyFont="1" applyFill="1" applyBorder="1" applyAlignment="1" applyProtection="1">
      <alignment horizontal="right" indent="2"/>
    </xf>
    <xf numFmtId="166" fontId="20" fillId="26" borderId="0" xfId="227" applyNumberFormat="1" applyFont="1" applyFill="1" applyBorder="1" applyAlignment="1" applyProtection="1">
      <alignment horizontal="right" indent="2"/>
    </xf>
    <xf numFmtId="170" fontId="20" fillId="27" borderId="0" xfId="40" applyNumberFormat="1" applyFont="1" applyFill="1" applyBorder="1" applyAlignment="1" applyProtection="1">
      <alignment horizontal="right" wrapText="1" indent="2"/>
    </xf>
    <xf numFmtId="174" fontId="20" fillId="25" borderId="0" xfId="227" applyNumberFormat="1" applyFont="1" applyFill="1" applyBorder="1" applyAlignment="1" applyProtection="1">
      <alignment horizontal="right"/>
    </xf>
    <xf numFmtId="0" fontId="24" fillId="25" borderId="0" xfId="227" applyFont="1" applyFill="1" applyBorder="1" applyAlignment="1" applyProtection="1">
      <alignment vertical="top"/>
    </xf>
    <xf numFmtId="166" fontId="78" fillId="25" borderId="0" xfId="227" applyNumberFormat="1" applyFont="1" applyFill="1" applyBorder="1" applyAlignment="1" applyProtection="1">
      <alignment horizontal="right" indent="2"/>
    </xf>
    <xf numFmtId="166" fontId="78" fillId="26" borderId="0" xfId="227" applyNumberFormat="1" applyFont="1" applyFill="1" applyBorder="1" applyAlignment="1" applyProtection="1">
      <alignment horizontal="right" indent="2"/>
    </xf>
    <xf numFmtId="0" fontId="19" fillId="25" borderId="0" xfId="227" applyFont="1" applyFill="1" applyBorder="1" applyAlignment="1" applyProtection="1">
      <alignment horizontal="right" indent="6"/>
    </xf>
    <xf numFmtId="166" fontId="20" fillId="24" borderId="0" xfId="40" applyNumberFormat="1" applyFont="1" applyFill="1" applyBorder="1" applyAlignment="1" applyProtection="1">
      <alignment horizontal="right" wrapText="1" indent="2"/>
    </xf>
    <xf numFmtId="166" fontId="20" fillId="27" borderId="0" xfId="40" applyNumberFormat="1" applyFont="1" applyFill="1" applyBorder="1" applyAlignment="1" applyProtection="1">
      <alignment horizontal="right" wrapText="1" indent="2"/>
    </xf>
    <xf numFmtId="166" fontId="31" fillId="25" borderId="0" xfId="227" applyNumberFormat="1" applyFont="1" applyFill="1" applyBorder="1" applyAlignment="1" applyProtection="1">
      <alignment horizontal="right" indent="2"/>
    </xf>
    <xf numFmtId="166" fontId="31" fillId="26" borderId="0" xfId="227" applyNumberFormat="1" applyFont="1" applyFill="1" applyBorder="1" applyAlignment="1" applyProtection="1">
      <alignment horizontal="right" indent="2"/>
    </xf>
    <xf numFmtId="168" fontId="78" fillId="26" borderId="10" xfId="227" applyNumberFormat="1" applyFont="1" applyFill="1" applyBorder="1" applyAlignment="1" applyProtection="1">
      <alignment horizontal="center"/>
    </xf>
    <xf numFmtId="168" fontId="78" fillId="26" borderId="0" xfId="227" applyNumberFormat="1" applyFont="1" applyFill="1" applyBorder="1" applyAlignment="1" applyProtection="1">
      <alignment horizontal="center"/>
    </xf>
    <xf numFmtId="168" fontId="20" fillId="26" borderId="0" xfId="227" applyNumberFormat="1" applyFont="1" applyFill="1" applyBorder="1" applyAlignment="1" applyProtection="1">
      <alignment horizontal="center"/>
    </xf>
    <xf numFmtId="168" fontId="19" fillId="26" borderId="0" xfId="227" applyNumberFormat="1" applyFont="1" applyFill="1" applyBorder="1" applyAlignment="1" applyProtection="1">
      <alignment horizontal="center"/>
    </xf>
    <xf numFmtId="0" fontId="84" fillId="25" borderId="0" xfId="227" applyFont="1" applyFill="1" applyBorder="1" applyAlignment="1" applyProtection="1">
      <alignment horizontal="center"/>
    </xf>
    <xf numFmtId="0" fontId="24" fillId="25" borderId="0" xfId="62" applyFont="1" applyFill="1" applyBorder="1" applyAlignment="1">
      <alignment vertical="top" wrapText="1"/>
    </xf>
    <xf numFmtId="0" fontId="87" fillId="26" borderId="0" xfId="62" applyFont="1" applyFill="1" applyBorder="1" applyAlignment="1">
      <alignment horizontal="center" vertical="center"/>
    </xf>
    <xf numFmtId="0" fontId="87" fillId="26" borderId="0" xfId="62" applyFont="1" applyFill="1" applyBorder="1" applyAlignment="1">
      <alignment horizontal="left" vertical="center"/>
    </xf>
    <xf numFmtId="0" fontId="24" fillId="26" borderId="0" xfId="62" applyFont="1" applyFill="1" applyBorder="1" applyAlignment="1">
      <alignment horizontal="justify" wrapText="1"/>
    </xf>
    <xf numFmtId="0" fontId="87" fillId="25" borderId="24" xfId="62" applyFont="1" applyFill="1" applyBorder="1" applyAlignment="1">
      <alignment horizontal="left" vertical="center"/>
    </xf>
    <xf numFmtId="0" fontId="87" fillId="25" borderId="25" xfId="62" applyFont="1" applyFill="1" applyBorder="1" applyAlignment="1">
      <alignment horizontal="left" vertical="center"/>
    </xf>
    <xf numFmtId="0" fontId="24" fillId="25" borderId="0" xfId="62" applyFont="1" applyFill="1" applyBorder="1" applyAlignment="1">
      <alignment wrapText="1"/>
    </xf>
    <xf numFmtId="0" fontId="24" fillId="25" borderId="0" xfId="62" applyFont="1" applyFill="1" applyBorder="1" applyAlignment="1">
      <alignment vertical="center" wrapText="1"/>
    </xf>
    <xf numFmtId="0" fontId="24" fillId="25" borderId="19" xfId="62" applyFont="1" applyFill="1" applyBorder="1" applyAlignment="1">
      <alignment vertical="center" wrapText="1"/>
    </xf>
    <xf numFmtId="0" fontId="83" fillId="26" borderId="24" xfId="0" applyFont="1" applyFill="1" applyBorder="1" applyAlignment="1">
      <alignment horizontal="left" vertical="center" wrapText="1"/>
    </xf>
    <xf numFmtId="0" fontId="83" fillId="26" borderId="26" xfId="0" applyFont="1" applyFill="1" applyBorder="1" applyAlignment="1">
      <alignment horizontal="left" vertical="center" wrapText="1"/>
    </xf>
    <xf numFmtId="0" fontId="83" fillId="26" borderId="25" xfId="0" applyFont="1" applyFill="1" applyBorder="1" applyAlignment="1">
      <alignment horizontal="left" vertical="center" wrapText="1"/>
    </xf>
    <xf numFmtId="0" fontId="19" fillId="25" borderId="0" xfId="62" applyFont="1" applyFill="1" applyBorder="1" applyAlignment="1">
      <alignment horizontal="left" indent="6"/>
    </xf>
    <xf numFmtId="1" fontId="19" fillId="25" borderId="13" xfId="0" applyNumberFormat="1" applyFont="1" applyFill="1" applyBorder="1" applyAlignment="1">
      <alignment horizontal="center"/>
    </xf>
    <xf numFmtId="1" fontId="19" fillId="25" borderId="81" xfId="0" applyNumberFormat="1" applyFont="1" applyFill="1" applyBorder="1" applyAlignment="1">
      <alignment horizontal="center" wrapText="1"/>
    </xf>
    <xf numFmtId="1" fontId="19" fillId="25" borderId="13" xfId="0" applyNumberFormat="1" applyFont="1" applyFill="1" applyBorder="1" applyAlignment="1">
      <alignment horizontal="center" wrapText="1"/>
    </xf>
    <xf numFmtId="0" fontId="19" fillId="26" borderId="18" xfId="0" applyFont="1" applyFill="1" applyBorder="1" applyAlignment="1">
      <alignment horizontal="right" indent="6"/>
    </xf>
    <xf numFmtId="0" fontId="17" fillId="25" borderId="23" xfId="0" applyFont="1" applyFill="1" applyBorder="1" applyAlignment="1">
      <alignment horizontal="left"/>
    </xf>
    <xf numFmtId="0" fontId="17" fillId="25" borderId="22" xfId="0" applyFont="1" applyFill="1" applyBorder="1" applyAlignment="1">
      <alignment horizontal="left"/>
    </xf>
    <xf numFmtId="0" fontId="17" fillId="25" borderId="0" xfId="0" applyFont="1" applyFill="1" applyBorder="1" applyAlignment="1">
      <alignment horizontal="left"/>
    </xf>
    <xf numFmtId="0" fontId="24" fillId="25" borderId="0" xfId="0" applyFont="1" applyFill="1" applyBorder="1" applyAlignment="1">
      <alignment horizontal="left" vertical="top"/>
    </xf>
    <xf numFmtId="0" fontId="13" fillId="25" borderId="0" xfId="0" applyFont="1" applyFill="1" applyBorder="1"/>
    <xf numFmtId="0" fontId="119" fillId="26" borderId="13" xfId="0" applyFont="1" applyFill="1" applyBorder="1" applyAlignment="1">
      <alignment horizontal="center" wrapText="1"/>
    </xf>
    <xf numFmtId="0" fontId="78" fillId="25" borderId="0" xfId="0" applyFont="1" applyFill="1" applyBorder="1" applyAlignment="1">
      <alignment horizontal="left"/>
    </xf>
    <xf numFmtId="0" fontId="37" fillId="24" borderId="0" xfId="40" applyFont="1" applyFill="1" applyBorder="1" applyAlignment="1">
      <alignment horizontal="justify" wrapText="1"/>
    </xf>
    <xf numFmtId="0" fontId="24" fillId="24" borderId="0" xfId="40" applyFont="1" applyFill="1" applyBorder="1" applyAlignment="1">
      <alignment horizontal="justify" wrapText="1"/>
    </xf>
    <xf numFmtId="0" fontId="37" fillId="24" borderId="0" xfId="40" applyNumberFormat="1" applyFont="1" applyFill="1" applyBorder="1" applyAlignment="1">
      <alignment horizontal="justify" vertical="center" wrapText="1"/>
    </xf>
    <xf numFmtId="0" fontId="24" fillId="24" borderId="0" xfId="40" applyNumberFormat="1" applyFont="1" applyFill="1" applyBorder="1" applyAlignment="1">
      <alignment horizontal="justify" vertical="center" wrapText="1"/>
    </xf>
    <xf numFmtId="0" fontId="24" fillId="24" borderId="0" xfId="40" applyFont="1" applyFill="1" applyBorder="1" applyAlignment="1">
      <alignment horizontal="justify" vertical="top" wrapText="1"/>
    </xf>
    <xf numFmtId="174" fontId="20" fillId="25" borderId="0" xfId="70" applyNumberFormat="1" applyFont="1" applyFill="1" applyBorder="1" applyAlignment="1">
      <alignment horizontal="right"/>
    </xf>
    <xf numFmtId="0" fontId="19" fillId="25" borderId="18" xfId="70" applyFont="1" applyFill="1" applyBorder="1" applyAlignment="1">
      <alignment horizontal="left" indent="6"/>
    </xf>
    <xf numFmtId="0" fontId="19" fillId="25" borderId="0" xfId="70" applyFont="1" applyFill="1" applyBorder="1" applyAlignment="1">
      <alignment horizontal="left" indent="6"/>
    </xf>
    <xf numFmtId="0" fontId="24" fillId="25" borderId="0" xfId="70" applyFont="1" applyFill="1" applyBorder="1" applyAlignment="1">
      <alignment horizontal="left" vertical="top"/>
    </xf>
    <xf numFmtId="0" fontId="78" fillId="25" borderId="0" xfId="70" applyFont="1" applyFill="1" applyBorder="1" applyAlignment="1">
      <alignment horizontal="left"/>
    </xf>
    <xf numFmtId="0" fontId="19" fillId="26" borderId="13" xfId="70" applyFont="1" applyFill="1" applyBorder="1" applyAlignment="1">
      <alignment horizontal="center" wrapText="1"/>
    </xf>
    <xf numFmtId="0" fontId="19" fillId="26" borderId="13" xfId="70" applyFont="1" applyFill="1" applyBorder="1" applyAlignment="1">
      <alignment horizontal="center"/>
    </xf>
    <xf numFmtId="0" fontId="78" fillId="25" borderId="0" xfId="78" applyFont="1" applyFill="1" applyBorder="1" applyAlignment="1">
      <alignment horizontal="left" vertical="center"/>
    </xf>
    <xf numFmtId="0" fontId="120" fillId="24" borderId="0" xfId="40" applyFont="1" applyFill="1" applyBorder="1" applyAlignment="1">
      <alignment horizontal="justify" vertical="top" wrapText="1"/>
    </xf>
    <xf numFmtId="174" fontId="11" fillId="25" borderId="0" xfId="70" applyNumberFormat="1" applyFont="1" applyFill="1" applyBorder="1" applyAlignment="1">
      <alignment horizontal="left"/>
    </xf>
    <xf numFmtId="0" fontId="19" fillId="25" borderId="18" xfId="70" applyFont="1" applyFill="1" applyBorder="1" applyAlignment="1">
      <alignment horizontal="left"/>
    </xf>
    <xf numFmtId="0" fontId="24" fillId="25" borderId="22" xfId="70" applyFont="1" applyFill="1" applyBorder="1" applyAlignment="1">
      <alignment horizontal="center"/>
    </xf>
    <xf numFmtId="0" fontId="24" fillId="25" borderId="53" xfId="70" applyFont="1" applyFill="1" applyBorder="1" applyAlignment="1">
      <alignment horizontal="center"/>
    </xf>
    <xf numFmtId="0" fontId="126" fillId="26" borderId="27" xfId="70" applyFont="1" applyFill="1" applyBorder="1" applyAlignment="1">
      <alignment horizontal="left" vertical="center"/>
    </xf>
    <xf numFmtId="0" fontId="126" fillId="26" borderId="28" xfId="70" applyFont="1" applyFill="1" applyBorder="1" applyAlignment="1">
      <alignment horizontal="left" vertical="center"/>
    </xf>
    <xf numFmtId="0" fontId="126" fillId="26" borderId="29" xfId="70" applyFont="1" applyFill="1" applyBorder="1" applyAlignment="1">
      <alignment horizontal="left" vertical="center"/>
    </xf>
    <xf numFmtId="0" fontId="115" fillId="26" borderId="69" xfId="70" applyFont="1" applyFill="1" applyBorder="1" applyAlignment="1">
      <alignment horizontal="center" vertical="center"/>
    </xf>
    <xf numFmtId="0" fontId="115" fillId="26" borderId="70" xfId="70" applyFont="1" applyFill="1" applyBorder="1" applyAlignment="1">
      <alignment horizontal="center" vertical="center"/>
    </xf>
    <xf numFmtId="0" fontId="115" fillId="26" borderId="73" xfId="70" applyFont="1" applyFill="1" applyBorder="1" applyAlignment="1">
      <alignment horizontal="center" vertical="center"/>
    </xf>
    <xf numFmtId="0" fontId="115" fillId="26" borderId="74" xfId="70" applyFont="1" applyFill="1" applyBorder="1" applyAlignment="1">
      <alignment horizontal="center" vertical="center"/>
    </xf>
    <xf numFmtId="0" fontId="19" fillId="25" borderId="13" xfId="70" applyFont="1" applyFill="1" applyBorder="1" applyAlignment="1">
      <alignment horizontal="center" vertical="center" wrapText="1"/>
    </xf>
    <xf numFmtId="0" fontId="19" fillId="25" borderId="71" xfId="70" applyFont="1" applyFill="1" applyBorder="1" applyAlignment="1">
      <alignment horizontal="center" vertical="center" wrapText="1"/>
    </xf>
    <xf numFmtId="0" fontId="19" fillId="25" borderId="80" xfId="70" applyFont="1" applyFill="1" applyBorder="1" applyAlignment="1">
      <alignment horizontal="center" vertical="center" wrapText="1"/>
    </xf>
    <xf numFmtId="0" fontId="19" fillId="25" borderId="72" xfId="70" applyFont="1" applyFill="1" applyBorder="1" applyAlignment="1">
      <alignment horizontal="center" vertical="center" wrapText="1"/>
    </xf>
    <xf numFmtId="0" fontId="19" fillId="25" borderId="75" xfId="70" applyFont="1" applyFill="1" applyBorder="1" applyAlignment="1">
      <alignment horizontal="center" vertical="center" wrapText="1"/>
    </xf>
    <xf numFmtId="174" fontId="11" fillId="26" borderId="0" xfId="63" applyNumberFormat="1" applyFont="1" applyFill="1" applyBorder="1" applyAlignment="1">
      <alignment horizontal="right"/>
    </xf>
    <xf numFmtId="0" fontId="19" fillId="25" borderId="18" xfId="63" applyFont="1" applyFill="1" applyBorder="1" applyAlignment="1">
      <alignment horizontal="left" indent="6"/>
    </xf>
    <xf numFmtId="0" fontId="91" fillId="28" borderId="91" xfId="63" applyFont="1" applyFill="1" applyBorder="1" applyAlignment="1">
      <alignment horizontal="center" vertical="center"/>
    </xf>
    <xf numFmtId="0" fontId="142" fillId="28" borderId="92" xfId="63" applyFont="1" applyFill="1" applyBorder="1" applyAlignment="1">
      <alignment horizontal="center" vertical="center"/>
    </xf>
    <xf numFmtId="0" fontId="142" fillId="28" borderId="95" xfId="63" applyFont="1" applyFill="1" applyBorder="1" applyAlignment="1">
      <alignment horizontal="center" vertical="center"/>
    </xf>
    <xf numFmtId="0" fontId="142" fillId="28" borderId="96" xfId="63" applyFont="1" applyFill="1" applyBorder="1" applyAlignment="1">
      <alignment horizontal="center" vertical="center"/>
    </xf>
    <xf numFmtId="1" fontId="19" fillId="26" borderId="78" xfId="63" applyNumberFormat="1" applyFont="1" applyFill="1" applyBorder="1" applyAlignment="1">
      <alignment horizontal="center" vertical="center"/>
    </xf>
    <xf numFmtId="1" fontId="19" fillId="26" borderId="93" xfId="63" applyNumberFormat="1" applyFont="1" applyFill="1" applyBorder="1" applyAlignment="1">
      <alignment horizontal="center" vertical="center"/>
    </xf>
    <xf numFmtId="1" fontId="19" fillId="26" borderId="94" xfId="63" applyNumberFormat="1" applyFont="1" applyFill="1" applyBorder="1" applyAlignment="1">
      <alignment horizontal="center" vertical="center"/>
    </xf>
    <xf numFmtId="0" fontId="78" fillId="24" borderId="0" xfId="40" applyFont="1" applyFill="1" applyBorder="1" applyAlignment="1">
      <alignment vertical="center" wrapText="1"/>
    </xf>
    <xf numFmtId="174" fontId="20" fillId="25" borderId="0" xfId="62" applyNumberFormat="1" applyFont="1" applyFill="1" applyBorder="1" applyAlignment="1">
      <alignment horizontal="left"/>
    </xf>
    <xf numFmtId="0" fontId="126" fillId="26" borderId="31" xfId="62" applyFont="1" applyFill="1" applyBorder="1" applyAlignment="1">
      <alignment horizontal="left" vertical="center" wrapText="1"/>
    </xf>
    <xf numFmtId="0" fontId="126" fillId="26" borderId="32" xfId="62" applyFont="1" applyFill="1" applyBorder="1" applyAlignment="1">
      <alignment horizontal="left" vertical="center" wrapText="1"/>
    </xf>
    <xf numFmtId="0" fontId="126" fillId="26" borderId="33" xfId="62" applyFont="1" applyFill="1" applyBorder="1" applyAlignment="1">
      <alignment horizontal="left" vertical="center" wrapText="1"/>
    </xf>
    <xf numFmtId="0" fontId="24" fillId="24" borderId="51" xfId="40" applyFont="1" applyFill="1" applyBorder="1" applyAlignment="1">
      <alignment horizontal="left" vertical="top"/>
    </xf>
    <xf numFmtId="0" fontId="24" fillId="24" borderId="0" xfId="40" applyFont="1" applyFill="1" applyBorder="1" applyAlignment="1">
      <alignment horizontal="left" vertical="top"/>
    </xf>
    <xf numFmtId="0" fontId="19" fillId="0" borderId="78" xfId="53" applyFont="1" applyBorder="1" applyAlignment="1">
      <alignment horizontal="center" vertical="center" wrapText="1"/>
    </xf>
    <xf numFmtId="0" fontId="19" fillId="0" borderId="57" xfId="53" applyFont="1" applyBorder="1" applyAlignment="1">
      <alignment horizontal="center" vertical="center" wrapText="1"/>
    </xf>
    <xf numFmtId="0" fontId="19" fillId="0" borderId="12" xfId="53" applyFont="1" applyBorder="1" applyAlignment="1">
      <alignment horizontal="center" vertical="center" wrapText="1"/>
    </xf>
    <xf numFmtId="165" fontId="20" fillId="27" borderId="48" xfId="40" applyNumberFormat="1" applyFont="1" applyFill="1" applyBorder="1" applyAlignment="1">
      <alignment horizontal="center" wrapText="1"/>
    </xf>
    <xf numFmtId="165" fontId="24" fillId="27" borderId="48" xfId="40" applyNumberFormat="1" applyFont="1" applyFill="1" applyBorder="1" applyAlignment="1">
      <alignment horizontal="right" wrapText="1"/>
    </xf>
    <xf numFmtId="0" fontId="37" fillId="25" borderId="0" xfId="62" applyFont="1" applyFill="1" applyBorder="1" applyAlignment="1">
      <alignment horizontal="left" vertical="center"/>
    </xf>
    <xf numFmtId="0" fontId="19" fillId="25" borderId="18" xfId="62" applyFont="1" applyFill="1" applyBorder="1" applyAlignment="1">
      <alignment horizontal="right" indent="6"/>
    </xf>
    <xf numFmtId="0" fontId="24" fillId="24" borderId="51" xfId="40" applyFont="1" applyFill="1" applyBorder="1" applyAlignment="1">
      <alignment vertical="justify" wrapText="1"/>
    </xf>
    <xf numFmtId="0" fontId="24" fillId="24" borderId="0" xfId="40" applyFont="1" applyFill="1" applyBorder="1" applyAlignment="1">
      <alignment vertical="justify" wrapText="1"/>
    </xf>
    <xf numFmtId="0" fontId="24" fillId="25" borderId="51" xfId="62" applyFont="1" applyFill="1" applyBorder="1" applyAlignment="1">
      <alignment horizontal="left" vertical="top"/>
    </xf>
    <xf numFmtId="0" fontId="24" fillId="25" borderId="0" xfId="62" applyFont="1" applyFill="1" applyBorder="1" applyAlignment="1">
      <alignment horizontal="left" vertical="top"/>
    </xf>
    <xf numFmtId="0" fontId="78" fillId="25" borderId="0" xfId="62" applyFont="1" applyFill="1" applyBorder="1" applyAlignment="1">
      <alignment horizontal="left" vertical="center" wrapText="1"/>
    </xf>
    <xf numFmtId="0" fontId="19" fillId="25" borderId="79" xfId="62" applyFont="1" applyFill="1" applyBorder="1" applyAlignment="1">
      <alignment horizontal="center"/>
    </xf>
    <xf numFmtId="0" fontId="19" fillId="25" borderId="78" xfId="62" applyFont="1" applyFill="1" applyBorder="1" applyAlignment="1">
      <alignment horizontal="center"/>
    </xf>
    <xf numFmtId="0" fontId="19" fillId="25" borderId="57" xfId="62" applyFont="1" applyFill="1" applyBorder="1" applyAlignment="1">
      <alignment horizontal="center"/>
    </xf>
    <xf numFmtId="174" fontId="20" fillId="25" borderId="0" xfId="62" applyNumberFormat="1" applyFont="1" applyFill="1" applyBorder="1" applyAlignment="1">
      <alignment horizontal="right"/>
    </xf>
    <xf numFmtId="0" fontId="19" fillId="26" borderId="12" xfId="53" applyFont="1" applyFill="1" applyBorder="1" applyAlignment="1">
      <alignment horizontal="center" vertical="center" wrapText="1"/>
    </xf>
    <xf numFmtId="0" fontId="78" fillId="25" borderId="0" xfId="0" applyFont="1" applyFill="1" applyBorder="1" applyAlignment="1">
      <alignment horizontal="left" vertical="center"/>
    </xf>
    <xf numFmtId="0" fontId="91" fillId="25" borderId="0" xfId="0" applyFont="1" applyFill="1" applyBorder="1" applyAlignment="1">
      <alignment horizontal="center"/>
    </xf>
    <xf numFmtId="0" fontId="49" fillId="26" borderId="31" xfId="0" applyFont="1" applyFill="1" applyBorder="1" applyAlignment="1">
      <alignment horizontal="left" vertical="center"/>
    </xf>
    <xf numFmtId="0" fontId="49" fillId="26" borderId="32" xfId="0" applyFont="1" applyFill="1" applyBorder="1" applyAlignment="1">
      <alignment horizontal="left" vertical="center"/>
    </xf>
    <xf numFmtId="0" fontId="49" fillId="26" borderId="33" xfId="0" applyFont="1" applyFill="1" applyBorder="1" applyAlignment="1">
      <alignment horizontal="left" vertical="center"/>
    </xf>
    <xf numFmtId="0" fontId="24" fillId="0" borderId="0" xfId="0" applyFont="1" applyBorder="1" applyAlignment="1">
      <alignment vertical="justify" wrapText="1"/>
    </xf>
    <xf numFmtId="0" fontId="0" fillId="0" borderId="0" xfId="0" applyBorder="1" applyAlignment="1">
      <alignment vertical="justify" wrapText="1"/>
    </xf>
    <xf numFmtId="0" fontId="19" fillId="25" borderId="78" xfId="0" applyFont="1" applyFill="1" applyBorder="1" applyAlignment="1">
      <alignment horizontal="center"/>
    </xf>
    <xf numFmtId="0" fontId="19" fillId="25" borderId="68" xfId="0" applyFont="1" applyFill="1" applyBorder="1" applyAlignment="1">
      <alignment horizontal="center"/>
    </xf>
    <xf numFmtId="0" fontId="19" fillId="25" borderId="18" xfId="0" applyFont="1" applyFill="1" applyBorder="1" applyAlignment="1">
      <alignment horizontal="left" indent="6"/>
    </xf>
    <xf numFmtId="0" fontId="19" fillId="25" borderId="0" xfId="70" applyFont="1" applyFill="1" applyBorder="1" applyAlignment="1">
      <alignment horizontal="left" indent="1"/>
    </xf>
    <xf numFmtId="0" fontId="20" fillId="25" borderId="0" xfId="70" applyFont="1" applyFill="1" applyBorder="1" applyAlignment="1">
      <alignment horizontal="left" indent="1"/>
    </xf>
    <xf numFmtId="0" fontId="50" fillId="25" borderId="36" xfId="70" applyFont="1" applyFill="1" applyBorder="1" applyAlignment="1">
      <alignment horizontal="justify" vertical="top" wrapText="1"/>
    </xf>
    <xf numFmtId="0" fontId="24" fillId="26" borderId="51" xfId="70" applyFont="1" applyFill="1" applyBorder="1" applyAlignment="1">
      <alignment vertical="justify" wrapText="1"/>
    </xf>
    <xf numFmtId="0" fontId="24" fillId="26" borderId="0" xfId="70" applyFont="1" applyFill="1" applyBorder="1" applyAlignment="1">
      <alignment vertical="justify" wrapText="1"/>
    </xf>
    <xf numFmtId="0" fontId="78" fillId="26" borderId="0" xfId="70" applyFont="1" applyFill="1" applyBorder="1" applyAlignment="1">
      <alignment horizontal="left"/>
    </xf>
    <xf numFmtId="0" fontId="49" fillId="26" borderId="31" xfId="70" applyFont="1" applyFill="1" applyBorder="1" applyAlignment="1">
      <alignment horizontal="left" vertical="center"/>
    </xf>
    <xf numFmtId="0" fontId="49" fillId="26" borderId="32" xfId="70" applyFont="1" applyFill="1" applyBorder="1" applyAlignment="1">
      <alignment horizontal="left" vertical="center"/>
    </xf>
    <xf numFmtId="0" fontId="49" fillId="26" borderId="33" xfId="70" applyFont="1" applyFill="1" applyBorder="1" applyAlignment="1">
      <alignment horizontal="left" vertical="center"/>
    </xf>
    <xf numFmtId="0" fontId="78" fillId="25" borderId="0" xfId="70" applyFont="1" applyFill="1" applyBorder="1" applyAlignment="1">
      <alignment horizontal="left" vertical="center"/>
    </xf>
    <xf numFmtId="0" fontId="93" fillId="26" borderId="34" xfId="70" applyFont="1" applyFill="1" applyBorder="1" applyAlignment="1">
      <alignment horizontal="left" vertical="center"/>
    </xf>
    <xf numFmtId="0" fontId="93" fillId="26" borderId="37" xfId="70" applyFont="1" applyFill="1" applyBorder="1" applyAlignment="1">
      <alignment horizontal="left" vertical="center"/>
    </xf>
    <xf numFmtId="0" fontId="93" fillId="26" borderId="35" xfId="70" applyFont="1" applyFill="1" applyBorder="1" applyAlignment="1">
      <alignment horizontal="left" vertical="center"/>
    </xf>
    <xf numFmtId="0" fontId="90" fillId="25" borderId="0" xfId="70" applyFont="1" applyFill="1" applyBorder="1" applyAlignment="1">
      <alignment horizontal="left" vertical="center"/>
    </xf>
    <xf numFmtId="0" fontId="122" fillId="25" borderId="0" xfId="70" applyFont="1" applyFill="1" applyBorder="1" applyAlignment="1">
      <alignment horizontal="justify"/>
    </xf>
    <xf numFmtId="0" fontId="19" fillId="25" borderId="0" xfId="70" applyFont="1" applyFill="1" applyBorder="1" applyAlignment="1">
      <alignment horizontal="left"/>
    </xf>
    <xf numFmtId="0" fontId="83" fillId="26" borderId="31" xfId="70" applyFont="1" applyFill="1" applyBorder="1" applyAlignment="1">
      <alignment horizontal="left" vertical="center"/>
    </xf>
    <xf numFmtId="0" fontId="83" fillId="26" borderId="32" xfId="70" applyFont="1" applyFill="1" applyBorder="1" applyAlignment="1">
      <alignment horizontal="left" vertical="center"/>
    </xf>
    <xf numFmtId="0" fontId="83" fillId="26" borderId="33" xfId="70" applyFont="1" applyFill="1" applyBorder="1" applyAlignment="1">
      <alignment horizontal="left" vertical="center"/>
    </xf>
    <xf numFmtId="0" fontId="24" fillId="0" borderId="64" xfId="70" applyFont="1" applyBorder="1" applyAlignment="1">
      <alignment vertical="justify"/>
    </xf>
    <xf numFmtId="0" fontId="24" fillId="0" borderId="0" xfId="70" applyFont="1" applyBorder="1" applyAlignment="1">
      <alignment vertical="justify"/>
    </xf>
    <xf numFmtId="0" fontId="19" fillId="25" borderId="49" xfId="70" applyFont="1" applyFill="1" applyBorder="1" applyAlignment="1">
      <alignment horizontal="center"/>
    </xf>
    <xf numFmtId="0" fontId="19" fillId="25" borderId="18" xfId="70" applyFont="1" applyFill="1" applyBorder="1" applyAlignment="1">
      <alignment horizontal="right"/>
    </xf>
    <xf numFmtId="0" fontId="19" fillId="25" borderId="82" xfId="70" applyFont="1" applyFill="1" applyBorder="1" applyAlignment="1">
      <alignment horizontal="center" wrapText="1"/>
    </xf>
    <xf numFmtId="0" fontId="19" fillId="25" borderId="84" xfId="70" applyFont="1" applyFill="1" applyBorder="1" applyAlignment="1">
      <alignment horizontal="center"/>
    </xf>
    <xf numFmtId="0" fontId="19" fillId="25" borderId="82" xfId="70" applyFont="1" applyFill="1" applyBorder="1" applyAlignment="1">
      <alignment horizontal="center"/>
    </xf>
    <xf numFmtId="0" fontId="19" fillId="25" borderId="13" xfId="70" applyFont="1" applyFill="1" applyBorder="1" applyAlignment="1">
      <alignment horizontal="center" wrapText="1"/>
    </xf>
    <xf numFmtId="0" fontId="19" fillId="25" borderId="85" xfId="70" applyFont="1" applyFill="1" applyBorder="1" applyAlignment="1">
      <alignment horizontal="center" wrapText="1"/>
    </xf>
    <xf numFmtId="0" fontId="119" fillId="25" borderId="0" xfId="70" applyFont="1" applyFill="1" applyBorder="1" applyAlignment="1">
      <alignment horizontal="left" indent="1"/>
    </xf>
    <xf numFmtId="0" fontId="24" fillId="26" borderId="64" xfId="70" applyFont="1" applyFill="1" applyBorder="1" applyAlignment="1">
      <alignment horizontal="left" vertical="top"/>
    </xf>
    <xf numFmtId="0" fontId="24" fillId="26" borderId="0" xfId="70" applyFont="1" applyFill="1" applyBorder="1" applyAlignment="1">
      <alignment horizontal="left" vertical="top"/>
    </xf>
    <xf numFmtId="0" fontId="19" fillId="0" borderId="0" xfId="70" applyFont="1" applyBorder="1" applyAlignment="1">
      <alignment horizontal="left" indent="1"/>
    </xf>
    <xf numFmtId="0" fontId="19" fillId="25" borderId="18" xfId="71" applyFont="1" applyFill="1" applyBorder="1" applyAlignment="1">
      <alignment horizontal="left" indent="6"/>
    </xf>
    <xf numFmtId="0" fontId="17" fillId="25" borderId="22" xfId="62" applyFont="1" applyFill="1" applyBorder="1" applyAlignment="1">
      <alignment horizontal="left"/>
    </xf>
    <xf numFmtId="0" fontId="83" fillId="26" borderId="31" xfId="62" applyFont="1" applyFill="1" applyBorder="1" applyAlignment="1">
      <alignment horizontal="left" vertical="center"/>
    </xf>
    <xf numFmtId="0" fontId="83" fillId="26" borderId="32" xfId="62" applyFont="1" applyFill="1" applyBorder="1" applyAlignment="1">
      <alignment horizontal="left" vertical="center"/>
    </xf>
    <xf numFmtId="0" fontId="83" fillId="26" borderId="33" xfId="62" applyFont="1" applyFill="1" applyBorder="1" applyAlignment="1">
      <alignment horizontal="left" vertical="center"/>
    </xf>
    <xf numFmtId="0" fontId="78" fillId="25" borderId="86" xfId="78" applyFont="1" applyFill="1" applyBorder="1" applyAlignment="1">
      <alignment horizontal="center" vertical="center"/>
    </xf>
    <xf numFmtId="0" fontId="78" fillId="25" borderId="87" xfId="78" applyFont="1" applyFill="1" applyBorder="1" applyAlignment="1">
      <alignment horizontal="center" vertical="center"/>
    </xf>
    <xf numFmtId="0" fontId="78" fillId="25" borderId="88" xfId="78" applyFont="1" applyFill="1" applyBorder="1" applyAlignment="1">
      <alignment horizontal="center" vertical="center"/>
    </xf>
    <xf numFmtId="0" fontId="78" fillId="25" borderId="89" xfId="78" applyFont="1" applyFill="1" applyBorder="1" applyAlignment="1">
      <alignment horizontal="center" vertical="center"/>
    </xf>
    <xf numFmtId="0" fontId="19" fillId="25" borderId="78" xfId="78" applyFont="1" applyFill="1" applyBorder="1" applyAlignment="1">
      <alignment horizontal="center" vertical="center" wrapText="1"/>
    </xf>
    <xf numFmtId="0" fontId="19" fillId="25" borderId="78" xfId="72" applyFont="1" applyFill="1" applyBorder="1" applyAlignment="1">
      <alignment horizontal="center" vertical="center"/>
    </xf>
    <xf numFmtId="0" fontId="19" fillId="26" borderId="78" xfId="72" applyFont="1" applyFill="1" applyBorder="1" applyAlignment="1">
      <alignment horizontal="center" vertical="center"/>
    </xf>
    <xf numFmtId="179" fontId="78" fillId="25" borderId="0" xfId="62" applyNumberFormat="1" applyFont="1" applyFill="1" applyBorder="1" applyAlignment="1">
      <alignment horizontal="right" vertical="center"/>
    </xf>
    <xf numFmtId="179" fontId="78" fillId="25" borderId="0" xfId="62" applyNumberFormat="1" applyFont="1" applyFill="1" applyBorder="1" applyAlignment="1">
      <alignment horizontal="right" vertical="center" indent="1"/>
    </xf>
    <xf numFmtId="179" fontId="78" fillId="25" borderId="10" xfId="62" applyNumberFormat="1" applyFont="1" applyFill="1" applyBorder="1" applyAlignment="1">
      <alignment horizontal="right" vertical="center" indent="1"/>
    </xf>
    <xf numFmtId="3" fontId="78" fillId="24" borderId="0" xfId="40" applyNumberFormat="1" applyFont="1" applyFill="1" applyBorder="1" applyAlignment="1">
      <alignment horizontal="left" vertical="center" wrapText="1"/>
    </xf>
    <xf numFmtId="0" fontId="78" fillId="25" borderId="64" xfId="78" applyFont="1" applyFill="1" applyBorder="1" applyAlignment="1">
      <alignment horizontal="left" vertical="center"/>
    </xf>
    <xf numFmtId="179" fontId="11" fillId="25" borderId="0" xfId="62" applyNumberFormat="1" applyFont="1" applyFill="1" applyBorder="1" applyAlignment="1">
      <alignment horizontal="right" vertical="center"/>
    </xf>
    <xf numFmtId="179" fontId="11" fillId="25" borderId="0" xfId="62" applyNumberFormat="1" applyFont="1" applyFill="1" applyBorder="1" applyAlignment="1">
      <alignment horizontal="right" vertical="center" indent="1"/>
    </xf>
    <xf numFmtId="179" fontId="11" fillId="25" borderId="0" xfId="62" applyNumberFormat="1" applyFont="1" applyFill="1" applyBorder="1" applyAlignment="1">
      <alignment horizontal="right"/>
    </xf>
    <xf numFmtId="179" fontId="11" fillId="26" borderId="0" xfId="62" applyNumberFormat="1" applyFont="1" applyFill="1" applyBorder="1" applyAlignment="1">
      <alignment horizontal="right" indent="1"/>
    </xf>
    <xf numFmtId="179" fontId="78" fillId="25" borderId="0" xfId="62" applyNumberFormat="1" applyFont="1" applyFill="1" applyBorder="1" applyAlignment="1">
      <alignment horizontal="right"/>
    </xf>
    <xf numFmtId="179" fontId="78" fillId="25" borderId="10" xfId="62" applyNumberFormat="1" applyFont="1" applyFill="1" applyBorder="1" applyAlignment="1">
      <alignment horizontal="right" indent="1"/>
    </xf>
    <xf numFmtId="0" fontId="24" fillId="25" borderId="0" xfId="62" applyFont="1" applyFill="1" applyBorder="1" applyAlignment="1">
      <alignment horizontal="left" wrapText="1"/>
    </xf>
    <xf numFmtId="174" fontId="20" fillId="25" borderId="0" xfId="70" applyNumberFormat="1" applyFont="1" applyFill="1" applyBorder="1" applyAlignment="1">
      <alignment horizontal="left"/>
    </xf>
    <xf numFmtId="0" fontId="49" fillId="26" borderId="44" xfId="70" applyFont="1" applyFill="1" applyBorder="1" applyAlignment="1">
      <alignment horizontal="left" vertical="center"/>
    </xf>
    <xf numFmtId="0" fontId="49" fillId="26" borderId="45" xfId="70" applyFont="1" applyFill="1" applyBorder="1" applyAlignment="1">
      <alignment horizontal="left" vertical="center"/>
    </xf>
    <xf numFmtId="0" fontId="49" fillId="26" borderId="46" xfId="70" applyFont="1" applyFill="1" applyBorder="1" applyAlignment="1">
      <alignment horizontal="left" vertical="center"/>
    </xf>
    <xf numFmtId="0" fontId="37" fillId="25" borderId="10" xfId="62" applyFont="1" applyFill="1" applyBorder="1" applyAlignment="1">
      <alignment horizontal="center" vertical="center" wrapText="1"/>
    </xf>
    <xf numFmtId="0" fontId="37" fillId="25" borderId="11" xfId="62" applyFont="1" applyFill="1" applyBorder="1" applyAlignment="1">
      <alignment horizontal="center" vertical="center" wrapText="1"/>
    </xf>
    <xf numFmtId="0" fontId="78" fillId="44" borderId="0" xfId="70" applyFont="1" applyFill="1" applyBorder="1" applyAlignment="1">
      <alignment horizontal="left"/>
    </xf>
    <xf numFmtId="0" fontId="24" fillId="27" borderId="0" xfId="40" applyFont="1" applyFill="1" applyBorder="1" applyAlignment="1">
      <alignment horizontal="left" wrapText="1"/>
    </xf>
    <xf numFmtId="0" fontId="19" fillId="26" borderId="13" xfId="62" applyFont="1" applyFill="1" applyBorder="1" applyAlignment="1">
      <alignment horizontal="center" vertical="center"/>
    </xf>
    <xf numFmtId="0" fontId="19" fillId="25" borderId="18" xfId="70" applyFont="1" applyFill="1" applyBorder="1" applyAlignment="1">
      <alignment horizontal="right" indent="6"/>
    </xf>
    <xf numFmtId="0" fontId="17" fillId="25" borderId="23" xfId="70" applyFont="1" applyFill="1" applyBorder="1" applyAlignment="1">
      <alignment horizontal="left"/>
    </xf>
    <xf numFmtId="0" fontId="17" fillId="25" borderId="22" xfId="70" applyFont="1" applyFill="1" applyBorder="1" applyAlignment="1">
      <alignment horizontal="left"/>
    </xf>
    <xf numFmtId="0" fontId="37" fillId="26" borderId="10" xfId="62" applyFont="1" applyFill="1" applyBorder="1" applyAlignment="1">
      <alignment horizontal="center" vertical="center" wrapText="1"/>
    </xf>
    <xf numFmtId="0" fontId="37" fillId="26" borderId="11" xfId="62" applyFont="1" applyFill="1" applyBorder="1" applyAlignment="1">
      <alignment horizontal="center" vertical="center" wrapText="1"/>
    </xf>
    <xf numFmtId="0" fontId="86" fillId="26" borderId="0" xfId="70" applyFont="1" applyFill="1" applyBorder="1" applyAlignment="1">
      <alignment horizontal="left"/>
    </xf>
    <xf numFmtId="0" fontId="119" fillId="25" borderId="18" xfId="70" applyFont="1" applyFill="1" applyBorder="1" applyAlignment="1">
      <alignment horizontal="left" indent="6"/>
    </xf>
    <xf numFmtId="0" fontId="17" fillId="25" borderId="0" xfId="70" applyFont="1" applyFill="1" applyBorder="1" applyAlignment="1">
      <alignment horizontal="left"/>
    </xf>
    <xf numFmtId="0" fontId="126" fillId="0" borderId="44" xfId="70" applyFont="1" applyFill="1" applyBorder="1" applyAlignment="1">
      <alignment horizontal="left" vertical="center"/>
    </xf>
    <xf numFmtId="0" fontId="126" fillId="0" borderId="45" xfId="70" applyFont="1" applyFill="1" applyBorder="1" applyAlignment="1">
      <alignment horizontal="left" vertical="center"/>
    </xf>
    <xf numFmtId="0" fontId="126" fillId="0" borderId="46" xfId="70" applyFont="1" applyFill="1" applyBorder="1" applyAlignment="1">
      <alignment horizontal="left" vertical="center"/>
    </xf>
    <xf numFmtId="0" fontId="19" fillId="26" borderId="81" xfId="70" applyFont="1" applyFill="1" applyBorder="1" applyAlignment="1">
      <alignment horizontal="center"/>
    </xf>
    <xf numFmtId="0" fontId="120" fillId="24" borderId="0" xfId="40" applyFont="1" applyFill="1" applyBorder="1" applyAlignment="1">
      <alignment horizontal="left" vertical="top" wrapText="1"/>
    </xf>
    <xf numFmtId="0" fontId="126" fillId="26" borderId="44" xfId="70" applyFont="1" applyFill="1" applyBorder="1" applyAlignment="1">
      <alignment horizontal="left" vertical="center"/>
    </xf>
    <xf numFmtId="0" fontId="126" fillId="26" borderId="45" xfId="70" applyFont="1" applyFill="1" applyBorder="1" applyAlignment="1">
      <alignment horizontal="left" vertical="center"/>
    </xf>
    <xf numFmtId="0" fontId="126" fillId="26" borderId="46" xfId="70" applyFont="1" applyFill="1" applyBorder="1" applyAlignment="1">
      <alignment horizontal="left" vertical="center"/>
    </xf>
    <xf numFmtId="0" fontId="119" fillId="24" borderId="0" xfId="40" applyFont="1" applyFill="1" applyBorder="1" applyAlignment="1">
      <alignment horizontal="left" vertical="center" wrapText="1" indent="1"/>
    </xf>
    <xf numFmtId="0" fontId="119" fillId="27" borderId="0" xfId="40" applyFont="1" applyFill="1" applyBorder="1" applyAlignment="1">
      <alignment horizontal="left" vertical="center" wrapText="1" indent="1"/>
    </xf>
    <xf numFmtId="0" fontId="120" fillId="27" borderId="0" xfId="40" applyFont="1" applyFill="1" applyBorder="1" applyAlignment="1">
      <alignment horizontal="left"/>
    </xf>
    <xf numFmtId="0" fontId="120" fillId="27" borderId="19" xfId="40" applyFont="1" applyFill="1" applyBorder="1" applyAlignment="1">
      <alignment horizontal="left"/>
    </xf>
    <xf numFmtId="174" fontId="46" fillId="25" borderId="0" xfId="70" applyNumberFormat="1" applyFont="1" applyFill="1" applyBorder="1" applyAlignment="1">
      <alignment horizontal="right"/>
    </xf>
    <xf numFmtId="3" fontId="86" fillId="26" borderId="0" xfId="70" applyNumberFormat="1" applyFont="1" applyFill="1" applyBorder="1" applyAlignment="1">
      <alignment horizontal="left"/>
    </xf>
    <xf numFmtId="0" fontId="24" fillId="24" borderId="0" xfId="40" applyFont="1" applyFill="1" applyBorder="1" applyAlignment="1">
      <alignment horizontal="left" vertical="top" wrapText="1"/>
    </xf>
    <xf numFmtId="3" fontId="86" fillId="26" borderId="0" xfId="70" applyNumberFormat="1" applyFont="1" applyFill="1" applyBorder="1" applyAlignment="1">
      <alignment horizontal="left" vertical="center" wrapText="1"/>
    </xf>
    <xf numFmtId="0" fontId="120" fillId="24" borderId="0" xfId="40" applyFont="1" applyFill="1" applyBorder="1" applyAlignment="1">
      <alignment horizontal="center" vertical="top" wrapText="1"/>
    </xf>
    <xf numFmtId="3" fontId="119" fillId="27" borderId="0" xfId="40" applyNumberFormat="1" applyFont="1" applyFill="1" applyBorder="1" applyAlignment="1">
      <alignment horizontal="left" vertical="center" wrapText="1" indent="1"/>
    </xf>
    <xf numFmtId="0" fontId="120" fillId="24" borderId="0" xfId="40" applyFont="1" applyFill="1" applyBorder="1" applyAlignment="1">
      <alignment horizontal="left" vertical="center" wrapText="1"/>
    </xf>
    <xf numFmtId="0" fontId="19" fillId="26" borderId="71" xfId="70" applyFont="1" applyFill="1" applyBorder="1" applyAlignment="1">
      <alignment horizontal="center" vertical="center"/>
    </xf>
    <xf numFmtId="0" fontId="19" fillId="26" borderId="13" xfId="70" applyFont="1" applyFill="1" applyBorder="1" applyAlignment="1">
      <alignment horizontal="center" vertical="center"/>
    </xf>
    <xf numFmtId="0" fontId="19" fillId="26" borderId="80" xfId="70" applyFont="1" applyFill="1" applyBorder="1" applyAlignment="1">
      <alignment horizontal="center"/>
    </xf>
    <xf numFmtId="174" fontId="20" fillId="25" borderId="20" xfId="70" applyNumberFormat="1" applyFont="1" applyFill="1" applyBorder="1" applyAlignment="1">
      <alignment horizontal="left"/>
    </xf>
    <xf numFmtId="0" fontId="24" fillId="25" borderId="0" xfId="70" applyNumberFormat="1" applyFont="1" applyFill="1" applyBorder="1" applyAlignment="1" applyProtection="1">
      <alignment horizontal="justify" vertical="justify" wrapText="1"/>
      <protection locked="0"/>
    </xf>
    <xf numFmtId="0" fontId="124" fillId="25" borderId="0" xfId="68" applyNumberFormat="1" applyFont="1" applyFill="1" applyBorder="1" applyAlignment="1" applyProtection="1">
      <alignment horizontal="left" vertical="justify" wrapText="1"/>
      <protection locked="0"/>
    </xf>
    <xf numFmtId="0" fontId="81" fillId="25" borderId="0" xfId="70" applyNumberFormat="1" applyFont="1" applyFill="1" applyBorder="1" applyAlignment="1" applyProtection="1">
      <alignment horizontal="right" vertical="justify" wrapText="1"/>
      <protection locked="0"/>
    </xf>
    <xf numFmtId="49" fontId="24" fillId="25" borderId="0" xfId="70" applyNumberFormat="1" applyFont="1" applyFill="1" applyBorder="1" applyAlignment="1">
      <alignment horizontal="left" vertical="center" wrapText="1"/>
    </xf>
    <xf numFmtId="0" fontId="19" fillId="25" borderId="18" xfId="70" applyFont="1" applyFill="1" applyBorder="1" applyAlignment="1">
      <alignment horizontal="center"/>
    </xf>
    <xf numFmtId="3" fontId="24" fillId="25" borderId="0" xfId="70" applyNumberFormat="1" applyFont="1" applyFill="1" applyBorder="1" applyAlignment="1">
      <alignment horizontal="right"/>
    </xf>
    <xf numFmtId="0" fontId="78" fillId="25" borderId="0" xfId="70" applyFont="1" applyFill="1" applyBorder="1" applyAlignment="1">
      <alignment horizontal="justify" vertical="center"/>
    </xf>
    <xf numFmtId="0" fontId="19" fillId="25" borderId="13" xfId="70" applyFont="1" applyFill="1" applyBorder="1" applyAlignment="1">
      <alignment horizontal="center"/>
    </xf>
    <xf numFmtId="0" fontId="20" fillId="27" borderId="0" xfId="61" applyFont="1" applyFill="1" applyBorder="1" applyAlignment="1">
      <alignment horizontal="justify" vertical="center"/>
    </xf>
    <xf numFmtId="0" fontId="49" fillId="26" borderId="15" xfId="51" applyFont="1" applyFill="1" applyBorder="1" applyAlignment="1">
      <alignment horizontal="left" vertical="center"/>
    </xf>
    <xf numFmtId="0" fontId="49" fillId="26" borderId="16" xfId="51" applyFont="1" applyFill="1" applyBorder="1" applyAlignment="1">
      <alignment horizontal="left" vertical="center"/>
    </xf>
    <xf numFmtId="0" fontId="49" fillId="26" borderId="17" xfId="51" applyFont="1" applyFill="1" applyBorder="1" applyAlignment="1">
      <alignment horizontal="left" vertical="center"/>
    </xf>
    <xf numFmtId="0" fontId="87" fillId="26" borderId="24" xfId="51" applyNumberFormat="1" applyFont="1" applyFill="1" applyBorder="1" applyAlignment="1">
      <alignment horizontal="center" vertical="center" wrapText="1"/>
    </xf>
    <xf numFmtId="0" fontId="87" fillId="26" borderId="25" xfId="51" applyNumberFormat="1" applyFont="1" applyFill="1" applyBorder="1" applyAlignment="1">
      <alignment horizontal="center" vertical="center"/>
    </xf>
    <xf numFmtId="1" fontId="20" fillId="35" borderId="0" xfId="51" applyNumberFormat="1" applyFont="1" applyFill="1" applyBorder="1" applyAlignment="1">
      <alignment horizontal="center"/>
    </xf>
    <xf numFmtId="0" fontId="20" fillId="27" borderId="0" xfId="61" applyFont="1" applyFill="1" applyBorder="1" applyAlignment="1">
      <alignment horizontal="justify" vertical="center" wrapText="1"/>
    </xf>
    <xf numFmtId="0" fontId="0" fillId="0" borderId="0" xfId="51" applyFont="1" applyAlignment="1">
      <alignment horizontal="justify" vertical="top"/>
    </xf>
    <xf numFmtId="174" fontId="20" fillId="25" borderId="0" xfId="52" applyNumberFormat="1" applyFont="1" applyFill="1" applyBorder="1" applyAlignment="1">
      <alignment horizontal="left"/>
    </xf>
    <xf numFmtId="0" fontId="24" fillId="24" borderId="0" xfId="61" applyFont="1" applyFill="1" applyBorder="1" applyAlignment="1">
      <alignment horizontal="left" wrapText="1"/>
    </xf>
    <xf numFmtId="2" fontId="37" fillId="24" borderId="0" xfId="61" applyNumberFormat="1" applyFont="1" applyFill="1" applyBorder="1" applyAlignment="1">
      <alignment horizontal="left" wrapText="1"/>
    </xf>
    <xf numFmtId="2" fontId="24" fillId="24" borderId="0" xfId="61" applyNumberFormat="1" applyFont="1" applyFill="1" applyBorder="1" applyAlignment="1">
      <alignment horizontal="left" wrapText="1"/>
    </xf>
    <xf numFmtId="0" fontId="19" fillId="25" borderId="0" xfId="0" applyFont="1" applyFill="1" applyBorder="1" applyAlignment="1">
      <alignment horizontal="center"/>
    </xf>
    <xf numFmtId="0" fontId="18" fillId="25" borderId="0" xfId="0" applyFont="1" applyFill="1" applyBorder="1"/>
    <xf numFmtId="174" fontId="20" fillId="25" borderId="0" xfId="52" applyNumberFormat="1" applyFont="1" applyFill="1" applyBorder="1" applyAlignment="1">
      <alignment horizontal="right"/>
    </xf>
    <xf numFmtId="174" fontId="20" fillId="25" borderId="19" xfId="52" applyNumberFormat="1" applyFont="1" applyFill="1" applyBorder="1" applyAlignment="1">
      <alignment horizontal="right"/>
    </xf>
    <xf numFmtId="0" fontId="19" fillId="26" borderId="18" xfId="0" applyFont="1" applyFill="1" applyBorder="1" applyAlignment="1">
      <alignment horizontal="center"/>
    </xf>
    <xf numFmtId="0" fontId="20" fillId="25" borderId="0" xfId="52" applyNumberFormat="1" applyFont="1" applyFill="1" applyAlignment="1">
      <alignment horizontal="right"/>
    </xf>
    <xf numFmtId="0" fontId="20" fillId="25" borderId="0" xfId="52" applyNumberFormat="1" applyFont="1" applyFill="1" applyBorder="1" applyAlignment="1">
      <alignment horizontal="right"/>
    </xf>
    <xf numFmtId="0" fontId="41" fillId="25" borderId="0" xfId="0" applyFont="1" applyFill="1" applyBorder="1" applyAlignment="1">
      <alignment horizontal="left"/>
    </xf>
  </cellXfs>
  <cellStyles count="325">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2" xfId="109"/>
    <cellStyle name="Correto" xfId="32" builtinId="26" customBuiltin="1"/>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2" xfId="111"/>
    <cellStyle name="Incorreto" xfId="35" builtinId="27" customBuiltin="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26" xfId="323"/>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Percentagem 3" xfId="324"/>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534">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FFC7CE"/>
      <color rgb="FF008080"/>
      <color rgb="FF1F497D"/>
      <color rgb="FF333333"/>
      <color rgb="FF9C0000"/>
      <color rgb="FF9C0006"/>
      <color rgb="FFFF9999"/>
      <color rgb="FFFFFFCC"/>
      <color rgb="FFD3EEFF"/>
      <color rgb="FFFFEF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2"/>
                <c:pt idx="0">
                  <c:v>estabelecimentos</c:v>
                </c:pt>
              </c:strCache>
            </c:strRef>
          </c:tx>
          <c:spPr>
            <a:ln w="25400">
              <a:solidFill>
                <a:schemeClr val="tx2"/>
              </a:solidFill>
              <a:prstDash val="solid"/>
            </a:ln>
          </c:spPr>
          <c:invertIfNegative val="0"/>
          <c:cat>
            <c:multiLvlStrRef>
              <c:f>'9lay_off'!$E$8:$Q$9</c:f>
              <c:multiLvlStrCache>
                <c:ptCount val="13"/>
                <c:lvl>
                  <c:pt idx="0">
                    <c:v>jun.</c:v>
                  </c:pt>
                  <c:pt idx="1">
                    <c:v>jul.</c:v>
                  </c:pt>
                  <c:pt idx="2">
                    <c:v>ago.</c:v>
                  </c:pt>
                  <c:pt idx="3">
                    <c:v>set.</c:v>
                  </c:pt>
                  <c:pt idx="4">
                    <c:v>out.</c:v>
                  </c:pt>
                  <c:pt idx="5">
                    <c:v>nov.</c:v>
                  </c:pt>
                  <c:pt idx="6">
                    <c:v>dez.</c:v>
                  </c:pt>
                  <c:pt idx="7">
                    <c:v>jan.</c:v>
                  </c:pt>
                  <c:pt idx="8">
                    <c:v>fev.</c:v>
                  </c:pt>
                  <c:pt idx="9">
                    <c:v>mar.</c:v>
                  </c:pt>
                  <c:pt idx="10">
                    <c:v>abr.</c:v>
                  </c:pt>
                  <c:pt idx="11">
                    <c:v>mai.</c:v>
                  </c:pt>
                  <c:pt idx="12">
                    <c:v>jun.</c:v>
                  </c:pt>
                </c:lvl>
                <c:lvl>
                  <c:pt idx="0">
                    <c:v>2018</c:v>
                  </c:pt>
                  <c:pt idx="7">
                    <c:v>2019</c:v>
                  </c:pt>
                </c:lvl>
              </c:multiLvlStrCache>
            </c:multiLvlStrRef>
          </c:cat>
          <c:val>
            <c:numRef>
              <c:f>'9lay_off'!$E$12:$Q$12</c:f>
              <c:numCache>
                <c:formatCode>0</c:formatCode>
                <c:ptCount val="13"/>
                <c:pt idx="0">
                  <c:v>36</c:v>
                </c:pt>
                <c:pt idx="1">
                  <c:v>35</c:v>
                </c:pt>
                <c:pt idx="2">
                  <c:v>33</c:v>
                </c:pt>
                <c:pt idx="3">
                  <c:v>36</c:v>
                </c:pt>
                <c:pt idx="4">
                  <c:v>47</c:v>
                </c:pt>
                <c:pt idx="5">
                  <c:v>60</c:v>
                </c:pt>
                <c:pt idx="6">
                  <c:v>73</c:v>
                </c:pt>
                <c:pt idx="7">
                  <c:v>69</c:v>
                </c:pt>
                <c:pt idx="8">
                  <c:v>72</c:v>
                </c:pt>
                <c:pt idx="9">
                  <c:v>66</c:v>
                </c:pt>
                <c:pt idx="10">
                  <c:v>62</c:v>
                </c:pt>
                <c:pt idx="11">
                  <c:v>56</c:v>
                </c:pt>
                <c:pt idx="12">
                  <c:v>41</c:v>
                </c:pt>
              </c:numCache>
            </c:numRef>
          </c:val>
          <c:extLs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133668864"/>
        <c:axId val="133726592"/>
      </c:barChart>
      <c:catAx>
        <c:axId val="133668864"/>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33726592"/>
        <c:crosses val="autoZero"/>
        <c:auto val="1"/>
        <c:lblAlgn val="ctr"/>
        <c:lblOffset val="100"/>
        <c:tickLblSkip val="1"/>
        <c:tickMarkSkip val="1"/>
        <c:noMultiLvlLbl val="0"/>
      </c:catAx>
      <c:valAx>
        <c:axId val="13372659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366886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C12C-424F-AEF6-BB3C87F211A4}"/>
                </c:ext>
              </c:extLst>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C12C-424F-AEF6-BB3C87F211A4}"/>
                </c:ext>
              </c:extLst>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C12C-424F-AEF6-BB3C87F211A4}"/>
                </c:ext>
              </c:extLst>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C12C-424F-AEF6-BB3C87F211A4}"/>
                </c:ext>
              </c:extLst>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C12C-424F-AEF6-BB3C87F211A4}"/>
                </c:ext>
              </c:extLst>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C12C-424F-AEF6-BB3C87F211A4}"/>
                </c:ext>
              </c:extLst>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C12C-424F-AEF6-BB3C87F211A4}"/>
                </c:ext>
              </c:extLst>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C12C-424F-AEF6-BB3C87F211A4}"/>
                </c:ext>
              </c:extLst>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C12C-424F-AEF6-BB3C87F211A4}"/>
                </c:ext>
              </c:extLst>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C12C-424F-AEF6-BB3C87F211A4}"/>
                </c:ext>
              </c:extLst>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C12C-424F-AEF6-BB3C87F211A4}"/>
                </c:ext>
              </c:extLst>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C12C-424F-AEF6-BB3C87F211A4}"/>
                </c:ext>
              </c:extLst>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C12C-424F-AEF6-BB3C87F211A4}"/>
                </c:ext>
              </c:extLst>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C12C-424F-AEF6-BB3C87F211A4}"/>
                </c:ext>
              </c:extLst>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C12C-424F-AEF6-BB3C87F211A4}"/>
                </c:ext>
              </c:extLst>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C12C-424F-AEF6-BB3C87F211A4}"/>
                </c:ext>
              </c:extLst>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C12C-424F-AEF6-BB3C87F211A4}"/>
                </c:ext>
              </c:extLst>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3-C12C-424F-AEF6-BB3C87F211A4}"/>
                </c:ext>
              </c:extLst>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4-C12C-424F-AEF6-BB3C87F211A4}"/>
                </c:ext>
              </c:extLst>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110465</c:v>
              </c:pt>
              <c:pt idx="1">
                <c:v>103138</c:v>
              </c:pt>
            </c:numLit>
          </c:val>
          <c:extLs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126266368"/>
        <c:axId val="126268160"/>
      </c:barChart>
      <c:catAx>
        <c:axId val="126266368"/>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26268160"/>
        <c:crosses val="autoZero"/>
        <c:auto val="1"/>
        <c:lblAlgn val="ctr"/>
        <c:lblOffset val="100"/>
        <c:tickLblSkip val="1"/>
        <c:tickMarkSkip val="1"/>
        <c:noMultiLvlLbl val="0"/>
      </c:catAx>
      <c:valAx>
        <c:axId val="126268160"/>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12626636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0-05DA-40B2-A44F-A92A1023A7A7}"/>
                </c:ext>
              </c:extLst>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1-05DA-40B2-A44F-A92A1023A7A7}"/>
                </c:ext>
              </c:extLst>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05DA-40B2-A44F-A92A1023A7A7}"/>
                </c:ext>
              </c:extLst>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05DA-40B2-A44F-A92A1023A7A7}"/>
                </c:ext>
              </c:extLst>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05DA-40B2-A44F-A92A1023A7A7}"/>
                </c:ext>
              </c:extLst>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05DA-40B2-A44F-A92A1023A7A7}"/>
                </c:ext>
              </c:extLst>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05DA-40B2-A44F-A92A1023A7A7}"/>
                </c:ext>
              </c:extLst>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05DA-40B2-A44F-A92A1023A7A7}"/>
                </c:ext>
              </c:extLst>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05DA-40B2-A44F-A92A1023A7A7}"/>
                </c:ext>
              </c:extLst>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05DA-40B2-A44F-A92A1023A7A7}"/>
                </c:ext>
              </c:extLst>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05DA-40B2-A44F-A92A1023A7A7}"/>
                </c:ext>
              </c:extLst>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05DA-40B2-A44F-A92A1023A7A7}"/>
                </c:ext>
              </c:extLst>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05DA-40B2-A44F-A92A1023A7A7}"/>
                </c:ext>
              </c:extLst>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05DA-40B2-A44F-A92A1023A7A7}"/>
                </c:ext>
              </c:extLst>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05DA-40B2-A44F-A92A1023A7A7}"/>
                </c:ext>
              </c:extLst>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05DA-40B2-A44F-A92A1023A7A7}"/>
                </c:ext>
              </c:extLst>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05DA-40B2-A44F-A92A1023A7A7}"/>
                </c:ext>
              </c:extLst>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05DA-40B2-A44F-A92A1023A7A7}"/>
                </c:ext>
              </c:extLst>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05DA-40B2-A44F-A92A1023A7A7}"/>
                </c:ext>
              </c:extLst>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68593</c:v>
              </c:pt>
              <c:pt idx="1">
                <c:v>4001</c:v>
              </c:pt>
              <c:pt idx="2">
                <c:v>3504</c:v>
              </c:pt>
              <c:pt idx="3">
                <c:v>12406</c:v>
              </c:pt>
              <c:pt idx="4">
                <c:v>10210</c:v>
              </c:pt>
              <c:pt idx="5">
                <c:v>11104</c:v>
              </c:pt>
              <c:pt idx="6">
                <c:v>12510</c:v>
              </c:pt>
              <c:pt idx="7">
                <c:v>14342</c:v>
              </c:pt>
              <c:pt idx="8">
                <c:v>16181</c:v>
              </c:pt>
              <c:pt idx="9">
                <c:v>18331</c:v>
              </c:pt>
              <c:pt idx="10">
                <c:v>20277</c:v>
              </c:pt>
              <c:pt idx="11">
                <c:v>16261</c:v>
              </c:pt>
              <c:pt idx="12">
                <c:v>5883</c:v>
              </c:pt>
            </c:numLit>
          </c:val>
          <c:extLs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126630912"/>
        <c:axId val="126632704"/>
      </c:barChart>
      <c:catAx>
        <c:axId val="126630912"/>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26632704"/>
        <c:crosses val="autoZero"/>
        <c:auto val="1"/>
        <c:lblAlgn val="ctr"/>
        <c:lblOffset val="100"/>
        <c:tickLblSkip val="1"/>
        <c:tickMarkSkip val="1"/>
        <c:noMultiLvlLbl val="0"/>
      </c:catAx>
      <c:valAx>
        <c:axId val="126632704"/>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2663091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4964</c:v>
                </c:pt>
                <c:pt idx="1">
                  <c:v>1702</c:v>
                </c:pt>
                <c:pt idx="2">
                  <c:v>3242</c:v>
                </c:pt>
                <c:pt idx="3">
                  <c:v>1015</c:v>
                </c:pt>
                <c:pt idx="4">
                  <c:v>1611</c:v>
                </c:pt>
                <c:pt idx="5">
                  <c:v>3341</c:v>
                </c:pt>
                <c:pt idx="6">
                  <c:v>1207</c:v>
                </c:pt>
                <c:pt idx="7">
                  <c:v>2628</c:v>
                </c:pt>
                <c:pt idx="8">
                  <c:v>1186</c:v>
                </c:pt>
                <c:pt idx="9">
                  <c:v>1870</c:v>
                </c:pt>
                <c:pt idx="10">
                  <c:v>18048</c:v>
                </c:pt>
                <c:pt idx="11">
                  <c:v>1169</c:v>
                </c:pt>
                <c:pt idx="12">
                  <c:v>29731</c:v>
                </c:pt>
                <c:pt idx="13">
                  <c:v>2379</c:v>
                </c:pt>
                <c:pt idx="14">
                  <c:v>9063</c:v>
                </c:pt>
                <c:pt idx="15">
                  <c:v>1220</c:v>
                </c:pt>
                <c:pt idx="16">
                  <c:v>2877</c:v>
                </c:pt>
                <c:pt idx="17">
                  <c:v>3258</c:v>
                </c:pt>
                <c:pt idx="18">
                  <c:v>5972</c:v>
                </c:pt>
                <c:pt idx="19">
                  <c:v>2566</c:v>
                </c:pt>
              </c:numCache>
            </c:numRef>
          </c:val>
          <c:extLs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126646528"/>
        <c:axId val="126648320"/>
      </c:barChart>
      <c:catAx>
        <c:axId val="126646528"/>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126648320"/>
        <c:crosses val="autoZero"/>
        <c:auto val="1"/>
        <c:lblAlgn val="ctr"/>
        <c:lblOffset val="100"/>
        <c:tickLblSkip val="1"/>
        <c:tickMarkSkip val="1"/>
        <c:noMultiLvlLbl val="0"/>
      </c:catAx>
      <c:valAx>
        <c:axId val="126648320"/>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2664652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261.87977840451202</c:v>
                </c:pt>
                <c:pt idx="1">
                  <c:v>333.55164117647098</c:v>
                </c:pt>
                <c:pt idx="2">
                  <c:v>252.196962962963</c:v>
                </c:pt>
                <c:pt idx="3">
                  <c:v>284.11989162561599</c:v>
                </c:pt>
                <c:pt idx="4">
                  <c:v>259.62362562189099</c:v>
                </c:pt>
                <c:pt idx="5">
                  <c:v>232.19702006588801</c:v>
                </c:pt>
                <c:pt idx="6">
                  <c:v>291.45089552238801</c:v>
                </c:pt>
                <c:pt idx="7">
                  <c:v>281.38579328756703</c:v>
                </c:pt>
                <c:pt idx="8">
                  <c:v>272.18378583473901</c:v>
                </c:pt>
                <c:pt idx="9">
                  <c:v>254.76076634512299</c:v>
                </c:pt>
                <c:pt idx="10">
                  <c:v>264.77439356984502</c:v>
                </c:pt>
                <c:pt idx="11">
                  <c:v>309.97662671232899</c:v>
                </c:pt>
                <c:pt idx="12">
                  <c:v>246.26427090694901</c:v>
                </c:pt>
                <c:pt idx="13">
                  <c:v>279.72073232323203</c:v>
                </c:pt>
                <c:pt idx="14">
                  <c:v>277.34364198212103</c:v>
                </c:pt>
                <c:pt idx="15">
                  <c:v>235.05372131147499</c:v>
                </c:pt>
                <c:pt idx="16">
                  <c:v>243.713419130435</c:v>
                </c:pt>
                <c:pt idx="17">
                  <c:v>260.35853980940698</c:v>
                </c:pt>
                <c:pt idx="18">
                  <c:v>278.20905726724698</c:v>
                </c:pt>
                <c:pt idx="19">
                  <c:v>247.04555772994101</c:v>
                </c:pt>
              </c:numCache>
            </c:numRef>
          </c:val>
          <c:smooth val="0"/>
          <c:extLs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260.79523342863803</c:v>
                </c:pt>
                <c:pt idx="1">
                  <c:v>260.79523342863803</c:v>
                </c:pt>
                <c:pt idx="2">
                  <c:v>260.79523342863803</c:v>
                </c:pt>
                <c:pt idx="3">
                  <c:v>260.79523342863803</c:v>
                </c:pt>
                <c:pt idx="4">
                  <c:v>260.79523342863803</c:v>
                </c:pt>
                <c:pt idx="5">
                  <c:v>260.79523342863803</c:v>
                </c:pt>
                <c:pt idx="6">
                  <c:v>260.79523342863803</c:v>
                </c:pt>
                <c:pt idx="7">
                  <c:v>260.79523342863803</c:v>
                </c:pt>
                <c:pt idx="8">
                  <c:v>260.79523342863803</c:v>
                </c:pt>
                <c:pt idx="9">
                  <c:v>260.79523342863803</c:v>
                </c:pt>
                <c:pt idx="10">
                  <c:v>260.79523342863803</c:v>
                </c:pt>
                <c:pt idx="11">
                  <c:v>260.79523342863803</c:v>
                </c:pt>
                <c:pt idx="12">
                  <c:v>260.79523342863803</c:v>
                </c:pt>
                <c:pt idx="13">
                  <c:v>260.79523342863803</c:v>
                </c:pt>
                <c:pt idx="14">
                  <c:v>260.79523342863803</c:v>
                </c:pt>
                <c:pt idx="15">
                  <c:v>260.79523342863803</c:v>
                </c:pt>
                <c:pt idx="16">
                  <c:v>260.79523342863803</c:v>
                </c:pt>
                <c:pt idx="17">
                  <c:v>260.79523342863803</c:v>
                </c:pt>
                <c:pt idx="18">
                  <c:v>260.79523342863803</c:v>
                </c:pt>
                <c:pt idx="19">
                  <c:v>260.79523342863803</c:v>
                </c:pt>
              </c:numCache>
            </c:numRef>
          </c:val>
          <c:smooth val="0"/>
          <c:extLs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126671104"/>
        <c:axId val="126672896"/>
      </c:lineChart>
      <c:catAx>
        <c:axId val="126671104"/>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126672896"/>
        <c:crosses val="autoZero"/>
        <c:auto val="1"/>
        <c:lblAlgn val="ctr"/>
        <c:lblOffset val="100"/>
        <c:tickLblSkip val="1"/>
        <c:tickMarkSkip val="1"/>
        <c:noMultiLvlLbl val="0"/>
      </c:catAx>
      <c:valAx>
        <c:axId val="126672896"/>
        <c:scaling>
          <c:orientation val="minMax"/>
          <c:min val="82"/>
        </c:scaling>
        <c:delete val="0"/>
        <c:axPos val="l"/>
        <c:numFmt formatCode="0.0" sourceLinked="1"/>
        <c:majorTickMark val="out"/>
        <c:minorTickMark val="none"/>
        <c:tickLblPos val="none"/>
        <c:spPr>
          <a:ln w="9525">
            <a:noFill/>
          </a:ln>
        </c:spPr>
        <c:crossAx val="126671104"/>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centro distrital</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6727663104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11547</c:v>
              </c:pt>
              <c:pt idx="1">
                <c:v>2468</c:v>
              </c:pt>
              <c:pt idx="2">
                <c:v>12355</c:v>
              </c:pt>
              <c:pt idx="3">
                <c:v>3665</c:v>
              </c:pt>
              <c:pt idx="4">
                <c:v>3724</c:v>
              </c:pt>
              <c:pt idx="5">
                <c:v>7297</c:v>
              </c:pt>
              <c:pt idx="6">
                <c:v>2222</c:v>
              </c:pt>
              <c:pt idx="7">
                <c:v>6736</c:v>
              </c:pt>
              <c:pt idx="8">
                <c:v>4178</c:v>
              </c:pt>
              <c:pt idx="9">
                <c:v>7604</c:v>
              </c:pt>
              <c:pt idx="10">
                <c:v>23857</c:v>
              </c:pt>
              <c:pt idx="11">
                <c:v>2476</c:v>
              </c:pt>
              <c:pt idx="12">
                <c:v>28670</c:v>
              </c:pt>
              <c:pt idx="13">
                <c:v>8043</c:v>
              </c:pt>
              <c:pt idx="14">
                <c:v>11427</c:v>
              </c:pt>
              <c:pt idx="15">
                <c:v>5075</c:v>
              </c:pt>
              <c:pt idx="16">
                <c:v>6358</c:v>
              </c:pt>
              <c:pt idx="17">
                <c:v>10643</c:v>
              </c:pt>
              <c:pt idx="18">
                <c:v>3665</c:v>
              </c:pt>
              <c:pt idx="19">
                <c:v>3112</c:v>
              </c:pt>
            </c:numLit>
          </c:val>
          <c:extLs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126707200"/>
        <c:axId val="126708736"/>
      </c:barChart>
      <c:catAx>
        <c:axId val="126707200"/>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126708736"/>
        <c:crosses val="autoZero"/>
        <c:auto val="1"/>
        <c:lblAlgn val="ctr"/>
        <c:lblOffset val="100"/>
        <c:noMultiLvlLbl val="0"/>
      </c:catAx>
      <c:valAx>
        <c:axId val="126708736"/>
        <c:scaling>
          <c:orientation val="minMax"/>
          <c:max val="35000"/>
          <c:min val="0"/>
        </c:scaling>
        <c:delete val="1"/>
        <c:axPos val="l"/>
        <c:numFmt formatCode="General" sourceLinked="1"/>
        <c:majorTickMark val="out"/>
        <c:minorTickMark val="none"/>
        <c:tickLblPos val="none"/>
        <c:crossAx val="126707200"/>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en-US" sz="700">
                <a:solidFill>
                  <a:schemeClr val="tx2"/>
                </a:solidFill>
                <a:latin typeface="Arial" panose="020B0604020202020204" pitchFamily="34" charset="0"/>
                <a:cs typeface="Arial" panose="020B0604020202020204" pitchFamily="34" charset="0"/>
              </a:rPr>
              <a:t>Variação</a:t>
            </a:r>
            <a:r>
              <a:rPr lang="en-US" sz="700" baseline="0">
                <a:solidFill>
                  <a:schemeClr val="tx2"/>
                </a:solidFill>
                <a:latin typeface="Arial" panose="020B0604020202020204" pitchFamily="34" charset="0"/>
                <a:cs typeface="Arial" panose="020B0604020202020204" pitchFamily="34" charset="0"/>
              </a:rPr>
              <a:t> </a:t>
            </a:r>
            <a:r>
              <a:rPr lang="en-US" sz="700">
                <a:solidFill>
                  <a:schemeClr val="tx2"/>
                </a:solidFill>
                <a:latin typeface="Arial" panose="020B0604020202020204" pitchFamily="34" charset="0"/>
                <a:cs typeface="Arial" panose="020B0604020202020204" pitchFamily="34" charset="0"/>
              </a:rPr>
              <a:t>Homóloga % (jun.</a:t>
            </a:r>
            <a:r>
              <a:rPr lang="en-US" sz="700" baseline="0">
                <a:solidFill>
                  <a:schemeClr val="tx2"/>
                </a:solidFill>
                <a:latin typeface="Arial" panose="020B0604020202020204" pitchFamily="34" charset="0"/>
                <a:cs typeface="Arial" panose="020B0604020202020204" pitchFamily="34" charset="0"/>
              </a:rPr>
              <a:t> 2019 / jun. 2018)</a:t>
            </a:r>
            <a:endParaRPr lang="en-US" sz="700">
              <a:solidFill>
                <a:schemeClr val="tx2"/>
              </a:solidFill>
              <a:latin typeface="Arial" panose="020B0604020202020204" pitchFamily="34" charset="0"/>
              <a:cs typeface="Arial" panose="020B0604020202020204" pitchFamily="34" charset="0"/>
            </a:endParaRPr>
          </a:p>
        </c:rich>
      </c:tx>
      <c:layout>
        <c:manualLayout>
          <c:xMode val="edge"/>
          <c:yMode val="edge"/>
          <c:x val="0.14095552741222034"/>
          <c:y val="2.5782823658670566E-3"/>
        </c:manualLayout>
      </c:layout>
      <c:overlay val="0"/>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0.55734564138292253</c:v>
              </c:pt>
              <c:pt idx="1">
                <c:v>-3.7816764132553637</c:v>
              </c:pt>
              <c:pt idx="2">
                <c:v>-1.8509691769939662</c:v>
              </c:pt>
              <c:pt idx="3">
                <c:v>-3.0423280423280463</c:v>
              </c:pt>
              <c:pt idx="4">
                <c:v>-2.3853211009174258</c:v>
              </c:pt>
              <c:pt idx="5">
                <c:v>-2.394328517924027</c:v>
              </c:pt>
              <c:pt idx="6">
                <c:v>-4.0587219343696024</c:v>
              </c:pt>
              <c:pt idx="7">
                <c:v>-0.70754716981131782</c:v>
              </c:pt>
              <c:pt idx="8">
                <c:v>-2.0628223159868675</c:v>
              </c:pt>
              <c:pt idx="9">
                <c:v>-0.92508143322475034</c:v>
              </c:pt>
              <c:pt idx="10">
                <c:v>-3.3973113054745707</c:v>
              </c:pt>
              <c:pt idx="11">
                <c:v>-4.9520153550863704</c:v>
              </c:pt>
              <c:pt idx="12">
                <c:v>2.936952463018816</c:v>
              </c:pt>
              <c:pt idx="13">
                <c:v>-2.9092225977788488</c:v>
              </c:pt>
              <c:pt idx="14">
                <c:v>-1.1761653550116713</c:v>
              </c:pt>
              <c:pt idx="15">
                <c:v>-3.037829575850215</c:v>
              </c:pt>
              <c:pt idx="16">
                <c:v>-2.1394489764506641</c:v>
              </c:pt>
              <c:pt idx="17">
                <c:v>-2.4741134426830347</c:v>
              </c:pt>
              <c:pt idx="18">
                <c:v>1.4392471630224168</c:v>
              </c:pt>
              <c:pt idx="19">
                <c:v>-2.322661644695545</c:v>
              </c:pt>
            </c:numLit>
          </c:val>
          <c:extLs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126742528"/>
        <c:axId val="126744064"/>
      </c:barChart>
      <c:catAx>
        <c:axId val="126742528"/>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26744064"/>
        <c:crosses val="autoZero"/>
        <c:auto val="1"/>
        <c:lblAlgn val="ctr"/>
        <c:lblOffset val="100"/>
        <c:noMultiLvlLbl val="0"/>
      </c:catAx>
      <c:valAx>
        <c:axId val="126744064"/>
        <c:scaling>
          <c:orientation val="minMax"/>
          <c:max val="5.5"/>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26742528"/>
        <c:crosses val="autoZero"/>
        <c:crossBetween val="between"/>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0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9">
                <c:v> </c:v>
              </c:pt>
              <c:pt idx="200">
                <c:v> </c:v>
              </c:pt>
              <c:pt idx="201">
                <c:v> </c:v>
              </c:pt>
              <c:pt idx="202">
                <c:v> </c:v>
              </c:pt>
              <c:pt idx="203">
                <c:v> </c:v>
              </c:pt>
              <c:pt idx="204">
                <c:v> </c:v>
              </c:pt>
              <c:pt idx="205">
                <c:v> </c:v>
              </c:pt>
              <c:pt idx="206">
                <c:v> </c:v>
              </c:pt>
              <c:pt idx="207">
                <c:v> </c:v>
              </c:pt>
              <c:pt idx="208">
                <c:v> </c:v>
              </c:pt>
            </c:strLit>
          </c:cat>
          <c:val>
            <c:numLit>
              <c:formatCode>0.0</c:formatCode>
              <c:ptCount val="198"/>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pt idx="196">
                <c:v>-1.6458492026375164</c:v>
              </c:pt>
              <c:pt idx="197">
                <c:v>-3.6794051454504668</c:v>
              </c:pt>
            </c:numLit>
          </c:val>
          <c:smooth val="0"/>
          <c:extLst>
            <c:ext xmlns:c16="http://schemas.microsoft.com/office/drawing/2014/chart" uri="{C3380CC4-5D6E-409C-BE32-E72D297353CC}">
              <c16:uniqueId val="{00000000-0336-4AD7-8A03-C9C07569ADD0}"/>
            </c:ext>
          </c:extLst>
        </c:ser>
        <c:ser>
          <c:idx val="1"/>
          <c:order val="1"/>
          <c:tx>
            <c:v>iconfianca</c:v>
          </c:tx>
          <c:spPr>
            <a:ln w="25400">
              <a:solidFill>
                <a:schemeClr val="accent2"/>
              </a:solidFill>
              <a:prstDash val="solid"/>
            </a:ln>
          </c:spPr>
          <c:marker>
            <c:symbol val="none"/>
          </c:marker>
          <c:cat>
            <c:strLit>
              <c:ptCount val="20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9">
                <c:v> </c:v>
              </c:pt>
              <c:pt idx="200">
                <c:v> </c:v>
              </c:pt>
              <c:pt idx="201">
                <c:v> </c:v>
              </c:pt>
              <c:pt idx="202">
                <c:v> </c:v>
              </c:pt>
              <c:pt idx="203">
                <c:v> </c:v>
              </c:pt>
              <c:pt idx="204">
                <c:v> </c:v>
              </c:pt>
              <c:pt idx="205">
                <c:v> </c:v>
              </c:pt>
              <c:pt idx="206">
                <c:v> </c:v>
              </c:pt>
              <c:pt idx="207">
                <c:v> </c:v>
              </c:pt>
              <c:pt idx="208">
                <c:v> </c:v>
              </c:pt>
            </c:strLit>
          </c:cat>
          <c:val>
            <c:numLit>
              <c:formatCode>0.0</c:formatCode>
              <c:ptCount val="198"/>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pt idx="196">
                <c:v>-9.0291642333771449</c:v>
              </c:pt>
              <c:pt idx="197">
                <c:v>-8.2596792409207165</c:v>
              </c:pt>
            </c:numLit>
          </c:val>
          <c:smooth val="0"/>
          <c:extLst>
            <c:ext xmlns:c16="http://schemas.microsoft.com/office/drawing/2014/chart" uri="{C3380CC4-5D6E-409C-BE32-E72D297353CC}">
              <c16:uniqueId val="{00000001-0336-4AD7-8A03-C9C07569ADD0}"/>
            </c:ext>
          </c:extLst>
        </c:ser>
        <c:dLbls>
          <c:showLegendKey val="0"/>
          <c:showVal val="0"/>
          <c:showCatName val="0"/>
          <c:showSerName val="0"/>
          <c:showPercent val="0"/>
          <c:showBubbleSize val="0"/>
        </c:dLbls>
        <c:smooth val="0"/>
        <c:axId val="126961920"/>
        <c:axId val="126967808"/>
      </c:lineChart>
      <c:catAx>
        <c:axId val="12696192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26967808"/>
        <c:crosses val="autoZero"/>
        <c:auto val="1"/>
        <c:lblAlgn val="ctr"/>
        <c:lblOffset val="100"/>
        <c:tickLblSkip val="6"/>
        <c:tickMarkSkip val="1"/>
        <c:noMultiLvlLbl val="0"/>
      </c:catAx>
      <c:valAx>
        <c:axId val="126967808"/>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26961920"/>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0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9">
                <c:v> </c:v>
              </c:pt>
              <c:pt idx="200">
                <c:v> </c:v>
              </c:pt>
              <c:pt idx="201">
                <c:v> </c:v>
              </c:pt>
              <c:pt idx="202">
                <c:v> </c:v>
              </c:pt>
              <c:pt idx="203">
                <c:v> </c:v>
              </c:pt>
              <c:pt idx="204">
                <c:v> </c:v>
              </c:pt>
              <c:pt idx="205">
                <c:v> </c:v>
              </c:pt>
              <c:pt idx="206">
                <c:v> </c:v>
              </c:pt>
              <c:pt idx="207">
                <c:v> </c:v>
              </c:pt>
              <c:pt idx="208">
                <c:v> </c:v>
              </c:pt>
            </c:strLit>
          </c:cat>
          <c:val>
            <c:numLit>
              <c:formatCode>0.0</c:formatCode>
              <c:ptCount val="198"/>
              <c:pt idx="0">
                <c:v>-0.29048636821564255</c:v>
              </c:pt>
              <c:pt idx="1">
                <c:v>-0.26496239698342305</c:v>
              </c:pt>
              <c:pt idx="2">
                <c:v>-0.60452420182760636</c:v>
              </c:pt>
              <c:pt idx="3">
                <c:v>-0.72033342084607055</c:v>
              </c:pt>
              <c:pt idx="4">
                <c:v>-0.96491604093406935</c:v>
              </c:pt>
              <c:pt idx="5">
                <c:v>-0.77389707541581887</c:v>
              </c:pt>
              <c:pt idx="6">
                <c:v>-0.50761349168002567</c:v>
              </c:pt>
              <c:pt idx="7">
                <c:v>-0.12082260314259623</c:v>
              </c:pt>
              <c:pt idx="8">
                <c:v>6.3567110602572724E-2</c:v>
              </c:pt>
              <c:pt idx="9">
                <c:v>0.29772004000772156</c:v>
              </c:pt>
              <c:pt idx="10">
                <c:v>0.4349265564468458</c:v>
              </c:pt>
              <c:pt idx="11">
                <c:v>0.61443813517248358</c:v>
              </c:pt>
              <c:pt idx="12">
                <c:v>0.62835697266968449</c:v>
              </c:pt>
              <c:pt idx="13">
                <c:v>0.49764562949186752</c:v>
              </c:pt>
              <c:pt idx="14">
                <c:v>0.41003472663934881</c:v>
              </c:pt>
              <c:pt idx="15">
                <c:v>0.52595789962711337</c:v>
              </c:pt>
              <c:pt idx="16">
                <c:v>0.94444644099009289</c:v>
              </c:pt>
              <c:pt idx="17">
                <c:v>1.2439542521839158</c:v>
              </c:pt>
              <c:pt idx="18">
                <c:v>1.4267246785884442</c:v>
              </c:pt>
              <c:pt idx="19">
                <c:v>1.452443847726377</c:v>
              </c:pt>
              <c:pt idx="20">
                <c:v>1.3705093462524247</c:v>
              </c:pt>
              <c:pt idx="21">
                <c:v>1.1587049342326474</c:v>
              </c:pt>
              <c:pt idx="22">
                <c:v>0.95137907549314704</c:v>
              </c:pt>
              <c:pt idx="23">
                <c:v>0.83851331426267028</c:v>
              </c:pt>
              <c:pt idx="24">
                <c:v>0.84820965868605636</c:v>
              </c:pt>
              <c:pt idx="25">
                <c:v>0.84352488801837444</c:v>
              </c:pt>
              <c:pt idx="26">
                <c:v>0.91591762504610574</c:v>
              </c:pt>
              <c:pt idx="27">
                <c:v>0.90003565687167641</c:v>
              </c:pt>
              <c:pt idx="28">
                <c:v>0.83748970178203697</c:v>
              </c:pt>
              <c:pt idx="29">
                <c:v>0.69678759347413954</c:v>
              </c:pt>
              <c:pt idx="30">
                <c:v>0.35528829317754246</c:v>
              </c:pt>
              <c:pt idx="31">
                <c:v>0.18053009956916327</c:v>
              </c:pt>
              <c:pt idx="32">
                <c:v>3.0796658078075315E-2</c:v>
              </c:pt>
              <c:pt idx="33">
                <c:v>0.12328108036115185</c:v>
              </c:pt>
              <c:pt idx="34">
                <c:v>7.9544711793952741E-2</c:v>
              </c:pt>
              <c:pt idx="35">
                <c:v>0.42287549841713862</c:v>
              </c:pt>
              <c:pt idx="36">
                <c:v>0.52560131685617062</c:v>
              </c:pt>
              <c:pt idx="37">
                <c:v>0.7725275463947483</c:v>
              </c:pt>
              <c:pt idx="38">
                <c:v>0.44942263646305447</c:v>
              </c:pt>
              <c:pt idx="39">
                <c:v>0.56351300884961208</c:v>
              </c:pt>
              <c:pt idx="40">
                <c:v>0.45480865368235368</c:v>
              </c:pt>
              <c:pt idx="41">
                <c:v>0.94140320825554613</c:v>
              </c:pt>
              <c:pt idx="42">
                <c:v>1.1588091872762125</c:v>
              </c:pt>
              <c:pt idx="43">
                <c:v>1.3141479261004398</c:v>
              </c:pt>
              <c:pt idx="44">
                <c:v>1.1794489722726884</c:v>
              </c:pt>
              <c:pt idx="45">
                <c:v>1.2467181479016389</c:v>
              </c:pt>
              <c:pt idx="46">
                <c:v>1.369271912593214</c:v>
              </c:pt>
              <c:pt idx="47">
                <c:v>1.3039459332405021</c:v>
              </c:pt>
              <c:pt idx="48">
                <c:v>1.2197589949697063</c:v>
              </c:pt>
              <c:pt idx="49">
                <c:v>1.2420624097053063</c:v>
              </c:pt>
              <c:pt idx="50">
                <c:v>1.4127355538810937</c:v>
              </c:pt>
              <c:pt idx="51">
                <c:v>1.5013591878599848</c:v>
              </c:pt>
              <c:pt idx="52">
                <c:v>1.5992623627927502</c:v>
              </c:pt>
              <c:pt idx="53">
                <c:v>1.6800361151817014</c:v>
              </c:pt>
              <c:pt idx="54">
                <c:v>1.6261289091959923</c:v>
              </c:pt>
              <c:pt idx="55">
                <c:v>1.6267395170421726</c:v>
              </c:pt>
              <c:pt idx="56">
                <c:v>1.5838301516349198</c:v>
              </c:pt>
              <c:pt idx="57">
                <c:v>1.5877342236235825</c:v>
              </c:pt>
              <c:pt idx="58">
                <c:v>1.6339373902628056</c:v>
              </c:pt>
              <c:pt idx="59">
                <c:v>1.7005204595428605</c:v>
              </c:pt>
              <c:pt idx="60">
                <c:v>1.7327263129141617</c:v>
              </c:pt>
              <c:pt idx="61">
                <c:v>1.700437386411239</c:v>
              </c:pt>
              <c:pt idx="62">
                <c:v>1.7256609793580722</c:v>
              </c:pt>
              <c:pt idx="63">
                <c:v>1.6854954700343681</c:v>
              </c:pt>
              <c:pt idx="64">
                <c:v>1.5614933140782561</c:v>
              </c:pt>
              <c:pt idx="65">
                <c:v>1.1206355462355841</c:v>
              </c:pt>
              <c:pt idx="66">
                <c:v>0.79686826516695985</c:v>
              </c:pt>
              <c:pt idx="67">
                <c:v>0.58535597490281199</c:v>
              </c:pt>
              <c:pt idx="68">
                <c:v>0.3640990876061973</c:v>
              </c:pt>
              <c:pt idx="69">
                <c:v>-0.12161129724482071</c:v>
              </c:pt>
              <c:pt idx="70">
                <c:v>-0.94280105401849945</c:v>
              </c:pt>
              <c:pt idx="71">
                <c:v>-1.537180941928737</c:v>
              </c:pt>
              <c:pt idx="72">
                <c:v>-1.9837430620233873</c:v>
              </c:pt>
              <c:pt idx="73">
                <c:v>-2.3983403621806056</c:v>
              </c:pt>
              <c:pt idx="74">
                <c:v>-2.6278277768560288</c:v>
              </c:pt>
              <c:pt idx="75">
                <c:v>-2.7700045055798928</c:v>
              </c:pt>
              <c:pt idx="76">
                <c:v>-2.4081646880966479</c:v>
              </c:pt>
              <c:pt idx="77">
                <c:v>-2.0868941328037098</c:v>
              </c:pt>
              <c:pt idx="78">
                <c:v>-1.5403699950057506</c:v>
              </c:pt>
              <c:pt idx="79">
                <c:v>-1.0119820481571773</c:v>
              </c:pt>
              <c:pt idx="80">
                <c:v>-0.53332692317258767</c:v>
              </c:pt>
              <c:pt idx="81">
                <c:v>-0.11891914448376867</c:v>
              </c:pt>
              <c:pt idx="82">
                <c:v>-1.0932320721041E-2</c:v>
              </c:pt>
              <c:pt idx="83">
                <c:v>0.1070419618252369</c:v>
              </c:pt>
              <c:pt idx="84">
                <c:v>7.135381814869883E-2</c:v>
              </c:pt>
              <c:pt idx="85">
                <c:v>2.3863218578402262E-2</c:v>
              </c:pt>
              <c:pt idx="86">
                <c:v>2.2352156168200729E-2</c:v>
              </c:pt>
              <c:pt idx="87">
                <c:v>0.19376051822119419</c:v>
              </c:pt>
              <c:pt idx="88">
                <c:v>0.3246641517635403</c:v>
              </c:pt>
              <c:pt idx="89">
                <c:v>0.36359187091634315</c:v>
              </c:pt>
              <c:pt idx="90">
                <c:v>0.23871328755587229</c:v>
              </c:pt>
              <c:pt idx="91">
                <c:v>0.15469208271491255</c:v>
              </c:pt>
              <c:pt idx="92">
                <c:v>0.12127926085545408</c:v>
              </c:pt>
              <c:pt idx="93">
                <c:v>-6.0632631699670744E-2</c:v>
              </c:pt>
              <c:pt idx="94">
                <c:v>-0.1738865888412402</c:v>
              </c:pt>
              <c:pt idx="95">
                <c:v>-0.47008393002132104</c:v>
              </c:pt>
              <c:pt idx="96">
                <c:v>-0.56903832757728701</c:v>
              </c:pt>
              <c:pt idx="97">
                <c:v>-0.74995152308581192</c:v>
              </c:pt>
              <c:pt idx="98">
                <c:v>-0.96106695299585065</c:v>
              </c:pt>
              <c:pt idx="99">
                <c:v>-1.3404604625685645</c:v>
              </c:pt>
              <c:pt idx="100">
                <c:v>-1.6679403283302974</c:v>
              </c:pt>
              <c:pt idx="101">
                <c:v>-1.9123797180494908</c:v>
              </c:pt>
              <c:pt idx="102">
                <c:v>-2.0589836551053899</c:v>
              </c:pt>
              <c:pt idx="103">
                <c:v>-2.2650665060010717</c:v>
              </c:pt>
              <c:pt idx="104">
                <c:v>-2.5484168780312197</c:v>
              </c:pt>
              <c:pt idx="105">
                <c:v>-2.7581052632736998</c:v>
              </c:pt>
              <c:pt idx="106">
                <c:v>-3.0846396556117512</c:v>
              </c:pt>
              <c:pt idx="107">
                <c:v>-3.3141904957708137</c:v>
              </c:pt>
              <c:pt idx="108">
                <c:v>-3.5894301871694068</c:v>
              </c:pt>
              <c:pt idx="109">
                <c:v>-3.713840246946766</c:v>
              </c:pt>
              <c:pt idx="110">
                <c:v>-3.8184451726989823</c:v>
              </c:pt>
              <c:pt idx="111">
                <c:v>-3.7380033950372269</c:v>
              </c:pt>
              <c:pt idx="112">
                <c:v>-3.8022396252000856</c:v>
              </c:pt>
              <c:pt idx="113">
                <c:v>-3.6820201434497095</c:v>
              </c:pt>
              <c:pt idx="114">
                <c:v>-3.6668695192852629</c:v>
              </c:pt>
              <c:pt idx="115">
                <c:v>-3.4101203585549578</c:v>
              </c:pt>
              <c:pt idx="116">
                <c:v>-3.5465579010066604</c:v>
              </c:pt>
              <c:pt idx="117">
                <c:v>-3.8201471576781949</c:v>
              </c:pt>
              <c:pt idx="118">
                <c:v>-3.9856363788051725</c:v>
              </c:pt>
              <c:pt idx="119">
                <c:v>-3.8593880653277881</c:v>
              </c:pt>
              <c:pt idx="120">
                <c:v>-3.7226574874841987</c:v>
              </c:pt>
              <c:pt idx="121">
                <c:v>-3.6351828550444401</c:v>
              </c:pt>
              <c:pt idx="122">
                <c:v>-3.4976557687695435</c:v>
              </c:pt>
              <c:pt idx="123">
                <c:v>-3.2878719130189449</c:v>
              </c:pt>
              <c:pt idx="124">
                <c:v>-3.0374353495350102</c:v>
              </c:pt>
              <c:pt idx="125">
                <c:v>-2.7790579741959274</c:v>
              </c:pt>
              <c:pt idx="126">
                <c:v>-2.4503574070800749</c:v>
              </c:pt>
              <c:pt idx="127">
                <c:v>-1.9953282141768349</c:v>
              </c:pt>
              <c:pt idx="128">
                <c:v>-1.5960171183520118</c:v>
              </c:pt>
              <c:pt idx="129">
                <c:v>-1.2229081597582372</c:v>
              </c:pt>
              <c:pt idx="130">
                <c:v>-0.89103952241865114</c:v>
              </c:pt>
              <c:pt idx="131">
                <c:v>-0.4961731172916744</c:v>
              </c:pt>
              <c:pt idx="132">
                <c:v>-0.15552615891704161</c:v>
              </c:pt>
              <c:pt idx="133">
                <c:v>0.11180307630309222</c:v>
              </c:pt>
              <c:pt idx="134">
                <c:v>0.25832807551567016</c:v>
              </c:pt>
              <c:pt idx="135">
                <c:v>0.3197293242035687</c:v>
              </c:pt>
              <c:pt idx="136">
                <c:v>0.40955841482670474</c:v>
              </c:pt>
              <c:pt idx="137">
                <c:v>0.53578876979953838</c:v>
              </c:pt>
              <c:pt idx="138">
                <c:v>0.73083090928501315</c:v>
              </c:pt>
              <c:pt idx="139">
                <c:v>0.82585179253363283</c:v>
              </c:pt>
              <c:pt idx="140">
                <c:v>0.84252117237245983</c:v>
              </c:pt>
              <c:pt idx="141">
                <c:v>0.96378947876831278</c:v>
              </c:pt>
              <c:pt idx="142">
                <c:v>0.91745958456542664</c:v>
              </c:pt>
              <c:pt idx="143">
                <c:v>0.88166784310033408</c:v>
              </c:pt>
              <c:pt idx="144">
                <c:v>0.98527369968521672</c:v>
              </c:pt>
              <c:pt idx="145">
                <c:v>1.0037947826573814</c:v>
              </c:pt>
              <c:pt idx="146">
                <c:v>1.1780033323615864</c:v>
              </c:pt>
              <c:pt idx="147">
                <c:v>1.2740856133377234</c:v>
              </c:pt>
              <c:pt idx="148">
                <c:v>1.5488234427024563</c:v>
              </c:pt>
              <c:pt idx="149">
                <c:v>1.6367193933901081</c:v>
              </c:pt>
              <c:pt idx="150">
                <c:v>1.6899310383428332</c:v>
              </c:pt>
              <c:pt idx="151">
                <c:v>1.7082917877960562</c:v>
              </c:pt>
              <c:pt idx="152">
                <c:v>1.7622149120938606</c:v>
              </c:pt>
              <c:pt idx="153">
                <c:v>1.5871477761234147</c:v>
              </c:pt>
              <c:pt idx="154">
                <c:v>1.4797877586747603</c:v>
              </c:pt>
              <c:pt idx="155">
                <c:v>1.3870830958009697</c:v>
              </c:pt>
              <c:pt idx="156">
                <c:v>1.4322077733388656</c:v>
              </c:pt>
              <c:pt idx="157">
                <c:v>1.4059864873526906</c:v>
              </c:pt>
              <c:pt idx="158">
                <c:v>1.413187664691496</c:v>
              </c:pt>
              <c:pt idx="159">
                <c:v>1.4838102998959404</c:v>
              </c:pt>
              <c:pt idx="160">
                <c:v>1.4522718712076625</c:v>
              </c:pt>
              <c:pt idx="161">
                <c:v>1.436936560182932</c:v>
              </c:pt>
              <c:pt idx="162">
                <c:v>1.4041077535902939</c:v>
              </c:pt>
              <c:pt idx="163">
                <c:v>1.5515791540910455</c:v>
              </c:pt>
              <c:pt idx="164">
                <c:v>1.6336472679064213</c:v>
              </c:pt>
              <c:pt idx="165">
                <c:v>1.6750500100232424</c:v>
              </c:pt>
              <c:pt idx="166">
                <c:v>1.7142358685453873</c:v>
              </c:pt>
              <c:pt idx="167">
                <c:v>1.797301115860529</c:v>
              </c:pt>
              <c:pt idx="168">
                <c:v>1.8804376524707844</c:v>
              </c:pt>
              <c:pt idx="169">
                <c:v>2.0069657861375574</c:v>
              </c:pt>
              <c:pt idx="170">
                <c:v>2.0649040192985706</c:v>
              </c:pt>
              <c:pt idx="171">
                <c:v>2.197852480259308</c:v>
              </c:pt>
              <c:pt idx="172">
                <c:v>2.272978914630968</c:v>
              </c:pt>
              <c:pt idx="173">
                <c:v>2.3971192334789593</c:v>
              </c:pt>
              <c:pt idx="174">
                <c:v>2.4482678796986792</c:v>
              </c:pt>
              <c:pt idx="175">
                <c:v>2.3885195005542892</c:v>
              </c:pt>
              <c:pt idx="176">
                <c:v>2.4663513665235186</c:v>
              </c:pt>
              <c:pt idx="177">
                <c:v>2.5043203899277016</c:v>
              </c:pt>
              <c:pt idx="178">
                <c:v>2.6101286831659603</c:v>
              </c:pt>
              <c:pt idx="179">
                <c:v>2.5772822643849032</c:v>
              </c:pt>
              <c:pt idx="180">
                <c:v>2.5613367525497033</c:v>
              </c:pt>
              <c:pt idx="181">
                <c:v>2.4916395314292115</c:v>
              </c:pt>
              <c:pt idx="182">
                <c:v>2.4449339105650973</c:v>
              </c:pt>
              <c:pt idx="183">
                <c:v>2.3751364308793081</c:v>
              </c:pt>
              <c:pt idx="184">
                <c:v>2.4122914953855323</c:v>
              </c:pt>
              <c:pt idx="185">
                <c:v>2.513762527604213</c:v>
              </c:pt>
              <c:pt idx="186">
                <c:v>2.5752344065749639</c:v>
              </c:pt>
              <c:pt idx="187">
                <c:v>2.6407844657912483</c:v>
              </c:pt>
              <c:pt idx="188">
                <c:v>2.5994111978801384</c:v>
              </c:pt>
              <c:pt idx="189">
                <c:v>2.5995375260796023</c:v>
              </c:pt>
              <c:pt idx="190">
                <c:v>2.5359930436412816</c:v>
              </c:pt>
              <c:pt idx="191">
                <c:v>2.5637831270668703</c:v>
              </c:pt>
              <c:pt idx="192">
                <c:v>2.5246353597834328</c:v>
              </c:pt>
              <c:pt idx="193">
                <c:v>2.6124611153727466</c:v>
              </c:pt>
              <c:pt idx="194">
                <c:v>2.5076365479023597</c:v>
              </c:pt>
              <c:pt idx="195">
                <c:v>2.462701295390556</c:v>
              </c:pt>
              <c:pt idx="196">
                <c:v>2.3224385577340407</c:v>
              </c:pt>
              <c:pt idx="197">
                <c:v>2.3544568340657115</c:v>
              </c:pt>
            </c:numLit>
          </c:val>
          <c:smooth val="0"/>
          <c:extLst>
            <c:ext xmlns:c16="http://schemas.microsoft.com/office/drawing/2014/chart" uri="{C3380CC4-5D6E-409C-BE32-E72D297353CC}">
              <c16:uniqueId val="{00000000-22F6-47D2-8222-D2BCD1DCB61A}"/>
            </c:ext>
          </c:extLst>
        </c:ser>
        <c:dLbls>
          <c:showLegendKey val="0"/>
          <c:showVal val="0"/>
          <c:showCatName val="0"/>
          <c:showSerName val="1"/>
          <c:showPercent val="0"/>
          <c:showBubbleSize val="0"/>
        </c:dLbls>
        <c:smooth val="0"/>
        <c:axId val="126977536"/>
        <c:axId val="126979456"/>
      </c:lineChart>
      <c:catAx>
        <c:axId val="126977536"/>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26979456"/>
        <c:crosses val="autoZero"/>
        <c:auto val="1"/>
        <c:lblAlgn val="ctr"/>
        <c:lblOffset val="100"/>
        <c:tickLblSkip val="1"/>
        <c:tickMarkSkip val="1"/>
        <c:noMultiLvlLbl val="0"/>
      </c:catAx>
      <c:valAx>
        <c:axId val="126979456"/>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26977536"/>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0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9">
                <c:v> </c:v>
              </c:pt>
              <c:pt idx="200">
                <c:v> </c:v>
              </c:pt>
              <c:pt idx="201">
                <c:v> </c:v>
              </c:pt>
              <c:pt idx="202">
                <c:v> </c:v>
              </c:pt>
              <c:pt idx="203">
                <c:v> </c:v>
              </c:pt>
              <c:pt idx="204">
                <c:v> </c:v>
              </c:pt>
              <c:pt idx="205">
                <c:v> </c:v>
              </c:pt>
              <c:pt idx="206">
                <c:v> </c:v>
              </c:pt>
              <c:pt idx="207">
                <c:v> </c:v>
              </c:pt>
              <c:pt idx="208">
                <c:v> </c:v>
              </c:pt>
            </c:strLit>
          </c:cat>
          <c:val>
            <c:numLit>
              <c:formatCode>0.000</c:formatCode>
              <c:ptCount val="198"/>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c:v>18.920000000000002</c:v>
              </c:pt>
              <c:pt idx="193">
                <c:v>18.550999999999998</c:v>
              </c:pt>
              <c:pt idx="194" formatCode="General">
                <c:v>17.524999999999999</c:v>
              </c:pt>
              <c:pt idx="195" formatCode="General">
                <c:v>15.965999999999999</c:v>
              </c:pt>
              <c:pt idx="196" formatCode="General">
                <c:v>15.129</c:v>
              </c:pt>
              <c:pt idx="197" formatCode="General">
                <c:v>14.252000000000001</c:v>
              </c:pt>
            </c:numLit>
          </c:val>
          <c:smooth val="0"/>
          <c:extLst>
            <c:ext xmlns:c16="http://schemas.microsoft.com/office/drawing/2014/chart" uri="{C3380CC4-5D6E-409C-BE32-E72D297353CC}">
              <c16:uniqueId val="{00000000-7E40-44D7-969A-AE6A44C755F8}"/>
            </c:ext>
          </c:extLst>
        </c:ser>
        <c:dLbls>
          <c:showLegendKey val="0"/>
          <c:showVal val="0"/>
          <c:showCatName val="0"/>
          <c:showSerName val="0"/>
          <c:showPercent val="0"/>
          <c:showBubbleSize val="0"/>
        </c:dLbls>
        <c:smooth val="0"/>
        <c:axId val="127016320"/>
        <c:axId val="127034496"/>
      </c:lineChart>
      <c:catAx>
        <c:axId val="12701632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27034496"/>
        <c:crosses val="autoZero"/>
        <c:auto val="1"/>
        <c:lblAlgn val="ctr"/>
        <c:lblOffset val="100"/>
        <c:tickLblSkip val="1"/>
        <c:tickMarkSkip val="1"/>
        <c:noMultiLvlLbl val="0"/>
      </c:catAx>
      <c:valAx>
        <c:axId val="127034496"/>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27016320"/>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8425164245773629"/>
                  <c:y val="0.14470013828916548"/>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30-4E52-94C7-FEA23148F0E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9">
                <c:v> </c:v>
              </c:pt>
              <c:pt idx="200">
                <c:v> </c:v>
              </c:pt>
              <c:pt idx="201">
                <c:v> </c:v>
              </c:pt>
              <c:pt idx="202">
                <c:v> </c:v>
              </c:pt>
              <c:pt idx="203">
                <c:v> </c:v>
              </c:pt>
              <c:pt idx="204">
                <c:v> </c:v>
              </c:pt>
              <c:pt idx="205">
                <c:v> </c:v>
              </c:pt>
              <c:pt idx="206">
                <c:v> </c:v>
              </c:pt>
              <c:pt idx="207">
                <c:v> </c:v>
              </c:pt>
              <c:pt idx="208">
                <c:v> </c:v>
              </c:pt>
            </c:strLit>
          </c:cat>
          <c:val>
            <c:numLit>
              <c:formatCode>0.0</c:formatCode>
              <c:ptCount val="198"/>
              <c:pt idx="0">
                <c:v>18.562383980302243</c:v>
              </c:pt>
              <c:pt idx="1">
                <c:v>18.562383980302243</c:v>
              </c:pt>
              <c:pt idx="2">
                <c:v>16.895717313635576</c:v>
              </c:pt>
              <c:pt idx="3">
                <c:v>13.562383980302243</c:v>
              </c:pt>
              <c:pt idx="4">
                <c:v>12.395717313635577</c:v>
              </c:pt>
              <c:pt idx="5">
                <c:v>10.395717313635574</c:v>
              </c:pt>
              <c:pt idx="6">
                <c:v>12.062383980302243</c:v>
              </c:pt>
              <c:pt idx="7">
                <c:v>9.3957173136355756</c:v>
              </c:pt>
              <c:pt idx="8">
                <c:v>6.2290506469689086</c:v>
              </c:pt>
              <c:pt idx="9">
                <c:v>2.7290506469689078</c:v>
              </c:pt>
              <c:pt idx="10">
                <c:v>-0.77094935303109224</c:v>
              </c:pt>
              <c:pt idx="11">
                <c:v>-4.6042826863644253</c:v>
              </c:pt>
              <c:pt idx="12">
                <c:v>-9.4376160196977583</c:v>
              </c:pt>
              <c:pt idx="13">
                <c:v>-12.104282686364426</c:v>
              </c:pt>
              <c:pt idx="14">
                <c:v>-12.104282686364426</c:v>
              </c:pt>
              <c:pt idx="15">
                <c:v>-11.437616019697758</c:v>
              </c:pt>
              <c:pt idx="16">
                <c:v>-7.6042826863644253</c:v>
              </c:pt>
              <c:pt idx="17">
                <c:v>-4.9376160196977592</c:v>
              </c:pt>
              <c:pt idx="18">
                <c:v>-5.7709493530310922</c:v>
              </c:pt>
              <c:pt idx="19">
                <c:v>-5.4376160196977592</c:v>
              </c:pt>
              <c:pt idx="20">
                <c:v>-5.4376160196977592</c:v>
              </c:pt>
              <c:pt idx="21">
                <c:v>-1.6042826863644255</c:v>
              </c:pt>
              <c:pt idx="22">
                <c:v>-1.437616019697759</c:v>
              </c:pt>
              <c:pt idx="23">
                <c:v>-1.7709493530310922</c:v>
              </c:pt>
              <c:pt idx="24">
                <c:v>-1.6042826863644255</c:v>
              </c:pt>
              <c:pt idx="25">
                <c:v>0.22905064696890776</c:v>
              </c:pt>
              <c:pt idx="26">
                <c:v>2.5623839803022412</c:v>
              </c:pt>
              <c:pt idx="27">
                <c:v>4.2290506469689078</c:v>
              </c:pt>
              <c:pt idx="28">
                <c:v>3.0623839803022412</c:v>
              </c:pt>
              <c:pt idx="29">
                <c:v>2.8957173136355743</c:v>
              </c:pt>
              <c:pt idx="30">
                <c:v>1.8957173136355745</c:v>
              </c:pt>
              <c:pt idx="31">
                <c:v>0.89571731363557439</c:v>
              </c:pt>
              <c:pt idx="32">
                <c:v>0.89571731363557439</c:v>
              </c:pt>
              <c:pt idx="33">
                <c:v>1.062383980302241</c:v>
              </c:pt>
              <c:pt idx="34">
                <c:v>6.2383980302241092E-2</c:v>
              </c:pt>
              <c:pt idx="35">
                <c:v>-1.1042826863644255</c:v>
              </c:pt>
              <c:pt idx="36">
                <c:v>-2.7709493530310922</c:v>
              </c:pt>
              <c:pt idx="37">
                <c:v>-1.1042826863644255</c:v>
              </c:pt>
              <c:pt idx="38">
                <c:v>-0.43761601969775893</c:v>
              </c:pt>
              <c:pt idx="39">
                <c:v>0.89571731363557439</c:v>
              </c:pt>
              <c:pt idx="40">
                <c:v>1.3957173136355745</c:v>
              </c:pt>
              <c:pt idx="41">
                <c:v>2.2290506469689078</c:v>
              </c:pt>
              <c:pt idx="42">
                <c:v>5.0623839803022408</c:v>
              </c:pt>
              <c:pt idx="43">
                <c:v>7.0623839803022408</c:v>
              </c:pt>
              <c:pt idx="44">
                <c:v>8.8957173136355738</c:v>
              </c:pt>
              <c:pt idx="45">
                <c:v>7.2290506469689078</c:v>
              </c:pt>
              <c:pt idx="46">
                <c:v>5.2290506469689078</c:v>
              </c:pt>
              <c:pt idx="47">
                <c:v>3.3957173136355743</c:v>
              </c:pt>
              <c:pt idx="48">
                <c:v>2.0623839803022412</c:v>
              </c:pt>
              <c:pt idx="49">
                <c:v>4.0623839803022426</c:v>
              </c:pt>
              <c:pt idx="50">
                <c:v>5.0623839803022435</c:v>
              </c:pt>
              <c:pt idx="51">
                <c:v>3.72905064696891</c:v>
              </c:pt>
              <c:pt idx="52">
                <c:v>-1.7709493530310911</c:v>
              </c:pt>
              <c:pt idx="53">
                <c:v>-6.7709493530310922</c:v>
              </c:pt>
              <c:pt idx="54">
                <c:v>-9.6042826863644262</c:v>
              </c:pt>
              <c:pt idx="55">
                <c:v>-11.437616019697758</c:v>
              </c:pt>
              <c:pt idx="56">
                <c:v>-16.270949353031092</c:v>
              </c:pt>
              <c:pt idx="57">
                <c:v>-17.104282686364424</c:v>
              </c:pt>
              <c:pt idx="58">
                <c:v>-18.770949353031092</c:v>
              </c:pt>
              <c:pt idx="59">
                <c:v>-18.43761601969776</c:v>
              </c:pt>
              <c:pt idx="60">
                <c:v>-23.104282686364428</c:v>
              </c:pt>
              <c:pt idx="61">
                <c:v>-30.104282686364428</c:v>
              </c:pt>
              <c:pt idx="62">
                <c:v>-33.270949353031092</c:v>
              </c:pt>
              <c:pt idx="63">
                <c:v>-36.937616019697764</c:v>
              </c:pt>
              <c:pt idx="64">
                <c:v>-37.296590378672114</c:v>
              </c:pt>
              <c:pt idx="65">
                <c:v>-40.322231404313143</c:v>
              </c:pt>
              <c:pt idx="66">
                <c:v>-40.681205763287501</c:v>
              </c:pt>
              <c:pt idx="67">
                <c:v>-40.181205763287501</c:v>
              </c:pt>
              <c:pt idx="68">
                <c:v>-40.01453909662083</c:v>
              </c:pt>
              <c:pt idx="69">
                <c:v>-38.847872429954165</c:v>
              </c:pt>
              <c:pt idx="70">
                <c:v>-38.681205763287501</c:v>
              </c:pt>
              <c:pt idx="71">
                <c:v>-37.181205763287501</c:v>
              </c:pt>
              <c:pt idx="72">
                <c:v>-37.347872429954165</c:v>
              </c:pt>
              <c:pt idx="73">
                <c:v>-36.181205763287501</c:v>
              </c:pt>
              <c:pt idx="74">
                <c:v>-35.847872429954165</c:v>
              </c:pt>
              <c:pt idx="75">
                <c:v>-34.181205763287501</c:v>
              </c:pt>
              <c:pt idx="76">
                <c:v>-33.847872429954165</c:v>
              </c:pt>
              <c:pt idx="77">
                <c:v>-32.847872429954165</c:v>
              </c:pt>
              <c:pt idx="78">
                <c:v>-32.681205763287501</c:v>
              </c:pt>
              <c:pt idx="79">
                <c:v>-31.847872429954165</c:v>
              </c:pt>
              <c:pt idx="80">
                <c:v>-31.347872429954169</c:v>
              </c:pt>
              <c:pt idx="81">
                <c:v>-31.181205763287505</c:v>
              </c:pt>
              <c:pt idx="82">
                <c:v>-30.847872429954169</c:v>
              </c:pt>
              <c:pt idx="83">
                <c:v>-30.681205763287505</c:v>
              </c:pt>
              <c:pt idx="84">
                <c:v>-31.181205763287505</c:v>
              </c:pt>
              <c:pt idx="85">
                <c:v>-31.014539096620833</c:v>
              </c:pt>
              <c:pt idx="86">
                <c:v>-30.847872429954165</c:v>
              </c:pt>
              <c:pt idx="87">
                <c:v>-29.014539096620837</c:v>
              </c:pt>
              <c:pt idx="88">
                <c:v>-28.681205763287505</c:v>
              </c:pt>
              <c:pt idx="89">
                <c:v>-28.347872429954169</c:v>
              </c:pt>
              <c:pt idx="90">
                <c:v>-27.347872429954169</c:v>
              </c:pt>
              <c:pt idx="91">
                <c:v>-26.847872429954169</c:v>
              </c:pt>
              <c:pt idx="92">
                <c:v>-26.347872429954169</c:v>
              </c:pt>
              <c:pt idx="93">
                <c:v>-26.347872429954169</c:v>
              </c:pt>
              <c:pt idx="94">
                <c:v>-26.514539096620837</c:v>
              </c:pt>
              <c:pt idx="95">
                <c:v>-28.014539096620837</c:v>
              </c:pt>
              <c:pt idx="96">
                <c:v>-30.014539096620837</c:v>
              </c:pt>
              <c:pt idx="97">
                <c:v>-31.847872429954169</c:v>
              </c:pt>
              <c:pt idx="98">
                <c:v>-32.51453909662083</c:v>
              </c:pt>
              <c:pt idx="99">
                <c:v>-33.347872429954165</c:v>
              </c:pt>
              <c:pt idx="100">
                <c:v>-33.01453909662083</c:v>
              </c:pt>
              <c:pt idx="101">
                <c:v>-32.347872429954165</c:v>
              </c:pt>
              <c:pt idx="102">
                <c:v>-32.181205763287501</c:v>
              </c:pt>
              <c:pt idx="103">
                <c:v>-33.01453909662083</c:v>
              </c:pt>
              <c:pt idx="104">
                <c:v>-34.01453909662083</c:v>
              </c:pt>
              <c:pt idx="105">
                <c:v>-34.51453909662083</c:v>
              </c:pt>
              <c:pt idx="106">
                <c:v>-34.181205763287501</c:v>
              </c:pt>
              <c:pt idx="107">
                <c:v>-34.01453909662083</c:v>
              </c:pt>
              <c:pt idx="108">
                <c:v>-34.51453909662083</c:v>
              </c:pt>
              <c:pt idx="109">
                <c:v>-34.181205763287501</c:v>
              </c:pt>
              <c:pt idx="110">
                <c:v>-35.01453909662083</c:v>
              </c:pt>
              <c:pt idx="111">
                <c:v>-33.01453909662083</c:v>
              </c:pt>
              <c:pt idx="112">
                <c:v>-33.01453909662083</c:v>
              </c:pt>
              <c:pt idx="113">
                <c:v>-30.181205763287497</c:v>
              </c:pt>
              <c:pt idx="114">
                <c:v>-29.681205763287497</c:v>
              </c:pt>
              <c:pt idx="115">
                <c:v>-27.347872429954169</c:v>
              </c:pt>
              <c:pt idx="116">
                <c:v>-27.014539096620837</c:v>
              </c:pt>
              <c:pt idx="117">
                <c:v>-27.014539096620837</c:v>
              </c:pt>
              <c:pt idx="118">
                <c:v>-25.847872429954169</c:v>
              </c:pt>
              <c:pt idx="119">
                <c:v>-25.014539096620837</c:v>
              </c:pt>
              <c:pt idx="120">
                <c:v>-24.681205763287505</c:v>
              </c:pt>
              <c:pt idx="121">
                <c:v>-27.681205763287505</c:v>
              </c:pt>
              <c:pt idx="122">
                <c:v>-29.014539096620837</c:v>
              </c:pt>
              <c:pt idx="123">
                <c:v>-28.681205763287505</c:v>
              </c:pt>
              <c:pt idx="124">
                <c:v>-26.681205763287505</c:v>
              </c:pt>
              <c:pt idx="125">
                <c:v>-24.347872429954169</c:v>
              </c:pt>
              <c:pt idx="126">
                <c:v>-23.014539096620837</c:v>
              </c:pt>
              <c:pt idx="127">
                <c:v>-22.181205763287505</c:v>
              </c:pt>
              <c:pt idx="128">
                <c:v>-22.847872429954169</c:v>
              </c:pt>
              <c:pt idx="129">
                <c:v>-24.014539096620837</c:v>
              </c:pt>
              <c:pt idx="130">
                <c:v>-25.514539096620837</c:v>
              </c:pt>
              <c:pt idx="131">
                <c:v>-26.847872429954169</c:v>
              </c:pt>
              <c:pt idx="132">
                <c:v>-28.014539096620837</c:v>
              </c:pt>
              <c:pt idx="133">
                <c:v>-30.014539096620837</c:v>
              </c:pt>
              <c:pt idx="134">
                <c:v>-32.51453909662083</c:v>
              </c:pt>
              <c:pt idx="135">
                <c:v>-34.347872429954165</c:v>
              </c:pt>
              <c:pt idx="136">
                <c:v>-34.847872429954165</c:v>
              </c:pt>
              <c:pt idx="137">
                <c:v>-34.847872429954165</c:v>
              </c:pt>
              <c:pt idx="138">
                <c:v>-35.51453909662083</c:v>
              </c:pt>
              <c:pt idx="139">
                <c:v>-32.832392020015277</c:v>
              </c:pt>
              <c:pt idx="140">
                <c:v>-29.859374053059721</c:v>
              </c:pt>
              <c:pt idx="141">
                <c:v>-28.189765330720832</c:v>
              </c:pt>
              <c:pt idx="142">
                <c:v>-28.134301978704162</c:v>
              </c:pt>
              <c:pt idx="143">
                <c:v>-29.888776833820831</c:v>
              </c:pt>
              <c:pt idx="144">
                <c:v>-29.565700357787495</c:v>
              </c:pt>
              <c:pt idx="145">
                <c:v>-31.220525436837494</c:v>
              </c:pt>
              <c:pt idx="146">
                <c:v>-32.201267633870835</c:v>
              </c:pt>
              <c:pt idx="147">
                <c:v>-34.572118402037496</c:v>
              </c:pt>
              <c:pt idx="148">
                <c:v>-35.892350599620833</c:v>
              </c:pt>
              <c:pt idx="149">
                <c:v>-36.725395454987499</c:v>
              </c:pt>
              <c:pt idx="150">
                <c:v>-36.730572295937499</c:v>
              </c:pt>
              <c:pt idx="151">
                <c:v>-37.043380008787501</c:v>
              </c:pt>
              <c:pt idx="152">
                <c:v>-36.247597519670833</c:v>
              </c:pt>
              <c:pt idx="153">
                <c:v>-35.444426383787494</c:v>
              </c:pt>
              <c:pt idx="154">
                <c:v>-35.960941114204161</c:v>
              </c:pt>
              <c:pt idx="155">
                <c:v>-36.623053732287502</c:v>
              </c:pt>
              <c:pt idx="156">
                <c:v>-38.901062925637497</c:v>
              </c:pt>
              <c:pt idx="157">
                <c:v>-40.071574313104172</c:v>
              </c:pt>
              <c:pt idx="158">
                <c:v>-42.268823956804169</c:v>
              </c:pt>
              <c:pt idx="159">
                <c:v>-43.460008288954164</c:v>
              </c:pt>
              <c:pt idx="160">
                <c:v>-45.301697684004161</c:v>
              </c:pt>
              <c:pt idx="161">
                <c:v>-46.303977421487502</c:v>
              </c:pt>
              <c:pt idx="162">
                <c:v>-47.193141618154165</c:v>
              </c:pt>
              <c:pt idx="163">
                <c:v>-47.89378518525416</c:v>
              </c:pt>
              <c:pt idx="164">
                <c:v>-49.310930825420826</c:v>
              </c:pt>
              <c:pt idx="165">
                <c:v>-50.027864638004161</c:v>
              </c:pt>
              <c:pt idx="166">
                <c:v>-51.987220484670821</c:v>
              </c:pt>
              <c:pt idx="167">
                <c:v>-54.368376469670828</c:v>
              </c:pt>
              <c:pt idx="168">
                <c:v>-57.388661653087503</c:v>
              </c:pt>
              <c:pt idx="169">
                <c:v>-60.078456353637499</c:v>
              </c:pt>
              <c:pt idx="170">
                <c:v>-61.773982763837502</c:v>
              </c:pt>
              <c:pt idx="171">
                <c:v>-63.704899723170833</c:v>
              </c:pt>
              <c:pt idx="172">
                <c:v>-64.758605133487507</c:v>
              </c:pt>
              <c:pt idx="173">
                <c:v>-65.448650660804162</c:v>
              </c:pt>
              <c:pt idx="174">
                <c:v>-65.670978349737496</c:v>
              </c:pt>
              <c:pt idx="175">
                <c:v>-65.957685511070835</c:v>
              </c:pt>
              <c:pt idx="176">
                <c:v>-66.17802317615417</c:v>
              </c:pt>
              <c:pt idx="177">
                <c:v>-66.184866257920831</c:v>
              </c:pt>
              <c:pt idx="178">
                <c:v>-64.928742424470826</c:v>
              </c:pt>
              <c:pt idx="179">
                <c:v>-65.481358868387503</c:v>
              </c:pt>
              <c:pt idx="180">
                <c:v>-66.820873757854159</c:v>
              </c:pt>
              <c:pt idx="181">
                <c:v>-68.084757614154171</c:v>
              </c:pt>
              <c:pt idx="182">
                <c:v>-67.252075337720839</c:v>
              </c:pt>
              <c:pt idx="183">
                <c:v>-65.796376934404165</c:v>
              </c:pt>
              <c:pt idx="184">
                <c:v>-63.957753992687508</c:v>
              </c:pt>
              <c:pt idx="185">
                <c:v>-62.343863546520829</c:v>
              </c:pt>
              <c:pt idx="186">
                <c:v>-59.987492479637496</c:v>
              </c:pt>
              <c:pt idx="187">
                <c:v>-58.714727341820833</c:v>
              </c:pt>
              <c:pt idx="188">
                <c:v>-56.959686244804175</c:v>
              </c:pt>
              <c:pt idx="189">
                <c:v>-56.255727267304167</c:v>
              </c:pt>
              <c:pt idx="190">
                <c:v>-53.0551513995375</c:v>
              </c:pt>
              <c:pt idx="191">
                <c:v>-50.684638788487497</c:v>
              </c:pt>
              <c:pt idx="192">
                <c:v>-47.727719587120838</c:v>
              </c:pt>
              <c:pt idx="193">
                <c:v>-46.70264429692083</c:v>
              </c:pt>
              <c:pt idx="194">
                <c:v>-46.554121737104168</c:v>
              </c:pt>
              <c:pt idx="195">
                <c:v>-45.40375141525417</c:v>
              </c:pt>
              <c:pt idx="196">
                <c:v>-44.537570609770832</c:v>
              </c:pt>
              <c:pt idx="197">
                <c:v>-43.507502000737496</c:v>
              </c:pt>
            </c:numLit>
          </c:val>
          <c:smooth val="0"/>
          <c:extLst>
            <c:ext xmlns:c16="http://schemas.microsoft.com/office/drawing/2014/chart" uri="{C3380CC4-5D6E-409C-BE32-E72D297353CC}">
              <c16:uniqueId val="{00000001-2D30-4E52-94C7-FEA23148F0EF}"/>
            </c:ext>
          </c:extLst>
        </c:ser>
        <c:ser>
          <c:idx val="1"/>
          <c:order val="1"/>
          <c:tx>
            <c:v>industria</c:v>
          </c:tx>
          <c:spPr>
            <a:ln w="25400">
              <a:solidFill>
                <a:schemeClr val="tx2"/>
              </a:solidFill>
              <a:prstDash val="solid"/>
            </a:ln>
          </c:spPr>
          <c:marker>
            <c:symbol val="none"/>
          </c:marker>
          <c:dLbls>
            <c:dLbl>
              <c:idx val="3"/>
              <c:layout>
                <c:manualLayout>
                  <c:x val="0.54183466197160135"/>
                  <c:y val="0.25520277707222083"/>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30-4E52-94C7-FEA23148F0EF}"/>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9">
                <c:v> </c:v>
              </c:pt>
              <c:pt idx="200">
                <c:v> </c:v>
              </c:pt>
              <c:pt idx="201">
                <c:v> </c:v>
              </c:pt>
              <c:pt idx="202">
                <c:v> </c:v>
              </c:pt>
              <c:pt idx="203">
                <c:v> </c:v>
              </c:pt>
              <c:pt idx="204">
                <c:v> </c:v>
              </c:pt>
              <c:pt idx="205">
                <c:v> </c:v>
              </c:pt>
              <c:pt idx="206">
                <c:v> </c:v>
              </c:pt>
              <c:pt idx="207">
                <c:v> </c:v>
              </c:pt>
              <c:pt idx="208">
                <c:v> </c:v>
              </c:pt>
            </c:strLit>
          </c:cat>
          <c:val>
            <c:numLit>
              <c:formatCode>0.0</c:formatCode>
              <c:ptCount val="198"/>
              <c:pt idx="0">
                <c:v>-10.582443561142945</c:v>
              </c:pt>
              <c:pt idx="1">
                <c:v>-11.502436885339527</c:v>
              </c:pt>
              <c:pt idx="2">
                <c:v>-13.480197864647218</c:v>
              </c:pt>
              <c:pt idx="3">
                <c:v>-15.154053909313882</c:v>
              </c:pt>
              <c:pt idx="4">
                <c:v>-15.426051311202775</c:v>
              </c:pt>
              <c:pt idx="5">
                <c:v>-13.504555531980552</c:v>
              </c:pt>
              <c:pt idx="6">
                <c:v>-10.880313213647218</c:v>
              </c:pt>
              <c:pt idx="7">
                <c:v>-9.1653934428694388</c:v>
              </c:pt>
              <c:pt idx="8">
                <c:v>-8.3868532488694392</c:v>
              </c:pt>
              <c:pt idx="9">
                <c:v>-8.7265983355361065</c:v>
              </c:pt>
              <c:pt idx="10">
                <c:v>-9.82008279975833</c:v>
              </c:pt>
              <c:pt idx="11">
                <c:v>-9.5960823853138866</c:v>
              </c:pt>
              <c:pt idx="12">
                <c:v>-8.1944408433138847</c:v>
              </c:pt>
              <c:pt idx="13">
                <c:v>-6.9791333542027729</c:v>
              </c:pt>
              <c:pt idx="14">
                <c:v>-7.0026323817583283</c:v>
              </c:pt>
              <c:pt idx="15">
                <c:v>-7.4162467486472172</c:v>
              </c:pt>
              <c:pt idx="16">
                <c:v>-6.5748751686472175</c:v>
              </c:pt>
              <c:pt idx="17">
                <c:v>-4.9797921069805513</c:v>
              </c:pt>
              <c:pt idx="18">
                <c:v>-3.4689633569805522</c:v>
              </c:pt>
              <c:pt idx="19">
                <c:v>-1.7231923497583306</c:v>
              </c:pt>
              <c:pt idx="20">
                <c:v>-2.3145165505361081</c:v>
              </c:pt>
              <c:pt idx="21">
                <c:v>-3.2669019510916626</c:v>
              </c:pt>
              <c:pt idx="22">
                <c:v>-4.499787034536106</c:v>
              </c:pt>
              <c:pt idx="23">
                <c:v>-5.599071447313885</c:v>
              </c:pt>
              <c:pt idx="24">
                <c:v>-5.472389900869441</c:v>
              </c:pt>
              <c:pt idx="25">
                <c:v>-6.8389662192027743</c:v>
              </c:pt>
              <c:pt idx="26">
                <c:v>-6.9443778535361069</c:v>
              </c:pt>
              <c:pt idx="27">
                <c:v>-6.1390095223138843</c:v>
              </c:pt>
              <c:pt idx="28">
                <c:v>-5.8247469412027728</c:v>
              </c:pt>
              <c:pt idx="29">
                <c:v>-6.2449232580916627</c:v>
              </c:pt>
              <c:pt idx="30">
                <c:v>-8.7105453235361079</c:v>
              </c:pt>
              <c:pt idx="31">
                <c:v>-8.2045962443138851</c:v>
              </c:pt>
              <c:pt idx="32">
                <c:v>-6.7876600272027732</c:v>
              </c:pt>
              <c:pt idx="33">
                <c:v>-4.1068095244249951</c:v>
              </c:pt>
              <c:pt idx="34">
                <c:v>-3.2378413024249952</c:v>
              </c:pt>
              <c:pt idx="35">
                <c:v>-3.4267751492027725</c:v>
              </c:pt>
              <c:pt idx="36">
                <c:v>-4.3157009517583278</c:v>
              </c:pt>
              <c:pt idx="37">
                <c:v>-4.7888894119805512</c:v>
              </c:pt>
              <c:pt idx="38">
                <c:v>-5.5021879752027729</c:v>
              </c:pt>
              <c:pt idx="39">
                <c:v>-6.1349952490916628</c:v>
              </c:pt>
              <c:pt idx="40">
                <c:v>-6.4420442415361068</c:v>
              </c:pt>
              <c:pt idx="41">
                <c:v>-5.260401812869441</c:v>
              </c:pt>
              <c:pt idx="42">
                <c:v>-3.3577582046472187</c:v>
              </c:pt>
              <c:pt idx="43">
                <c:v>-2.2451050818694411</c:v>
              </c:pt>
              <c:pt idx="44">
                <c:v>-1.2903666483138856</c:v>
              </c:pt>
              <c:pt idx="45">
                <c:v>-1.9483246188694405</c:v>
              </c:pt>
              <c:pt idx="46">
                <c:v>-0.88608479942499663</c:v>
              </c:pt>
              <c:pt idx="47">
                <c:v>-1.2352081903138847</c:v>
              </c:pt>
              <c:pt idx="48">
                <c:v>-6.2881122091663341E-2</c:v>
              </c:pt>
              <c:pt idx="49">
                <c:v>0.65894830835278106</c:v>
              </c:pt>
              <c:pt idx="50">
                <c:v>2.0711473574638912</c:v>
              </c:pt>
              <c:pt idx="51">
                <c:v>2.5590426674638915</c:v>
              </c:pt>
              <c:pt idx="52">
                <c:v>2.5237656369083354</c:v>
              </c:pt>
              <c:pt idx="53">
                <c:v>2.7925293499083357</c:v>
              </c:pt>
              <c:pt idx="54">
                <c:v>2.0743769855750025</c:v>
              </c:pt>
              <c:pt idx="55">
                <c:v>1.9710803605750027</c:v>
              </c:pt>
              <c:pt idx="56">
                <c:v>2.3857336917972245</c:v>
              </c:pt>
              <c:pt idx="57">
                <c:v>2.8585278663527802</c:v>
              </c:pt>
              <c:pt idx="58">
                <c:v>3.397663078019447</c:v>
              </c:pt>
              <c:pt idx="59">
                <c:v>3.152629921908336</c:v>
              </c:pt>
              <c:pt idx="60">
                <c:v>3.4483620461305584</c:v>
              </c:pt>
              <c:pt idx="61">
                <c:v>2.9871129864638912</c:v>
              </c:pt>
              <c:pt idx="62">
                <c:v>2.0740500876861137</c:v>
              </c:pt>
              <c:pt idx="63">
                <c:v>0.80361853890833557</c:v>
              </c:pt>
              <c:pt idx="64">
                <c:v>-1.9593154187583302</c:v>
              </c:pt>
              <c:pt idx="65">
                <c:v>-4.0423383758694413</c:v>
              </c:pt>
              <c:pt idx="66">
                <c:v>-4.8245712347583298</c:v>
              </c:pt>
              <c:pt idx="67">
                <c:v>-3.2783321124249962</c:v>
              </c:pt>
              <c:pt idx="68">
                <c:v>-4.1790601940916625</c:v>
              </c:pt>
              <c:pt idx="69">
                <c:v>-9.3373915587583287</c:v>
              </c:pt>
              <c:pt idx="70">
                <c:v>-16.539812313313885</c:v>
              </c:pt>
              <c:pt idx="71">
                <c:v>-23.452351751424999</c:v>
              </c:pt>
              <c:pt idx="72">
                <c:v>-27.36389973564722</c:v>
              </c:pt>
              <c:pt idx="73">
                <c:v>-30.541496514202773</c:v>
              </c:pt>
              <c:pt idx="74">
                <c:v>-29.551343342424996</c:v>
              </c:pt>
              <c:pt idx="75">
                <c:v>-30.172520173758329</c:v>
              </c:pt>
              <c:pt idx="76">
                <c:v>-28.076098761650922</c:v>
              </c:pt>
              <c:pt idx="77">
                <c:v>-27.617908445543517</c:v>
              </c:pt>
              <c:pt idx="78">
                <c:v>-24.288647556947222</c:v>
              </c:pt>
              <c:pt idx="79">
                <c:v>-21.379325033291668</c:v>
              </c:pt>
              <c:pt idx="80">
                <c:v>-17.023867264525002</c:v>
              </c:pt>
              <c:pt idx="81">
                <c:v>-14.337176757013887</c:v>
              </c:pt>
              <c:pt idx="82">
                <c:v>-13.06346712043611</c:v>
              </c:pt>
              <c:pt idx="83">
                <c:v>-13.948600125191666</c:v>
              </c:pt>
              <c:pt idx="84">
                <c:v>-13.702420836947221</c:v>
              </c:pt>
              <c:pt idx="85">
                <c:v>-13.261546773780557</c:v>
              </c:pt>
              <c:pt idx="86">
                <c:v>-12.29324810220278</c:v>
              </c:pt>
              <c:pt idx="87">
                <c:v>-11.328019343791668</c:v>
              </c:pt>
              <c:pt idx="88">
                <c:v>-11.178462924213891</c:v>
              </c:pt>
              <c:pt idx="89">
                <c:v>-11.380258484702779</c:v>
              </c:pt>
              <c:pt idx="90">
                <c:v>-10.817108117447225</c:v>
              </c:pt>
              <c:pt idx="91">
                <c:v>-9.2604924388472227</c:v>
              </c:pt>
              <c:pt idx="92">
                <c:v>-6.6528367560250006</c:v>
              </c:pt>
              <c:pt idx="93">
                <c:v>-6.6572159960583344</c:v>
              </c:pt>
              <c:pt idx="94">
                <c:v>-6.9070432678916687</c:v>
              </c:pt>
              <c:pt idx="95">
                <c:v>-8.6639412338472237</c:v>
              </c:pt>
              <c:pt idx="96">
                <c:v>-8.2536657407805567</c:v>
              </c:pt>
              <c:pt idx="97">
                <c:v>-7.8392417745472232</c:v>
              </c:pt>
              <c:pt idx="98">
                <c:v>-8.5420707208805577</c:v>
              </c:pt>
              <c:pt idx="99">
                <c:v>-9.3036982756694471</c:v>
              </c:pt>
              <c:pt idx="100">
                <c:v>-11.584913710980558</c:v>
              </c:pt>
              <c:pt idx="101">
                <c:v>-12.811236885058335</c:v>
              </c:pt>
              <c:pt idx="102">
                <c:v>-12.060919150969445</c:v>
              </c:pt>
              <c:pt idx="103">
                <c:v>-12.490712985336112</c:v>
              </c:pt>
              <c:pt idx="104">
                <c:v>-13.721797837747223</c:v>
              </c:pt>
              <c:pt idx="105">
                <c:v>-16.140076583491666</c:v>
              </c:pt>
              <c:pt idx="106">
                <c:v>-17.407773732358336</c:v>
              </c:pt>
              <c:pt idx="107">
                <c:v>-18.234355503258335</c:v>
              </c:pt>
              <c:pt idx="108">
                <c:v>-19.811038849602777</c:v>
              </c:pt>
              <c:pt idx="109">
                <c:v>-20.215609678469445</c:v>
              </c:pt>
              <c:pt idx="110">
                <c:v>-19.245198384991667</c:v>
              </c:pt>
              <c:pt idx="111">
                <c:v>-18.387555574180556</c:v>
              </c:pt>
              <c:pt idx="112">
                <c:v>-18.641575147069446</c:v>
              </c:pt>
              <c:pt idx="113">
                <c:v>-18.339470550825002</c:v>
              </c:pt>
              <c:pt idx="114">
                <c:v>-18.494606655791667</c:v>
              </c:pt>
              <c:pt idx="115">
                <c:v>-16.216945936436115</c:v>
              </c:pt>
              <c:pt idx="116">
                <c:v>-16.03965034200278</c:v>
              </c:pt>
              <c:pt idx="117">
                <c:v>-16.352054003858335</c:v>
              </c:pt>
              <c:pt idx="118">
                <c:v>-18.301071316869443</c:v>
              </c:pt>
              <c:pt idx="119">
                <c:v>-17.984897026225003</c:v>
              </c:pt>
              <c:pt idx="120">
                <c:v>-17.782567087058336</c:v>
              </c:pt>
              <c:pt idx="121">
                <c:v>-16.859140166180556</c:v>
              </c:pt>
              <c:pt idx="122">
                <c:v>-16.63058201861389</c:v>
              </c:pt>
              <c:pt idx="123">
                <c:v>-16.049404846836111</c:v>
              </c:pt>
              <c:pt idx="124">
                <c:v>-15.172198511525002</c:v>
              </c:pt>
              <c:pt idx="125">
                <c:v>-14.852643078025002</c:v>
              </c:pt>
              <c:pt idx="126">
                <c:v>-13.690998956469445</c:v>
              </c:pt>
              <c:pt idx="127">
                <c:v>-11.919099807136112</c:v>
              </c:pt>
              <c:pt idx="128">
                <c:v>-9.9357615048694452</c:v>
              </c:pt>
              <c:pt idx="129">
                <c:v>-8.9384678406805573</c:v>
              </c:pt>
              <c:pt idx="130">
                <c:v>-8.7060862316583343</c:v>
              </c:pt>
              <c:pt idx="131">
                <c:v>-7.8730123772027776</c:v>
              </c:pt>
              <c:pt idx="132">
                <c:v>-6.6023223233138886</c:v>
              </c:pt>
              <c:pt idx="133">
                <c:v>-6.3508357496138892</c:v>
              </c:pt>
              <c:pt idx="134">
                <c:v>-6.1204149952694458</c:v>
              </c:pt>
              <c:pt idx="135">
                <c:v>-5.8336837376694461</c:v>
              </c:pt>
              <c:pt idx="136">
                <c:v>-5.49844622821389</c:v>
              </c:pt>
              <c:pt idx="137">
                <c:v>-6.2275637456916684</c:v>
              </c:pt>
              <c:pt idx="138">
                <c:v>-6.093581773947224</c:v>
              </c:pt>
              <c:pt idx="139">
                <c:v>-5.1962988727916679</c:v>
              </c:pt>
              <c:pt idx="140">
                <c:v>-3.9494135857250008</c:v>
              </c:pt>
              <c:pt idx="141">
                <c:v>-3.7704354425694451</c:v>
              </c:pt>
              <c:pt idx="142">
                <c:v>-3.9126377427583336</c:v>
              </c:pt>
              <c:pt idx="143">
                <c:v>-3.8239393997916671</c:v>
              </c:pt>
              <c:pt idx="144">
                <c:v>-3.9785192681805555</c:v>
              </c:pt>
              <c:pt idx="145">
                <c:v>-3.824392669991667</c:v>
              </c:pt>
              <c:pt idx="146">
                <c:v>-3.2444361027250004</c:v>
              </c:pt>
              <c:pt idx="147">
                <c:v>-1.678292372691667</c:v>
              </c:pt>
              <c:pt idx="148">
                <c:v>-0.31708202799444468</c:v>
              </c:pt>
              <c:pt idx="149">
                <c:v>-0.10797692476388887</c:v>
              </c:pt>
              <c:pt idx="150">
                <c:v>0.19870233587777797</c:v>
              </c:pt>
              <c:pt idx="151">
                <c:v>-0.15487551484444448</c:v>
              </c:pt>
              <c:pt idx="152">
                <c:v>-8.7513736733333292E-2</c:v>
              </c:pt>
              <c:pt idx="153">
                <c:v>-1.0210075146777777</c:v>
              </c:pt>
              <c:pt idx="154">
                <c:v>-1.6414522459222223</c:v>
              </c:pt>
              <c:pt idx="155">
                <c:v>-2.0535591696222224</c:v>
              </c:pt>
              <c:pt idx="156">
                <c:v>-1.4793292327555558</c:v>
              </c:pt>
              <c:pt idx="157">
                <c:v>-1.0514748555333333</c:v>
              </c:pt>
              <c:pt idx="158">
                <c:v>-1.1360100607666668</c:v>
              </c:pt>
              <c:pt idx="159">
                <c:v>-1.6424945440222221</c:v>
              </c:pt>
              <c:pt idx="160">
                <c:v>-1.6339932256222223</c:v>
              </c:pt>
              <c:pt idx="161">
                <c:v>-1.1089250596333331</c:v>
              </c:pt>
              <c:pt idx="162">
                <c:v>-0.88703394697777782</c:v>
              </c:pt>
              <c:pt idx="163">
                <c:v>-1.0847915402111112</c:v>
              </c:pt>
              <c:pt idx="164">
                <c:v>-1.0919192782111111</c:v>
              </c:pt>
              <c:pt idx="165">
                <c:v>-0.68768372051111137</c:v>
              </c:pt>
              <c:pt idx="166">
                <c:v>5.8177156544444296E-2</c:v>
              </c:pt>
              <c:pt idx="167">
                <c:v>0.66917654307777763</c:v>
              </c:pt>
              <c:pt idx="168">
                <c:v>1.1069765146111112</c:v>
              </c:pt>
              <c:pt idx="169">
                <c:v>1.2896683886666667</c:v>
              </c:pt>
              <c:pt idx="170">
                <c:v>1.4765417287777778</c:v>
              </c:pt>
              <c:pt idx="171">
                <c:v>2.2980175812444439</c:v>
              </c:pt>
              <c:pt idx="172">
                <c:v>2.5048698205333331</c:v>
              </c:pt>
              <c:pt idx="173">
                <c:v>2.8241911450555555</c:v>
              </c:pt>
              <c:pt idx="174">
                <c:v>1.9713261756555556</c:v>
              </c:pt>
              <c:pt idx="175">
                <c:v>1.6129060663000001</c:v>
              </c:pt>
              <c:pt idx="176">
                <c:v>1.5977147080777776</c:v>
              </c:pt>
              <c:pt idx="177">
                <c:v>2.323700306633333</c:v>
              </c:pt>
              <c:pt idx="178">
                <c:v>2.8696720425333329</c:v>
              </c:pt>
              <c:pt idx="179">
                <c:v>3.3912981719555559</c:v>
              </c:pt>
              <c:pt idx="180">
                <c:v>3.1750410730777783</c:v>
              </c:pt>
              <c:pt idx="181">
                <c:v>2.9316468716777777</c:v>
              </c:pt>
              <c:pt idx="182">
                <c:v>2.2058034148444445</c:v>
              </c:pt>
              <c:pt idx="183">
                <c:v>1.3340175085444443</c:v>
              </c:pt>
              <c:pt idx="184">
                <c:v>0.67915412652222218</c:v>
              </c:pt>
              <c:pt idx="185">
                <c:v>0.18943760514444433</c:v>
              </c:pt>
              <c:pt idx="186">
                <c:v>0.26562005401111088</c:v>
              </c:pt>
              <c:pt idx="187">
                <c:v>0.80780196857777753</c:v>
              </c:pt>
              <c:pt idx="188">
                <c:v>0.18449300158888882</c:v>
              </c:pt>
              <c:pt idx="189">
                <c:v>-0.46166046376666653</c:v>
              </c:pt>
              <c:pt idx="190">
                <c:v>-1.1817290355444443</c:v>
              </c:pt>
              <c:pt idx="191">
                <c:v>-0.77051726721111091</c:v>
              </c:pt>
              <c:pt idx="192">
                <c:v>-1.0048560179999999</c:v>
              </c:pt>
              <c:pt idx="193">
                <c:v>-1.2307554038777779</c:v>
              </c:pt>
              <c:pt idx="194">
                <c:v>-2.0727102695999999</c:v>
              </c:pt>
              <c:pt idx="195">
                <c:v>-2.8730736150555551</c:v>
              </c:pt>
              <c:pt idx="196">
                <c:v>-3.6989288799444444</c:v>
              </c:pt>
              <c:pt idx="197">
                <c:v>-3.3867773271999995</c:v>
              </c:pt>
            </c:numLit>
          </c:val>
          <c:smooth val="0"/>
          <c:extLst>
            <c:ext xmlns:c16="http://schemas.microsoft.com/office/drawing/2014/chart" uri="{C3380CC4-5D6E-409C-BE32-E72D297353CC}">
              <c16:uniqueId val="{00000003-2D30-4E52-94C7-FEA23148F0EF}"/>
            </c:ext>
          </c:extLst>
        </c:ser>
        <c:ser>
          <c:idx val="2"/>
          <c:order val="2"/>
          <c:tx>
            <c:v>comercio</c:v>
          </c:tx>
          <c:spPr>
            <a:ln w="38100">
              <a:solidFill>
                <a:schemeClr val="accent2"/>
              </a:solidFill>
              <a:prstDash val="solid"/>
            </a:ln>
          </c:spPr>
          <c:marker>
            <c:symbol val="none"/>
          </c:marker>
          <c:dLbls>
            <c:dLbl>
              <c:idx val="21"/>
              <c:layout>
                <c:manualLayout>
                  <c:x val="-6.7492215646957149E-2"/>
                  <c:y val="0.10779442892219118"/>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30-4E52-94C7-FEA23148F0EF}"/>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9">
                <c:v> </c:v>
              </c:pt>
              <c:pt idx="200">
                <c:v> </c:v>
              </c:pt>
              <c:pt idx="201">
                <c:v> </c:v>
              </c:pt>
              <c:pt idx="202">
                <c:v> </c:v>
              </c:pt>
              <c:pt idx="203">
                <c:v> </c:v>
              </c:pt>
              <c:pt idx="204">
                <c:v> </c:v>
              </c:pt>
              <c:pt idx="205">
                <c:v> </c:v>
              </c:pt>
              <c:pt idx="206">
                <c:v> </c:v>
              </c:pt>
              <c:pt idx="207">
                <c:v> </c:v>
              </c:pt>
              <c:pt idx="208">
                <c:v> </c:v>
              </c:pt>
            </c:strLit>
          </c:cat>
          <c:val>
            <c:numLit>
              <c:formatCode>0.0</c:formatCode>
              <c:ptCount val="198"/>
              <c:pt idx="0">
                <c:v>-12.833465350425215</c:v>
              </c:pt>
              <c:pt idx="1">
                <c:v>-11.554316857792736</c:v>
              </c:pt>
              <c:pt idx="2">
                <c:v>-12.010482028049147</c:v>
              </c:pt>
              <c:pt idx="3">
                <c:v>-12.077331329083334</c:v>
              </c:pt>
              <c:pt idx="4">
                <c:v>-13.178865449305556</c:v>
              </c:pt>
              <c:pt idx="5">
                <c:v>-12.796431457083335</c:v>
              </c:pt>
              <c:pt idx="6">
                <c:v>-12.272797078416668</c:v>
              </c:pt>
              <c:pt idx="7">
                <c:v>-9.6691633580833329</c:v>
              </c:pt>
              <c:pt idx="8">
                <c:v>-7.5481362949722213</c:v>
              </c:pt>
              <c:pt idx="9">
                <c:v>-5.628317413194444</c:v>
              </c:pt>
              <c:pt idx="10">
                <c:v>-4.9438135863055557</c:v>
              </c:pt>
              <c:pt idx="11">
                <c:v>-4.5217507369722219</c:v>
              </c:pt>
              <c:pt idx="12">
                <c:v>-4.2526133260833339</c:v>
              </c:pt>
              <c:pt idx="13">
                <c:v>-5.6683105850833329</c:v>
              </c:pt>
              <c:pt idx="14">
                <c:v>-7.4951755479722211</c:v>
              </c:pt>
              <c:pt idx="15">
                <c:v>-8.2638012858611116</c:v>
              </c:pt>
              <c:pt idx="16">
                <c:v>-4.9799678048611113</c:v>
              </c:pt>
              <c:pt idx="17">
                <c:v>-2.4084784093055558</c:v>
              </c:pt>
              <c:pt idx="18">
                <c:v>-0.13110396530555515</c:v>
              </c:pt>
              <c:pt idx="19">
                <c:v>-1.3358447087499996</c:v>
              </c:pt>
              <c:pt idx="20">
                <c:v>-1.3848506325277772</c:v>
              </c:pt>
              <c:pt idx="21">
                <c:v>-2.8514890497500001</c:v>
              </c:pt>
              <c:pt idx="22">
                <c:v>-3.756454581416667</c:v>
              </c:pt>
              <c:pt idx="23">
                <c:v>-4.3557481978611108</c:v>
              </c:pt>
              <c:pt idx="24">
                <c:v>-4.7067122170833331</c:v>
              </c:pt>
              <c:pt idx="25">
                <c:v>-5.1840603923055557</c:v>
              </c:pt>
              <c:pt idx="26">
                <c:v>-5.0049162966388892</c:v>
              </c:pt>
              <c:pt idx="27">
                <c:v>-5.5807293923055559</c:v>
              </c:pt>
              <c:pt idx="28">
                <c:v>-5.1003545526388887</c:v>
              </c:pt>
              <c:pt idx="29">
                <c:v>-6.33135412675</c:v>
              </c:pt>
              <c:pt idx="30">
                <c:v>-7.5849716097499993</c:v>
              </c:pt>
              <c:pt idx="31">
                <c:v>-9.7875925284166652</c:v>
              </c:pt>
              <c:pt idx="32">
                <c:v>-10.689255103083333</c:v>
              </c:pt>
              <c:pt idx="33">
                <c:v>-11.346789447527778</c:v>
              </c:pt>
              <c:pt idx="34">
                <c:v>-11.230325969416668</c:v>
              </c:pt>
              <c:pt idx="35">
                <c:v>-8.8727096198611104</c:v>
              </c:pt>
              <c:pt idx="36">
                <c:v>-6.7293499488611106</c:v>
              </c:pt>
              <c:pt idx="37">
                <c:v>-5.2010362599722209</c:v>
              </c:pt>
              <c:pt idx="38">
                <c:v>-7.682750452083333</c:v>
              </c:pt>
              <c:pt idx="39">
                <c:v>-7.625789320638888</c:v>
              </c:pt>
              <c:pt idx="40">
                <c:v>-9.2202408643055573</c:v>
              </c:pt>
              <c:pt idx="41">
                <c:v>-7.2593580903055566</c:v>
              </c:pt>
              <c:pt idx="42">
                <c:v>-7.3128370279722228</c:v>
              </c:pt>
              <c:pt idx="43">
                <c:v>-6.6199030867499999</c:v>
              </c:pt>
              <c:pt idx="44">
                <c:v>-6.2777178445277784</c:v>
              </c:pt>
              <c:pt idx="45">
                <c:v>-4.3080332435277784</c:v>
              </c:pt>
              <c:pt idx="46">
                <c:v>-2.9089087198611119</c:v>
              </c:pt>
              <c:pt idx="47">
                <c:v>-3.072540538972222</c:v>
              </c:pt>
              <c:pt idx="48">
                <c:v>-4.3532690193055554</c:v>
              </c:pt>
              <c:pt idx="49">
                <c:v>-3.7140120259722216</c:v>
              </c:pt>
              <c:pt idx="50">
                <c:v>-3.7221647813055547</c:v>
              </c:pt>
              <c:pt idx="51">
                <c:v>-3.5701563821944444</c:v>
              </c:pt>
              <c:pt idx="52">
                <c:v>-3.4483429569722226</c:v>
              </c:pt>
              <c:pt idx="53">
                <c:v>-2.6022584617500004</c:v>
              </c:pt>
              <c:pt idx="54">
                <c:v>-2.8641406746388895</c:v>
              </c:pt>
              <c:pt idx="55">
                <c:v>-3.4292854533055555</c:v>
              </c:pt>
              <c:pt idx="56">
                <c:v>-4.2024052959722225</c:v>
              </c:pt>
              <c:pt idx="57">
                <c:v>-3.9490133751944438</c:v>
              </c:pt>
              <c:pt idx="58">
                <c:v>-3.4731356803055555</c:v>
              </c:pt>
              <c:pt idx="59">
                <c:v>-2.5654411786388893</c:v>
              </c:pt>
              <c:pt idx="60">
                <c:v>-2.108093175638889</c:v>
              </c:pt>
              <c:pt idx="61">
                <c:v>-2.0741886386388888</c:v>
              </c:pt>
              <c:pt idx="62">
                <c:v>-1.9416101299722222</c:v>
              </c:pt>
              <c:pt idx="63">
                <c:v>-2.9119814534166668</c:v>
              </c:pt>
              <c:pt idx="64">
                <c:v>-4.2146224907500001</c:v>
              </c:pt>
              <c:pt idx="65">
                <c:v>-7.4541177421944456</c:v>
              </c:pt>
              <c:pt idx="66">
                <c:v>-9.8128123985277789</c:v>
              </c:pt>
              <c:pt idx="67">
                <c:v>-11.233965361194445</c:v>
              </c:pt>
              <c:pt idx="68">
                <c:v>-11.52499101075</c:v>
              </c:pt>
              <c:pt idx="69">
                <c:v>-12.615596921527777</c:v>
              </c:pt>
              <c:pt idx="70">
                <c:v>-14.777446808416665</c:v>
              </c:pt>
              <c:pt idx="71">
                <c:v>-17.38560319463889</c:v>
              </c:pt>
              <c:pt idx="72">
                <c:v>-18.026173206083332</c:v>
              </c:pt>
              <c:pt idx="73">
                <c:v>-19.875967412750001</c:v>
              </c:pt>
              <c:pt idx="74">
                <c:v>-20.349142296083333</c:v>
              </c:pt>
              <c:pt idx="75">
                <c:v>-21.44516025675</c:v>
              </c:pt>
              <c:pt idx="76">
                <c:v>-20.035418819736112</c:v>
              </c:pt>
              <c:pt idx="77">
                <c:v>-17.805773258622224</c:v>
              </c:pt>
              <c:pt idx="78">
                <c:v>-14.911596957430556</c:v>
              </c:pt>
              <c:pt idx="79">
                <c:v>-12.481575803430557</c:v>
              </c:pt>
              <c:pt idx="80">
                <c:v>-9.9284068315194443</c:v>
              </c:pt>
              <c:pt idx="81">
                <c:v>-7.6833906450416665</c:v>
              </c:pt>
              <c:pt idx="82">
                <c:v>-6.4210363051416666</c:v>
              </c:pt>
              <c:pt idx="83">
                <c:v>-5.8499567460416673</c:v>
              </c:pt>
              <c:pt idx="84">
                <c:v>-5.8575781305861119</c:v>
              </c:pt>
              <c:pt idx="85">
                <c:v>-4.488433060708334</c:v>
              </c:pt>
              <c:pt idx="86">
                <c:v>-4.0396960218527775</c:v>
              </c:pt>
              <c:pt idx="87">
                <c:v>-2.6681935850527783</c:v>
              </c:pt>
              <c:pt idx="88">
                <c:v>-2.6342697947750007</c:v>
              </c:pt>
              <c:pt idx="89">
                <c:v>-2.5369733306083337</c:v>
              </c:pt>
              <c:pt idx="90">
                <c:v>-3.6056423471194452</c:v>
              </c:pt>
              <c:pt idx="91">
                <c:v>-4.2677937134416668</c:v>
              </c:pt>
              <c:pt idx="92">
                <c:v>-5.6313957119638891</c:v>
              </c:pt>
              <c:pt idx="93">
                <c:v>-6.751992622775</c:v>
              </c:pt>
              <c:pt idx="94">
                <c:v>-7.4585105213750005</c:v>
              </c:pt>
              <c:pt idx="95">
                <c:v>-7.8390247849972239</c:v>
              </c:pt>
              <c:pt idx="96">
                <c:v>-7.1298965463305564</c:v>
              </c:pt>
              <c:pt idx="97">
                <c:v>-7.4150495019083325</c:v>
              </c:pt>
              <c:pt idx="98">
                <c:v>-8.6031120812527764</c:v>
              </c:pt>
              <c:pt idx="99">
                <c:v>-12.067501210297223</c:v>
              </c:pt>
              <c:pt idx="100">
                <c:v>-15.096189899897221</c:v>
              </c:pt>
              <c:pt idx="101">
                <c:v>-16.744334526963893</c:v>
              </c:pt>
              <c:pt idx="102">
                <c:v>-18.239661463363891</c:v>
              </c:pt>
              <c:pt idx="103">
                <c:v>-18.594083596586113</c:v>
              </c:pt>
              <c:pt idx="104">
                <c:v>-19.330609137241666</c:v>
              </c:pt>
              <c:pt idx="105">
                <c:v>-19.063827841841668</c:v>
              </c:pt>
              <c:pt idx="106">
                <c:v>-20.797275033586107</c:v>
              </c:pt>
              <c:pt idx="107">
                <c:v>-22.007187828530551</c:v>
              </c:pt>
              <c:pt idx="108">
                <c:v>-22.284302822874995</c:v>
              </c:pt>
              <c:pt idx="109">
                <c:v>-21.22448564426389</c:v>
              </c:pt>
              <c:pt idx="110">
                <c:v>-20.387277527386114</c:v>
              </c:pt>
              <c:pt idx="111">
                <c:v>-19.718465693808337</c:v>
              </c:pt>
              <c:pt idx="112">
                <c:v>-20.467855721619443</c:v>
              </c:pt>
              <c:pt idx="113">
                <c:v>-20.199136975186111</c:v>
              </c:pt>
              <c:pt idx="114">
                <c:v>-20.404680360041667</c:v>
              </c:pt>
              <c:pt idx="115">
                <c:v>-19.675348939619443</c:v>
              </c:pt>
              <c:pt idx="116">
                <c:v>-20.386782496241668</c:v>
              </c:pt>
              <c:pt idx="117">
                <c:v>-20.837803941197222</c:v>
              </c:pt>
              <c:pt idx="118">
                <c:v>-20.041078733152776</c:v>
              </c:pt>
              <c:pt idx="119">
                <c:v>-19.383146699686112</c:v>
              </c:pt>
              <c:pt idx="120">
                <c:v>-19.047020648552778</c:v>
              </c:pt>
              <c:pt idx="121">
                <c:v>-18.577258004919447</c:v>
              </c:pt>
              <c:pt idx="122">
                <c:v>-17.346858445619446</c:v>
              </c:pt>
              <c:pt idx="123">
                <c:v>-15.89754371195278</c:v>
              </c:pt>
              <c:pt idx="124">
                <c:v>-15.081701799130556</c:v>
              </c:pt>
              <c:pt idx="125">
                <c:v>-14.214253360030554</c:v>
              </c:pt>
              <c:pt idx="126">
                <c:v>-12.866229008130555</c:v>
              </c:pt>
              <c:pt idx="127">
                <c:v>-11.373619166974999</c:v>
              </c:pt>
              <c:pt idx="128">
                <c:v>-9.2940243385861105</c:v>
              </c:pt>
              <c:pt idx="129">
                <c:v>-7.4390154347972226</c:v>
              </c:pt>
              <c:pt idx="130">
                <c:v>-5.3562507543194444</c:v>
              </c:pt>
              <c:pt idx="131">
                <c:v>-3.675295776863889</c:v>
              </c:pt>
              <c:pt idx="132">
                <c:v>-3.0178392524083333</c:v>
              </c:pt>
              <c:pt idx="133">
                <c:v>-2.0306926766861113</c:v>
              </c:pt>
              <c:pt idx="134">
                <c:v>-1.5382190119861114</c:v>
              </c:pt>
              <c:pt idx="135">
                <c:v>-0.82920945300833393</c:v>
              </c:pt>
              <c:pt idx="136">
                <c:v>-0.8733694008861117</c:v>
              </c:pt>
              <c:pt idx="137">
                <c:v>-1.0114623493750006</c:v>
              </c:pt>
              <c:pt idx="138">
                <c:v>-1.2335895611861114</c:v>
              </c:pt>
              <c:pt idx="139">
                <c:v>-1.3728831191527782</c:v>
              </c:pt>
              <c:pt idx="140">
                <c:v>-1.397046727530556</c:v>
              </c:pt>
              <c:pt idx="141">
                <c:v>-0.84081774826388933</c:v>
              </c:pt>
              <c:pt idx="142">
                <c:v>-0.88390670989722275</c:v>
              </c:pt>
              <c:pt idx="143">
                <c:v>-1.4851074122972225</c:v>
              </c:pt>
              <c:pt idx="144">
                <c:v>-1.1467154010083334</c:v>
              </c:pt>
              <c:pt idx="145">
                <c:v>-1.1813920576972226</c:v>
              </c:pt>
              <c:pt idx="146">
                <c:v>-4.9067920452777948E-2</c:v>
              </c:pt>
              <c:pt idx="147">
                <c:v>-0.14829454105277798</c:v>
              </c:pt>
              <c:pt idx="148">
                <c:v>0.85120626318703696</c:v>
              </c:pt>
              <c:pt idx="149">
                <c:v>1.0738504553824073</c:v>
              </c:pt>
              <c:pt idx="150">
                <c:v>1.3439840316222222</c:v>
              </c:pt>
              <c:pt idx="151">
                <c:v>1.6980518493222221</c:v>
              </c:pt>
              <c:pt idx="152">
                <c:v>1.9435840186555555</c:v>
              </c:pt>
              <c:pt idx="153">
                <c:v>1.6514181465888889</c:v>
              </c:pt>
              <c:pt idx="154">
                <c:v>0.59604470144444444</c:v>
              </c:pt>
              <c:pt idx="155">
                <c:v>0.1351431307222222</c:v>
              </c:pt>
              <c:pt idx="156">
                <c:v>-0.57616804775555563</c:v>
              </c:pt>
              <c:pt idx="157">
                <c:v>-0.65850647494444448</c:v>
              </c:pt>
              <c:pt idx="158">
                <c:v>-0.84912464195555559</c:v>
              </c:pt>
              <c:pt idx="159">
                <c:v>0.4594875428888891</c:v>
              </c:pt>
              <c:pt idx="160">
                <c:v>0.44834398520000024</c:v>
              </c:pt>
              <c:pt idx="161">
                <c:v>0.58215950074444478</c:v>
              </c:pt>
              <c:pt idx="162">
                <c:v>0.61072228808888906</c:v>
              </c:pt>
              <c:pt idx="163">
                <c:v>1.3125126226666666</c:v>
              </c:pt>
              <c:pt idx="164">
                <c:v>1.813446966011111</c:v>
              </c:pt>
              <c:pt idx="165">
                <c:v>1.9120447213</c:v>
              </c:pt>
              <c:pt idx="166">
                <c:v>2.3009860795555555</c:v>
              </c:pt>
              <c:pt idx="167">
                <c:v>2.7472140881111113</c:v>
              </c:pt>
              <c:pt idx="168">
                <c:v>2.8233629255777779</c:v>
              </c:pt>
              <c:pt idx="169">
                <c:v>3.0795943534111117</c:v>
              </c:pt>
              <c:pt idx="170">
                <c:v>2.9066549316111114</c:v>
              </c:pt>
              <c:pt idx="171">
                <c:v>3.5463970099444446</c:v>
              </c:pt>
              <c:pt idx="172">
                <c:v>3.4470687596555556</c:v>
              </c:pt>
              <c:pt idx="173">
                <c:v>3.9202830835666664</c:v>
              </c:pt>
              <c:pt idx="174">
                <c:v>3.8705625741333329</c:v>
              </c:pt>
              <c:pt idx="175">
                <c:v>3.887399686277778</c:v>
              </c:pt>
              <c:pt idx="176">
                <c:v>3.6978462625666668</c:v>
              </c:pt>
              <c:pt idx="177">
                <c:v>3.4872611761111103</c:v>
              </c:pt>
              <c:pt idx="178">
                <c:v>3.8229980914222215</c:v>
              </c:pt>
              <c:pt idx="179">
                <c:v>4.0937334417888884</c:v>
              </c:pt>
              <c:pt idx="180">
                <c:v>4.0126486126555552</c:v>
              </c:pt>
              <c:pt idx="181">
                <c:v>3.5916093384222219</c:v>
              </c:pt>
              <c:pt idx="182">
                <c:v>3.3551945406333332</c:v>
              </c:pt>
              <c:pt idx="183">
                <c:v>3.2241351739555557</c:v>
              </c:pt>
              <c:pt idx="184">
                <c:v>3.6013563659777774</c:v>
              </c:pt>
              <c:pt idx="185">
                <c:v>3.4429498757444446</c:v>
              </c:pt>
              <c:pt idx="186">
                <c:v>3.1796805044222225</c:v>
              </c:pt>
              <c:pt idx="187">
                <c:v>2.8568561823</c:v>
              </c:pt>
              <c:pt idx="188">
                <c:v>3.1557774695666669</c:v>
              </c:pt>
              <c:pt idx="189">
                <c:v>3.8102961387999996</c:v>
              </c:pt>
              <c:pt idx="190">
                <c:v>3.6889469353777771</c:v>
              </c:pt>
              <c:pt idx="191">
                <c:v>3.3308503850333331</c:v>
              </c:pt>
              <c:pt idx="192">
                <c:v>2.9823299436222221</c:v>
              </c:pt>
              <c:pt idx="193">
                <c:v>3.6846437420222222</c:v>
              </c:pt>
              <c:pt idx="194">
                <c:v>3.578150343855556</c:v>
              </c:pt>
              <c:pt idx="195">
                <c:v>3.2002344880333333</c:v>
              </c:pt>
              <c:pt idx="196">
                <c:v>2.6803544034444449</c:v>
              </c:pt>
              <c:pt idx="197">
                <c:v>2.6990007360666666</c:v>
              </c:pt>
            </c:numLit>
          </c:val>
          <c:smooth val="0"/>
          <c:extLst>
            <c:ext xmlns:c16="http://schemas.microsoft.com/office/drawing/2014/chart" uri="{C3380CC4-5D6E-409C-BE32-E72D297353CC}">
              <c16:uniqueId val="{00000005-2D30-4E52-94C7-FEA23148F0EF}"/>
            </c:ext>
          </c:extLst>
        </c:ser>
        <c:ser>
          <c:idx val="3"/>
          <c:order val="3"/>
          <c:tx>
            <c:v>servicos</c:v>
          </c:tx>
          <c:spPr>
            <a:ln w="25400">
              <a:solidFill>
                <a:srgbClr val="333333"/>
              </a:solidFill>
              <a:prstDash val="solid"/>
            </a:ln>
          </c:spPr>
          <c:marker>
            <c:symbol val="none"/>
          </c:marker>
          <c:dLbls>
            <c:dLbl>
              <c:idx val="20"/>
              <c:layout>
                <c:manualLayout>
                  <c:x val="0.5118644951989697"/>
                  <c:y val="-7.6590184291479693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D30-4E52-94C7-FEA23148F0E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9">
                <c:v> </c:v>
              </c:pt>
              <c:pt idx="200">
                <c:v> </c:v>
              </c:pt>
              <c:pt idx="201">
                <c:v> </c:v>
              </c:pt>
              <c:pt idx="202">
                <c:v> </c:v>
              </c:pt>
              <c:pt idx="203">
                <c:v> </c:v>
              </c:pt>
              <c:pt idx="204">
                <c:v> </c:v>
              </c:pt>
              <c:pt idx="205">
                <c:v> </c:v>
              </c:pt>
              <c:pt idx="206">
                <c:v> </c:v>
              </c:pt>
              <c:pt idx="207">
                <c:v> </c:v>
              </c:pt>
              <c:pt idx="208">
                <c:v> </c:v>
              </c:pt>
            </c:strLit>
          </c:cat>
          <c:val>
            <c:numLit>
              <c:formatCode>0.0</c:formatCode>
              <c:ptCount val="198"/>
              <c:pt idx="0">
                <c:v>-0.1010539114444428</c:v>
              </c:pt>
              <c:pt idx="1">
                <c:v>1.0273764952222229</c:v>
              </c:pt>
              <c:pt idx="2">
                <c:v>-3.3120797817777774</c:v>
              </c:pt>
              <c:pt idx="3">
                <c:v>-6.642689517888889</c:v>
              </c:pt>
              <c:pt idx="4">
                <c:v>-10.600119637555556</c:v>
              </c:pt>
              <c:pt idx="5">
                <c:v>-9.4084302155555566</c:v>
              </c:pt>
              <c:pt idx="6">
                <c:v>-8.4801868670000005</c:v>
              </c:pt>
              <c:pt idx="7">
                <c:v>-4.6083665167777754</c:v>
              </c:pt>
              <c:pt idx="8">
                <c:v>-6.7349717658888864</c:v>
              </c:pt>
              <c:pt idx="9">
                <c:v>-4.2571573564444423</c:v>
              </c:pt>
              <c:pt idx="10">
                <c:v>-3.6667206318888872</c:v>
              </c:pt>
              <c:pt idx="11">
                <c:v>0.64288519255555754</c:v>
              </c:pt>
              <c:pt idx="12">
                <c:v>-0.18672447499999825</c:v>
              </c:pt>
              <c:pt idx="13">
                <c:v>0.14331489100000075</c:v>
              </c:pt>
              <c:pt idx="14">
                <c:v>3.164929299333334</c:v>
              </c:pt>
              <c:pt idx="15">
                <c:v>8.8574373705555569</c:v>
              </c:pt>
              <c:pt idx="16">
                <c:v>12.164429525444447</c:v>
              </c:pt>
              <c:pt idx="17">
                <c:v>11.594259676888891</c:v>
              </c:pt>
              <c:pt idx="18">
                <c:v>8.4890803770000023</c:v>
              </c:pt>
              <c:pt idx="19">
                <c:v>8.4359502277777789</c:v>
              </c:pt>
              <c:pt idx="20">
                <c:v>6.8765527792222239</c:v>
              </c:pt>
              <c:pt idx="21">
                <c:v>5.4366549485555566</c:v>
              </c:pt>
              <c:pt idx="22">
                <c:v>4.2435220347777793</c:v>
              </c:pt>
              <c:pt idx="23">
                <c:v>3.7542570678888905</c:v>
              </c:pt>
              <c:pt idx="24">
                <c:v>3.0528155182222236</c:v>
              </c:pt>
              <c:pt idx="25">
                <c:v>2.5758855205555569</c:v>
              </c:pt>
              <c:pt idx="26">
                <c:v>1.7854324238888895</c:v>
              </c:pt>
              <c:pt idx="27">
                <c:v>0.99469386199999976</c:v>
              </c:pt>
              <c:pt idx="28">
                <c:v>-0.37433254255555476</c:v>
              </c:pt>
              <c:pt idx="29">
                <c:v>-0.28991464877777756</c:v>
              </c:pt>
              <c:pt idx="30">
                <c:v>-0.77465646044444358</c:v>
              </c:pt>
              <c:pt idx="31">
                <c:v>-0.13960896699999914</c:v>
              </c:pt>
              <c:pt idx="32">
                <c:v>-4.9328788555554039E-2</c:v>
              </c:pt>
              <c:pt idx="33">
                <c:v>0.49712691177777918</c:v>
              </c:pt>
              <c:pt idx="34">
                <c:v>-1.6466097747777768</c:v>
              </c:pt>
              <c:pt idx="35">
                <c:v>0.69290352377777875</c:v>
              </c:pt>
              <c:pt idx="36">
                <c:v>0.98899143822222324</c:v>
              </c:pt>
              <c:pt idx="37">
                <c:v>2.5115941968888902</c:v>
              </c:pt>
              <c:pt idx="38">
                <c:v>0.30271056888888964</c:v>
              </c:pt>
              <c:pt idx="39">
                <c:v>1.1268481364444458</c:v>
              </c:pt>
              <c:pt idx="40">
                <c:v>1.4571804234444459</c:v>
              </c:pt>
              <c:pt idx="41">
                <c:v>8.5867631261111139</c:v>
              </c:pt>
              <c:pt idx="42">
                <c:v>10.111001708444446</c:v>
              </c:pt>
              <c:pt idx="43">
                <c:v>8.8317135745555575</c:v>
              </c:pt>
              <c:pt idx="44">
                <c:v>3.9535822763333353</c:v>
              </c:pt>
              <c:pt idx="45">
                <c:v>5.341298611222224</c:v>
              </c:pt>
              <c:pt idx="46">
                <c:v>7.5810446707777785</c:v>
              </c:pt>
              <c:pt idx="47">
                <c:v>8.0188258164444459</c:v>
              </c:pt>
              <c:pt idx="48">
                <c:v>6.7123793326666679</c:v>
              </c:pt>
              <c:pt idx="49">
                <c:v>7.3503999802222237</c:v>
              </c:pt>
              <c:pt idx="50">
                <c:v>7.5524325685555569</c:v>
              </c:pt>
              <c:pt idx="51">
                <c:v>9.5311467807777799</c:v>
              </c:pt>
              <c:pt idx="52">
                <c:v>10.040905839444447</c:v>
              </c:pt>
              <c:pt idx="53">
                <c:v>10.429219661444444</c:v>
              </c:pt>
              <c:pt idx="54">
                <c:v>9.2000817144444458</c:v>
              </c:pt>
              <c:pt idx="55">
                <c:v>9.7499703026666662</c:v>
              </c:pt>
              <c:pt idx="56">
                <c:v>10.441536363111112</c:v>
              </c:pt>
              <c:pt idx="57">
                <c:v>10.679289113000001</c:v>
              </c:pt>
              <c:pt idx="58">
                <c:v>11.992372038000001</c:v>
              </c:pt>
              <c:pt idx="59">
                <c:v>11.857602012333336</c:v>
              </c:pt>
              <c:pt idx="60">
                <c:v>13.307615642888891</c:v>
              </c:pt>
              <c:pt idx="61">
                <c:v>11.678923725777778</c:v>
              </c:pt>
              <c:pt idx="62">
                <c:v>11.579589686555558</c:v>
              </c:pt>
              <c:pt idx="63">
                <c:v>11.993788905888891</c:v>
              </c:pt>
              <c:pt idx="64">
                <c:v>11.918845041888892</c:v>
              </c:pt>
              <c:pt idx="65">
                <c:v>10.53956564877778</c:v>
              </c:pt>
              <c:pt idx="66">
                <c:v>7.0283842148888906</c:v>
              </c:pt>
              <c:pt idx="67">
                <c:v>3.9125684258888902</c:v>
              </c:pt>
              <c:pt idx="68">
                <c:v>1.0650144970000011</c:v>
              </c:pt>
              <c:pt idx="69">
                <c:v>-2.2964459991111106</c:v>
              </c:pt>
              <c:pt idx="70">
                <c:v>-3.5991109134444437</c:v>
              </c:pt>
              <c:pt idx="71">
                <c:v>-3.5239864553333322</c:v>
              </c:pt>
              <c:pt idx="72">
                <c:v>-5.6422631268888876</c:v>
              </c:pt>
              <c:pt idx="73">
                <c:v>-11.615845381</c:v>
              </c:pt>
              <c:pt idx="74">
                <c:v>-17.148227000333332</c:v>
              </c:pt>
              <c:pt idx="75">
                <c:v>-19.440609159111109</c:v>
              </c:pt>
              <c:pt idx="76">
                <c:v>-18.290491970629628</c:v>
              </c:pt>
              <c:pt idx="77">
                <c:v>-16.671332164703703</c:v>
              </c:pt>
              <c:pt idx="78">
                <c:v>-13.511935665222223</c:v>
              </c:pt>
              <c:pt idx="79">
                <c:v>-8.4038561080000012</c:v>
              </c:pt>
              <c:pt idx="80">
                <c:v>-5.6868034623333328</c:v>
              </c:pt>
              <c:pt idx="81">
                <c:v>-3.5384567135555547</c:v>
              </c:pt>
              <c:pt idx="82">
                <c:v>-3.5225367588888883</c:v>
              </c:pt>
              <c:pt idx="83">
                <c:v>-2.5722233263333329</c:v>
              </c:pt>
              <c:pt idx="84">
                <c:v>-0.61951568022222159</c:v>
              </c:pt>
              <c:pt idx="85">
                <c:v>-1.0956010885555552</c:v>
              </c:pt>
              <c:pt idx="86">
                <c:v>-0.26015611788888832</c:v>
              </c:pt>
              <c:pt idx="87">
                <c:v>-1.651795384444444</c:v>
              </c:pt>
              <c:pt idx="88">
                <c:v>-1.1719856311111105</c:v>
              </c:pt>
              <c:pt idx="89">
                <c:v>-2.4970084666666663</c:v>
              </c:pt>
              <c:pt idx="90">
                <c:v>-2.2814775472222215</c:v>
              </c:pt>
              <c:pt idx="91">
                <c:v>-3.7754878173333331</c:v>
              </c:pt>
              <c:pt idx="92">
                <c:v>-3.2120288454444434</c:v>
              </c:pt>
              <c:pt idx="93">
                <c:v>-3.8124992785555549</c:v>
              </c:pt>
              <c:pt idx="94">
                <c:v>-2.3292110788888887</c:v>
              </c:pt>
              <c:pt idx="95">
                <c:v>-2.9191266188888889</c:v>
              </c:pt>
              <c:pt idx="96">
                <c:v>-3.9127328811111113</c:v>
              </c:pt>
              <c:pt idx="97">
                <c:v>-4.0152331771111109</c:v>
              </c:pt>
              <c:pt idx="98">
                <c:v>-5.1870765263333327</c:v>
              </c:pt>
              <c:pt idx="99">
                <c:v>-5.968454800888888</c:v>
              </c:pt>
              <c:pt idx="100">
                <c:v>-8.1157441794444427</c:v>
              </c:pt>
              <c:pt idx="101">
                <c:v>-8.4123926804444427</c:v>
              </c:pt>
              <c:pt idx="102">
                <c:v>-10.769276561666665</c:v>
              </c:pt>
              <c:pt idx="103">
                <c:v>-13.144817688999998</c:v>
              </c:pt>
              <c:pt idx="104">
                <c:v>-16.094062531333332</c:v>
              </c:pt>
              <c:pt idx="105">
                <c:v>-17.063852589888892</c:v>
              </c:pt>
              <c:pt idx="106">
                <c:v>-19.02851017288889</c:v>
              </c:pt>
              <c:pt idx="107">
                <c:v>-20.814044725111113</c:v>
              </c:pt>
              <c:pt idx="108">
                <c:v>-22.24701153877778</c:v>
              </c:pt>
              <c:pt idx="109">
                <c:v>-22.481622630111115</c:v>
              </c:pt>
              <c:pt idx="110">
                <c:v>-23.019623863222225</c:v>
              </c:pt>
              <c:pt idx="111">
                <c:v>-23.391486201000003</c:v>
              </c:pt>
              <c:pt idx="112">
                <c:v>-23.111328101555557</c:v>
              </c:pt>
              <c:pt idx="113">
                <c:v>-24.197408709222227</c:v>
              </c:pt>
              <c:pt idx="114">
                <c:v>-25.390987167888891</c:v>
              </c:pt>
              <c:pt idx="115">
                <c:v>-25.128027096888886</c:v>
              </c:pt>
              <c:pt idx="116">
                <c:v>-24.820676090555555</c:v>
              </c:pt>
              <c:pt idx="117">
                <c:v>-26.444723931444443</c:v>
              </c:pt>
              <c:pt idx="118">
                <c:v>-28.18561983988889</c:v>
              </c:pt>
              <c:pt idx="119">
                <c:v>-27.750530693666672</c:v>
              </c:pt>
              <c:pt idx="120">
                <c:v>-25.411503178444445</c:v>
              </c:pt>
              <c:pt idx="121">
                <c:v>-24.027175821555556</c:v>
              </c:pt>
              <c:pt idx="122">
                <c:v>-22.810471355555553</c:v>
              </c:pt>
              <c:pt idx="123">
                <c:v>-22.086708633555556</c:v>
              </c:pt>
              <c:pt idx="124">
                <c:v>-21.407941319666666</c:v>
              </c:pt>
              <c:pt idx="125">
                <c:v>-20.652803131666662</c:v>
              </c:pt>
              <c:pt idx="126">
                <c:v>-18.991417789666666</c:v>
              </c:pt>
              <c:pt idx="127">
                <c:v>-16.837800111444441</c:v>
              </c:pt>
              <c:pt idx="128">
                <c:v>-14.298921221444443</c:v>
              </c:pt>
              <c:pt idx="129">
                <c:v>-11.189113880444443</c:v>
              </c:pt>
              <c:pt idx="130">
                <c:v>-8.1046853468888873</c:v>
              </c:pt>
              <c:pt idx="131">
                <c:v>-4.7364429939999999</c:v>
              </c:pt>
              <c:pt idx="132">
                <c:v>-1.7558058815555551</c:v>
              </c:pt>
              <c:pt idx="133">
                <c:v>0.19786814211111156</c:v>
              </c:pt>
              <c:pt idx="134">
                <c:v>1.9684980047777785</c:v>
              </c:pt>
              <c:pt idx="135">
                <c:v>1.8734232168888891</c:v>
              </c:pt>
              <c:pt idx="136">
                <c:v>3.2097914668888898</c:v>
              </c:pt>
              <c:pt idx="137">
                <c:v>3.9743472191111118</c:v>
              </c:pt>
              <c:pt idx="138">
                <c:v>5.9383729522222231</c:v>
              </c:pt>
              <c:pt idx="139">
                <c:v>6.2080063157777774</c:v>
              </c:pt>
              <c:pt idx="140">
                <c:v>5.6688235011111106</c:v>
              </c:pt>
              <c:pt idx="141">
                <c:v>5.7594277814444448</c:v>
              </c:pt>
              <c:pt idx="142">
                <c:v>5.3806473441111109</c:v>
              </c:pt>
              <c:pt idx="143">
                <c:v>6.0712715005555564</c:v>
              </c:pt>
              <c:pt idx="144">
                <c:v>6.0888237402222236</c:v>
              </c:pt>
              <c:pt idx="145">
                <c:v>6.1760757907777792</c:v>
              </c:pt>
              <c:pt idx="146">
                <c:v>5.8391449212222222</c:v>
              </c:pt>
              <c:pt idx="147">
                <c:v>7.9922237628888881</c:v>
              </c:pt>
              <c:pt idx="148">
                <c:v>9.6430333418888878</c:v>
              </c:pt>
              <c:pt idx="149">
                <c:v>11.278060470777779</c:v>
              </c:pt>
              <c:pt idx="150">
                <c:v>10.074454624555557</c:v>
              </c:pt>
              <c:pt idx="151">
                <c:v>9.866597368222223</c:v>
              </c:pt>
              <c:pt idx="152">
                <c:v>9.1694050386666675</c:v>
              </c:pt>
              <c:pt idx="153">
                <c:v>8.6606364786666674</c:v>
              </c:pt>
              <c:pt idx="154">
                <c:v>8.4735730967777787</c:v>
              </c:pt>
              <c:pt idx="155">
                <c:v>7.3986718640000007</c:v>
              </c:pt>
              <c:pt idx="156">
                <c:v>6.2248436178888893</c:v>
              </c:pt>
              <c:pt idx="157">
                <c:v>5.2488213628888891</c:v>
              </c:pt>
              <c:pt idx="158">
                <c:v>5.7557996675555545</c:v>
              </c:pt>
              <c:pt idx="159">
                <c:v>8.970790183888889</c:v>
              </c:pt>
              <c:pt idx="160">
                <c:v>8.3172953244444443</c:v>
              </c:pt>
              <c:pt idx="161">
                <c:v>8.1513717642222225</c:v>
              </c:pt>
              <c:pt idx="162">
                <c:v>5.2455720039999996</c:v>
              </c:pt>
              <c:pt idx="163">
                <c:v>6.8975760867777778</c:v>
              </c:pt>
              <c:pt idx="164">
                <c:v>7.1914069112222228</c:v>
              </c:pt>
              <c:pt idx="165">
                <c:v>7.9036049003333337</c:v>
              </c:pt>
              <c:pt idx="166">
                <c:v>7.3146104226666671</c:v>
              </c:pt>
              <c:pt idx="167">
                <c:v>7.9354483367777773</c:v>
              </c:pt>
              <c:pt idx="168">
                <c:v>8.3344896038888887</c:v>
              </c:pt>
              <c:pt idx="169">
                <c:v>10.06092823888889</c:v>
              </c:pt>
              <c:pt idx="170">
                <c:v>11.461855383888889</c:v>
              </c:pt>
              <c:pt idx="171">
                <c:v>12.537985096999998</c:v>
              </c:pt>
              <c:pt idx="172">
                <c:v>15.036515697888888</c:v>
              </c:pt>
              <c:pt idx="173">
                <c:v>13.787105647666666</c:v>
              </c:pt>
              <c:pt idx="174">
                <c:v>14.757254695888889</c:v>
              </c:pt>
              <c:pt idx="175">
                <c:v>12.544527828666666</c:v>
              </c:pt>
              <c:pt idx="176">
                <c:v>14.824103549333335</c:v>
              </c:pt>
              <c:pt idx="177">
                <c:v>14.664691561777778</c:v>
              </c:pt>
              <c:pt idx="178">
                <c:v>16.012537583555556</c:v>
              </c:pt>
              <c:pt idx="179">
                <c:v>15.341368148555555</c:v>
              </c:pt>
              <c:pt idx="180">
                <c:v>15.19035301088889</c:v>
              </c:pt>
              <c:pt idx="181">
                <c:v>14.135034776888892</c:v>
              </c:pt>
              <c:pt idx="182">
                <c:v>13.55890447177778</c:v>
              </c:pt>
              <c:pt idx="183">
                <c:v>12.530727582444447</c:v>
              </c:pt>
              <c:pt idx="184">
                <c:v>12.700079268555555</c:v>
              </c:pt>
              <c:pt idx="185">
                <c:v>14.32430123711111</c:v>
              </c:pt>
              <c:pt idx="186">
                <c:v>16.125604514111114</c:v>
              </c:pt>
              <c:pt idx="187">
                <c:v>16.100968290333334</c:v>
              </c:pt>
              <c:pt idx="188">
                <c:v>15.557719787555556</c:v>
              </c:pt>
              <c:pt idx="189">
                <c:v>13.352358917777778</c:v>
              </c:pt>
              <c:pt idx="190">
                <c:v>12.725825419666664</c:v>
              </c:pt>
              <c:pt idx="191">
                <c:v>12.773711964111113</c:v>
              </c:pt>
              <c:pt idx="192">
                <c:v>15.437826539888889</c:v>
              </c:pt>
              <c:pt idx="193">
                <c:v>15.79918296188889</c:v>
              </c:pt>
              <c:pt idx="194">
                <c:v>14.792986039666667</c:v>
              </c:pt>
              <c:pt idx="195">
                <c:v>13.665639760222225</c:v>
              </c:pt>
              <c:pt idx="196">
                <c:v>14.361422473222225</c:v>
              </c:pt>
              <c:pt idx="197">
                <c:v>14.473567145222225</c:v>
              </c:pt>
            </c:numLit>
          </c:val>
          <c:smooth val="0"/>
          <c:extLst>
            <c:ext xmlns:c16="http://schemas.microsoft.com/office/drawing/2014/chart" uri="{C3380CC4-5D6E-409C-BE32-E72D297353CC}">
              <c16:uniqueId val="{00000007-2D30-4E52-94C7-FEA23148F0EF}"/>
            </c:ext>
          </c:extLst>
        </c:ser>
        <c:dLbls>
          <c:showLegendKey val="0"/>
          <c:showVal val="0"/>
          <c:showCatName val="0"/>
          <c:showSerName val="0"/>
          <c:showPercent val="0"/>
          <c:showBubbleSize val="0"/>
        </c:dLbls>
        <c:smooth val="0"/>
        <c:axId val="127068800"/>
        <c:axId val="127074688"/>
      </c:lineChart>
      <c:catAx>
        <c:axId val="12706880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27074688"/>
        <c:crosses val="autoZero"/>
        <c:auto val="1"/>
        <c:lblAlgn val="ctr"/>
        <c:lblOffset val="100"/>
        <c:tickLblSkip val="6"/>
        <c:tickMarkSkip val="1"/>
        <c:noMultiLvlLbl val="0"/>
      </c:catAx>
      <c:valAx>
        <c:axId val="127074688"/>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27068800"/>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2"/>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jun.</c:v>
                  </c:pt>
                  <c:pt idx="1">
                    <c:v>jul.</c:v>
                  </c:pt>
                  <c:pt idx="2">
                    <c:v>ago.</c:v>
                  </c:pt>
                  <c:pt idx="3">
                    <c:v>set.</c:v>
                  </c:pt>
                  <c:pt idx="4">
                    <c:v>out.</c:v>
                  </c:pt>
                  <c:pt idx="5">
                    <c:v>nov.</c:v>
                  </c:pt>
                  <c:pt idx="6">
                    <c:v>dez.</c:v>
                  </c:pt>
                  <c:pt idx="7">
                    <c:v>jan.</c:v>
                  </c:pt>
                  <c:pt idx="8">
                    <c:v>fev.</c:v>
                  </c:pt>
                  <c:pt idx="9">
                    <c:v>mar.</c:v>
                  </c:pt>
                  <c:pt idx="10">
                    <c:v>abr.</c:v>
                  </c:pt>
                  <c:pt idx="11">
                    <c:v>mai.</c:v>
                  </c:pt>
                  <c:pt idx="12">
                    <c:v>jun.</c:v>
                  </c:pt>
                </c:lvl>
                <c:lvl>
                  <c:pt idx="0">
                    <c:v>2018</c:v>
                  </c:pt>
                  <c:pt idx="7">
                    <c:v>2019</c:v>
                  </c:pt>
                </c:lvl>
              </c:multiLvlStrCache>
            </c:multiLvlStrRef>
          </c:cat>
          <c:val>
            <c:numRef>
              <c:f>'9lay_off'!$E$15:$Q$15</c:f>
              <c:numCache>
                <c:formatCode>#,##0</c:formatCode>
                <c:ptCount val="13"/>
                <c:pt idx="0">
                  <c:v>425</c:v>
                </c:pt>
                <c:pt idx="1">
                  <c:v>547</c:v>
                </c:pt>
                <c:pt idx="2">
                  <c:v>456</c:v>
                </c:pt>
                <c:pt idx="3">
                  <c:v>752</c:v>
                </c:pt>
                <c:pt idx="4">
                  <c:v>1104</c:v>
                </c:pt>
                <c:pt idx="5">
                  <c:v>1284</c:v>
                </c:pt>
                <c:pt idx="6">
                  <c:v>1784</c:v>
                </c:pt>
                <c:pt idx="7">
                  <c:v>1435</c:v>
                </c:pt>
                <c:pt idx="8">
                  <c:v>1532</c:v>
                </c:pt>
                <c:pt idx="9">
                  <c:v>1532</c:v>
                </c:pt>
                <c:pt idx="10">
                  <c:v>1500</c:v>
                </c:pt>
                <c:pt idx="11">
                  <c:v>1537</c:v>
                </c:pt>
                <c:pt idx="12">
                  <c:v>1105</c:v>
                </c:pt>
              </c:numCache>
            </c:numRef>
          </c:val>
          <c:extLs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136852992"/>
        <c:axId val="136854912"/>
      </c:barChart>
      <c:catAx>
        <c:axId val="136852992"/>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36854912"/>
        <c:crosses val="autoZero"/>
        <c:auto val="1"/>
        <c:lblAlgn val="ctr"/>
        <c:lblOffset val="100"/>
        <c:tickLblSkip val="1"/>
        <c:tickMarkSkip val="1"/>
        <c:noMultiLvlLbl val="0"/>
      </c:catAx>
      <c:valAx>
        <c:axId val="13685491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3685299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1964993927997803"/>
                  <c:y val="-0.1684452155344988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CF-4933-B363-2BB128E2E087}"/>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9">
                <c:v> </c:v>
              </c:pt>
              <c:pt idx="200">
                <c:v> </c:v>
              </c:pt>
              <c:pt idx="201">
                <c:v> </c:v>
              </c:pt>
              <c:pt idx="202">
                <c:v> </c:v>
              </c:pt>
              <c:pt idx="203">
                <c:v> </c:v>
              </c:pt>
              <c:pt idx="204">
                <c:v> </c:v>
              </c:pt>
              <c:pt idx="205">
                <c:v> </c:v>
              </c:pt>
              <c:pt idx="206">
                <c:v> </c:v>
              </c:pt>
              <c:pt idx="207">
                <c:v> </c:v>
              </c:pt>
              <c:pt idx="208">
                <c:v> </c:v>
              </c:pt>
            </c:strLit>
          </c:cat>
          <c:val>
            <c:numLit>
              <c:formatCode>0.000</c:formatCode>
              <c:ptCount val="198"/>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pt idx="196">
                <c:v>305.17099999999999</c:v>
              </c:pt>
              <c:pt idx="197">
                <c:v>298.19099999999997</c:v>
              </c:pt>
            </c:numLit>
          </c:val>
          <c:smooth val="0"/>
          <c:extLst>
            <c:ext xmlns:c16="http://schemas.microsoft.com/office/drawing/2014/chart" uri="{C3380CC4-5D6E-409C-BE32-E72D297353CC}">
              <c16:uniqueId val="{00000001-5BCF-4933-B363-2BB128E2E087}"/>
            </c:ext>
          </c:extLst>
        </c:ser>
        <c:dLbls>
          <c:showLegendKey val="0"/>
          <c:showVal val="0"/>
          <c:showCatName val="0"/>
          <c:showSerName val="0"/>
          <c:showPercent val="0"/>
          <c:showBubbleSize val="0"/>
        </c:dLbls>
        <c:marker val="1"/>
        <c:smooth val="0"/>
        <c:axId val="127109760"/>
        <c:axId val="127111552"/>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4521784776902886"/>
                  <c:y val="-0.12783012292954907"/>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CF-4933-B363-2BB128E2E08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98"/>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pt idx="196">
                <c:v>-0.82811972690222113</c:v>
              </c:pt>
              <c:pt idx="197">
                <c:v>-12.115255289431481</c:v>
              </c:pt>
            </c:numLit>
          </c:val>
          <c:smooth val="0"/>
          <c:extLst>
            <c:ext xmlns:c16="http://schemas.microsoft.com/office/drawing/2014/chart" uri="{C3380CC4-5D6E-409C-BE32-E72D297353CC}">
              <c16:uniqueId val="{00000003-5BCF-4933-B363-2BB128E2E087}"/>
            </c:ext>
          </c:extLst>
        </c:ser>
        <c:dLbls>
          <c:showLegendKey val="0"/>
          <c:showVal val="0"/>
          <c:showCatName val="0"/>
          <c:showSerName val="0"/>
          <c:showPercent val="0"/>
          <c:showBubbleSize val="0"/>
        </c:dLbls>
        <c:marker val="1"/>
        <c:smooth val="0"/>
        <c:axId val="127113088"/>
        <c:axId val="127114624"/>
      </c:lineChart>
      <c:catAx>
        <c:axId val="12710976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27111552"/>
        <c:crosses val="autoZero"/>
        <c:auto val="1"/>
        <c:lblAlgn val="ctr"/>
        <c:lblOffset val="100"/>
        <c:tickLblSkip val="1"/>
        <c:tickMarkSkip val="1"/>
        <c:noMultiLvlLbl val="0"/>
      </c:catAx>
      <c:valAx>
        <c:axId val="127111552"/>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27109760"/>
        <c:crosses val="autoZero"/>
        <c:crossBetween val="between"/>
        <c:majorUnit val="100"/>
        <c:minorUnit val="100"/>
      </c:valAx>
      <c:catAx>
        <c:axId val="127113088"/>
        <c:scaling>
          <c:orientation val="minMax"/>
        </c:scaling>
        <c:delete val="1"/>
        <c:axPos val="b"/>
        <c:numFmt formatCode="General" sourceLinked="1"/>
        <c:majorTickMark val="out"/>
        <c:minorTickMark val="none"/>
        <c:tickLblPos val="none"/>
        <c:crossAx val="127114624"/>
        <c:crosses val="autoZero"/>
        <c:auto val="1"/>
        <c:lblAlgn val="ctr"/>
        <c:lblOffset val="100"/>
        <c:noMultiLvlLbl val="0"/>
      </c:catAx>
      <c:valAx>
        <c:axId val="127114624"/>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127113088"/>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42968133487818527"/>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FD-4747-BA0E-1C6E96D3F1FF}"/>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9">
                <c:v> </c:v>
              </c:pt>
              <c:pt idx="200">
                <c:v> </c:v>
              </c:pt>
              <c:pt idx="201">
                <c:v> </c:v>
              </c:pt>
              <c:pt idx="202">
                <c:v> </c:v>
              </c:pt>
              <c:pt idx="203">
                <c:v> </c:v>
              </c:pt>
              <c:pt idx="204">
                <c:v> </c:v>
              </c:pt>
              <c:pt idx="205">
                <c:v> </c:v>
              </c:pt>
              <c:pt idx="206">
                <c:v> </c:v>
              </c:pt>
              <c:pt idx="207">
                <c:v> </c:v>
              </c:pt>
              <c:pt idx="208">
                <c:v> </c:v>
              </c:pt>
            </c:strLit>
          </c:cat>
          <c:val>
            <c:numLit>
              <c:formatCode>0.0</c:formatCode>
              <c:ptCount val="198"/>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pt idx="195">
                <c:v>3.6833980455999993</c:v>
              </c:pt>
              <c:pt idx="196">
                <c:v>3.3147591495666666</c:v>
              </c:pt>
              <c:pt idx="197">
                <c:v>2.7112290599000004</c:v>
              </c:pt>
            </c:numLit>
          </c:val>
          <c:smooth val="0"/>
          <c:extLst>
            <c:ext xmlns:c16="http://schemas.microsoft.com/office/drawing/2014/chart" uri="{C3380CC4-5D6E-409C-BE32-E72D297353CC}">
              <c16:uniqueId val="{00000001-BAFD-4747-BA0E-1C6E96D3F1FF}"/>
            </c:ext>
          </c:extLst>
        </c:ser>
        <c:ser>
          <c:idx val="1"/>
          <c:order val="1"/>
          <c:tx>
            <c:v>construcao</c:v>
          </c:tx>
          <c:spPr>
            <a:ln w="25400">
              <a:solidFill>
                <a:schemeClr val="tx2"/>
              </a:solidFill>
              <a:prstDash val="solid"/>
            </a:ln>
          </c:spPr>
          <c:marker>
            <c:symbol val="none"/>
          </c:marker>
          <c:dLbls>
            <c:dLbl>
              <c:idx val="3"/>
              <c:layout>
                <c:manualLayout>
                  <c:x val="0.68992583134315422"/>
                  <c:y val="4.7292549969715325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FD-4747-BA0E-1C6E96D3F1FF}"/>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9">
                <c:v> </c:v>
              </c:pt>
              <c:pt idx="200">
                <c:v> </c:v>
              </c:pt>
              <c:pt idx="201">
                <c:v> </c:v>
              </c:pt>
              <c:pt idx="202">
                <c:v> </c:v>
              </c:pt>
              <c:pt idx="203">
                <c:v> </c:v>
              </c:pt>
              <c:pt idx="204">
                <c:v> </c:v>
              </c:pt>
              <c:pt idx="205">
                <c:v> </c:v>
              </c:pt>
              <c:pt idx="206">
                <c:v> </c:v>
              </c:pt>
              <c:pt idx="207">
                <c:v> </c:v>
              </c:pt>
              <c:pt idx="208">
                <c:v> </c:v>
              </c:pt>
            </c:strLit>
          </c:cat>
          <c:val>
            <c:numLit>
              <c:formatCode>0.0</c:formatCode>
              <c:ptCount val="198"/>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pt idx="196">
                <c:v>-3.0886900290333332</c:v>
              </c:pt>
              <c:pt idx="197">
                <c:v>-1.1338265215666667</c:v>
              </c:pt>
            </c:numLit>
          </c:val>
          <c:smooth val="0"/>
          <c:extLst>
            <c:ext xmlns:c16="http://schemas.microsoft.com/office/drawing/2014/chart" uri="{C3380CC4-5D6E-409C-BE32-E72D297353CC}">
              <c16:uniqueId val="{00000003-BAFD-4747-BA0E-1C6E96D3F1FF}"/>
            </c:ext>
          </c:extLst>
        </c:ser>
        <c:ser>
          <c:idx val="2"/>
          <c:order val="2"/>
          <c:tx>
            <c:v>comercio</c:v>
          </c:tx>
          <c:spPr>
            <a:ln w="38100">
              <a:solidFill>
                <a:schemeClr val="accent2"/>
              </a:solidFill>
              <a:prstDash val="solid"/>
            </a:ln>
          </c:spPr>
          <c:marker>
            <c:symbol val="none"/>
          </c:marker>
          <c:dLbls>
            <c:dLbl>
              <c:idx val="21"/>
              <c:layout>
                <c:manualLayout>
                  <c:x val="0.36612297336706784"/>
                  <c:y val="0.2149681289838770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FD-4747-BA0E-1C6E96D3F1FF}"/>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9">
                <c:v> </c:v>
              </c:pt>
              <c:pt idx="200">
                <c:v> </c:v>
              </c:pt>
              <c:pt idx="201">
                <c:v> </c:v>
              </c:pt>
              <c:pt idx="202">
                <c:v> </c:v>
              </c:pt>
              <c:pt idx="203">
                <c:v> </c:v>
              </c:pt>
              <c:pt idx="204">
                <c:v> </c:v>
              </c:pt>
              <c:pt idx="205">
                <c:v> </c:v>
              </c:pt>
              <c:pt idx="206">
                <c:v> </c:v>
              </c:pt>
              <c:pt idx="207">
                <c:v> </c:v>
              </c:pt>
              <c:pt idx="208">
                <c:v> </c:v>
              </c:pt>
            </c:strLit>
          </c:cat>
          <c:val>
            <c:numLit>
              <c:formatCode>0.0</c:formatCode>
              <c:ptCount val="198"/>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pt idx="196">
                <c:v>4.0296671177666665</c:v>
              </c:pt>
              <c:pt idx="197">
                <c:v>4.2075619536666666</c:v>
              </c:pt>
            </c:numLit>
          </c:val>
          <c:smooth val="0"/>
          <c:extLst>
            <c:ext xmlns:c16="http://schemas.microsoft.com/office/drawing/2014/chart" uri="{C3380CC4-5D6E-409C-BE32-E72D297353CC}">
              <c16:uniqueId val="{00000005-BAFD-4747-BA0E-1C6E96D3F1FF}"/>
            </c:ext>
          </c:extLst>
        </c:ser>
        <c:ser>
          <c:idx val="3"/>
          <c:order val="3"/>
          <c:tx>
            <c:v>servicos</c:v>
          </c:tx>
          <c:spPr>
            <a:ln w="25400">
              <a:solidFill>
                <a:srgbClr val="333333"/>
              </a:solidFill>
              <a:prstDash val="solid"/>
            </a:ln>
          </c:spPr>
          <c:marker>
            <c:symbol val="none"/>
          </c:marker>
          <c:dLbls>
            <c:dLbl>
              <c:idx val="20"/>
              <c:layout>
                <c:manualLayout>
                  <c:x val="0.60270506727199635"/>
                  <c:y val="-0.13608895041965907"/>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FD-4747-BA0E-1C6E96D3F1F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9">
                <c:v> </c:v>
              </c:pt>
              <c:pt idx="200">
                <c:v> </c:v>
              </c:pt>
              <c:pt idx="201">
                <c:v> </c:v>
              </c:pt>
              <c:pt idx="202">
                <c:v> </c:v>
              </c:pt>
              <c:pt idx="203">
                <c:v> </c:v>
              </c:pt>
              <c:pt idx="204">
                <c:v> </c:v>
              </c:pt>
              <c:pt idx="205">
                <c:v> </c:v>
              </c:pt>
              <c:pt idx="206">
                <c:v> </c:v>
              </c:pt>
              <c:pt idx="207">
                <c:v> </c:v>
              </c:pt>
              <c:pt idx="208">
                <c:v> </c:v>
              </c:pt>
            </c:strLit>
          </c:cat>
          <c:val>
            <c:numLit>
              <c:formatCode>0.0</c:formatCode>
              <c:ptCount val="198"/>
              <c:pt idx="0">
                <c:v>-16.022795615333333</c:v>
              </c:pt>
              <c:pt idx="1">
                <c:v>-14.173828298333333</c:v>
              </c:pt>
              <c:pt idx="2">
                <c:v>-16.305013369333334</c:v>
              </c:pt>
              <c:pt idx="3">
                <c:v>-21.534703841666669</c:v>
              </c:pt>
              <c:pt idx="4">
                <c:v>-24.118230902666667</c:v>
              </c:pt>
              <c:pt idx="5">
                <c:v>-25.188656739666666</c:v>
              </c:pt>
              <c:pt idx="6">
                <c:v>-17.289948154666664</c:v>
              </c:pt>
              <c:pt idx="7">
                <c:v>-17.345016672666663</c:v>
              </c:pt>
              <c:pt idx="8">
                <c:v>-13.619277270666664</c:v>
              </c:pt>
              <c:pt idx="9">
                <c:v>-13.308714107</c:v>
              </c:pt>
              <c:pt idx="10">
                <c:v>-11.002782149</c:v>
              </c:pt>
              <c:pt idx="11">
                <c:v>-12.481186316666664</c:v>
              </c:pt>
              <c:pt idx="12">
                <c:v>-13.208785861999997</c:v>
              </c:pt>
              <c:pt idx="13">
                <c:v>-14.827025212666664</c:v>
              </c:pt>
              <c:pt idx="14">
                <c:v>-11.451418652000001</c:v>
              </c:pt>
              <c:pt idx="15">
                <c:v>-12.782044294666667</c:v>
              </c:pt>
              <c:pt idx="16">
                <c:v>-9.9068725403333335</c:v>
              </c:pt>
              <c:pt idx="17">
                <c:v>-9.8816138250000005</c:v>
              </c:pt>
              <c:pt idx="18">
                <c:v>-4.8990715026666667</c:v>
              </c:pt>
              <c:pt idx="19">
                <c:v>-3.4034174803333332</c:v>
              </c:pt>
              <c:pt idx="20">
                <c:v>-3.6411065990000004</c:v>
              </c:pt>
              <c:pt idx="21">
                <c:v>-8.0470199909999991</c:v>
              </c:pt>
              <c:pt idx="22">
                <c:v>-8.1203835903333328</c:v>
              </c:pt>
              <c:pt idx="23">
                <c:v>-5.8085492506666654</c:v>
              </c:pt>
              <c:pt idx="24">
                <c:v>-0.55248407599999949</c:v>
              </c:pt>
              <c:pt idx="25">
                <c:v>1.2400779879999999</c:v>
              </c:pt>
              <c:pt idx="26">
                <c:v>1.3997947436666667</c:v>
              </c:pt>
              <c:pt idx="27">
                <c:v>0.1465223546666666</c:v>
              </c:pt>
              <c:pt idx="28">
                <c:v>-3.5354873696666664</c:v>
              </c:pt>
              <c:pt idx="29">
                <c:v>-9.334506014333332</c:v>
              </c:pt>
              <c:pt idx="30">
                <c:v>-13.423140869999997</c:v>
              </c:pt>
              <c:pt idx="31">
                <c:v>-14.005209829666667</c:v>
              </c:pt>
              <c:pt idx="32">
                <c:v>-10.008317534</c:v>
              </c:pt>
              <c:pt idx="33">
                <c:v>-7.7491120013333328</c:v>
              </c:pt>
              <c:pt idx="34">
                <c:v>-7.0574615083333319</c:v>
              </c:pt>
              <c:pt idx="35">
                <c:v>-4.5421632553333318</c:v>
              </c:pt>
              <c:pt idx="36">
                <c:v>-5.0483261076666652</c:v>
              </c:pt>
              <c:pt idx="37">
                <c:v>-5.9544360759999995</c:v>
              </c:pt>
              <c:pt idx="38">
                <c:v>-10.288216159999999</c:v>
              </c:pt>
              <c:pt idx="39">
                <c:v>-8.7899457710000011</c:v>
              </c:pt>
              <c:pt idx="40">
                <c:v>-5.2233840900000006</c:v>
              </c:pt>
              <c:pt idx="41">
                <c:v>-1.9783746103333339</c:v>
              </c:pt>
              <c:pt idx="42">
                <c:v>-1.8390334666666668</c:v>
              </c:pt>
              <c:pt idx="43">
                <c:v>-4.0214381539999993</c:v>
              </c:pt>
              <c:pt idx="44">
                <c:v>-7.8534921339999997</c:v>
              </c:pt>
              <c:pt idx="45">
                <c:v>-10.549629188666666</c:v>
              </c:pt>
              <c:pt idx="46">
                <c:v>-11.049937599666668</c:v>
              </c:pt>
              <c:pt idx="47">
                <c:v>-11.058061198000003</c:v>
              </c:pt>
              <c:pt idx="48">
                <c:v>-10.866006689000001</c:v>
              </c:pt>
              <c:pt idx="49">
                <c:v>-6.9281712083333344</c:v>
              </c:pt>
              <c:pt idx="50">
                <c:v>-6.0402615739999996</c:v>
              </c:pt>
              <c:pt idx="51">
                <c:v>-6.5986690213333334</c:v>
              </c:pt>
              <c:pt idx="52">
                <c:v>-10.931043151333332</c:v>
              </c:pt>
              <c:pt idx="53">
                <c:v>-13.792137742333333</c:v>
              </c:pt>
              <c:pt idx="54">
                <c:v>-13.790079039</c:v>
              </c:pt>
              <c:pt idx="55">
                <c:v>-10.828802448333333</c:v>
              </c:pt>
              <c:pt idx="56">
                <c:v>-6.7988417506666652</c:v>
              </c:pt>
              <c:pt idx="57">
                <c:v>-4.6369974873333319</c:v>
              </c:pt>
              <c:pt idx="58">
                <c:v>-6.5349392823333332</c:v>
              </c:pt>
              <c:pt idx="59">
                <c:v>-6.6787595746666666</c:v>
              </c:pt>
              <c:pt idx="60">
                <c:v>-6.0378759396666659</c:v>
              </c:pt>
              <c:pt idx="61">
                <c:v>-5.593491897999999</c:v>
              </c:pt>
              <c:pt idx="62">
                <c:v>-5.6355020509999996</c:v>
              </c:pt>
              <c:pt idx="63">
                <c:v>-3.7749928929999998</c:v>
              </c:pt>
              <c:pt idx="64">
                <c:v>-4.8306406386666678</c:v>
              </c:pt>
              <c:pt idx="65">
                <c:v>-2.4220254766666667</c:v>
              </c:pt>
              <c:pt idx="66">
                <c:v>-6.1402582663333334</c:v>
              </c:pt>
              <c:pt idx="67">
                <c:v>-7.5264299023333336</c:v>
              </c:pt>
              <c:pt idx="68">
                <c:v>-8.0209267913333324</c:v>
              </c:pt>
              <c:pt idx="69">
                <c:v>-9.8027777433333316</c:v>
              </c:pt>
              <c:pt idx="70">
                <c:v>-9.5758865699999998</c:v>
              </c:pt>
              <c:pt idx="71">
                <c:v>-12.079341980999999</c:v>
              </c:pt>
              <c:pt idx="72">
                <c:v>-11.181692823333334</c:v>
              </c:pt>
              <c:pt idx="73">
                <c:v>-10.885357390999999</c:v>
              </c:pt>
              <c:pt idx="74">
                <c:v>-11.963683375</c:v>
              </c:pt>
              <c:pt idx="75">
                <c:v>-9.3746442123333349</c:v>
              </c:pt>
              <c:pt idx="76">
                <c:v>-7.1482464218888895</c:v>
              </c:pt>
              <c:pt idx="77">
                <c:v>-4.4280154527777782</c:v>
              </c:pt>
              <c:pt idx="78">
                <c:v>-3.3703790469999997</c:v>
              </c:pt>
              <c:pt idx="79">
                <c:v>-2.0642668790000003</c:v>
              </c:pt>
              <c:pt idx="80">
                <c:v>-1.6368219429999995</c:v>
              </c:pt>
              <c:pt idx="81">
                <c:v>0.20450955400000037</c:v>
              </c:pt>
              <c:pt idx="82">
                <c:v>0.65184184300000059</c:v>
              </c:pt>
              <c:pt idx="83">
                <c:v>1.0910444240000003</c:v>
              </c:pt>
              <c:pt idx="84">
                <c:v>-4.8394862999999809E-2</c:v>
              </c:pt>
              <c:pt idx="85">
                <c:v>-0.57007845566666626</c:v>
              </c:pt>
              <c:pt idx="86">
                <c:v>0.22068386533333362</c:v>
              </c:pt>
              <c:pt idx="87">
                <c:v>-0.98777296499999967</c:v>
              </c:pt>
              <c:pt idx="88">
                <c:v>-1.0738033836666665</c:v>
              </c:pt>
              <c:pt idx="89">
                <c:v>-2.9898090620000004</c:v>
              </c:pt>
              <c:pt idx="90">
                <c:v>-2.2731637056666667</c:v>
              </c:pt>
              <c:pt idx="91">
                <c:v>-2.3846362116666668</c:v>
              </c:pt>
              <c:pt idx="92">
                <c:v>-0.89834057433333303</c:v>
              </c:pt>
              <c:pt idx="93">
                <c:v>-0.48480495833333298</c:v>
              </c:pt>
              <c:pt idx="94">
                <c:v>-0.38036851533333343</c:v>
              </c:pt>
              <c:pt idx="95">
                <c:v>-1.0462761106666669</c:v>
              </c:pt>
              <c:pt idx="96">
                <c:v>-4.2506096106666673</c:v>
              </c:pt>
              <c:pt idx="97">
                <c:v>-6.303656994333334</c:v>
              </c:pt>
              <c:pt idx="98">
                <c:v>-8.535494557333335</c:v>
              </c:pt>
              <c:pt idx="99">
                <c:v>-9.308627984666666</c:v>
              </c:pt>
              <c:pt idx="100">
                <c:v>-9.3944615179999982</c:v>
              </c:pt>
              <c:pt idx="101">
                <c:v>-9.1005704346666665</c:v>
              </c:pt>
              <c:pt idx="102">
                <c:v>-8.2177518516666677</c:v>
              </c:pt>
              <c:pt idx="103">
                <c:v>-8.914045582</c:v>
              </c:pt>
              <c:pt idx="104">
                <c:v>-9.6864584613333324</c:v>
              </c:pt>
              <c:pt idx="105">
                <c:v>-10.987154737333334</c:v>
              </c:pt>
              <c:pt idx="106">
                <c:v>-12.002150407999999</c:v>
              </c:pt>
              <c:pt idx="107">
                <c:v>-13.364266898666665</c:v>
              </c:pt>
              <c:pt idx="108">
                <c:v>-13.085938445333332</c:v>
              </c:pt>
              <c:pt idx="109">
                <c:v>-12.444175035999999</c:v>
              </c:pt>
              <c:pt idx="110">
                <c:v>-11.301491731666667</c:v>
              </c:pt>
              <c:pt idx="111">
                <c:v>-10.874526050333335</c:v>
              </c:pt>
              <c:pt idx="112">
                <c:v>-11.417089919666665</c:v>
              </c:pt>
              <c:pt idx="113">
                <c:v>-11.263990634999999</c:v>
              </c:pt>
              <c:pt idx="114">
                <c:v>-10.633817969333334</c:v>
              </c:pt>
              <c:pt idx="115">
                <c:v>-9.7613850243333342</c:v>
              </c:pt>
              <c:pt idx="116">
                <c:v>-10.610488662666668</c:v>
              </c:pt>
              <c:pt idx="117">
                <c:v>-10.929809506000003</c:v>
              </c:pt>
              <c:pt idx="118">
                <c:v>-12.327606725999999</c:v>
              </c:pt>
              <c:pt idx="119">
                <c:v>-12.578955469666667</c:v>
              </c:pt>
              <c:pt idx="120">
                <c:v>-14.235475196666664</c:v>
              </c:pt>
              <c:pt idx="121">
                <c:v>-13.916225903999999</c:v>
              </c:pt>
              <c:pt idx="122">
                <c:v>-13.427186222666668</c:v>
              </c:pt>
              <c:pt idx="123">
                <c:v>-12.578897194</c:v>
              </c:pt>
              <c:pt idx="124">
                <c:v>-12.574266832333334</c:v>
              </c:pt>
              <c:pt idx="125">
                <c:v>-11.615997166333335</c:v>
              </c:pt>
              <c:pt idx="126">
                <c:v>-10.352785224333333</c:v>
              </c:pt>
              <c:pt idx="127">
                <c:v>-8.0576709583333326</c:v>
              </c:pt>
              <c:pt idx="128">
                <c:v>-6.9887395423333318</c:v>
              </c:pt>
              <c:pt idx="129">
                <c:v>-5.8086361136666662</c:v>
              </c:pt>
              <c:pt idx="130">
                <c:v>-5.2959225979999989</c:v>
              </c:pt>
              <c:pt idx="131">
                <c:v>-4.3184304446666664</c:v>
              </c:pt>
              <c:pt idx="132">
                <c:v>-1.9755320226666662</c:v>
              </c:pt>
              <c:pt idx="133">
                <c:v>-0.37486451066666665</c:v>
              </c:pt>
              <c:pt idx="134">
                <c:v>0.53121281433333334</c:v>
              </c:pt>
              <c:pt idx="135">
                <c:v>0.29033162166666698</c:v>
              </c:pt>
              <c:pt idx="136">
                <c:v>1.5204782560000005</c:v>
              </c:pt>
              <c:pt idx="137">
                <c:v>1.7311569266666671</c:v>
              </c:pt>
              <c:pt idx="138">
                <c:v>0.93562442300000026</c:v>
              </c:pt>
              <c:pt idx="139">
                <c:v>-6.8054972999999963E-2</c:v>
              </c:pt>
              <c:pt idx="140">
                <c:v>0.59875258200000048</c:v>
              </c:pt>
              <c:pt idx="141">
                <c:v>1.0608288466666673</c:v>
              </c:pt>
              <c:pt idx="142">
                <c:v>2.9704885040000009</c:v>
              </c:pt>
              <c:pt idx="143">
                <c:v>1.7810287266666673</c:v>
              </c:pt>
              <c:pt idx="144">
                <c:v>3.0850124966666672</c:v>
              </c:pt>
              <c:pt idx="145">
                <c:v>1.035889649666667</c:v>
              </c:pt>
              <c:pt idx="146">
                <c:v>2.0831835680000004</c:v>
              </c:pt>
              <c:pt idx="147">
                <c:v>1.4051046343333333</c:v>
              </c:pt>
              <c:pt idx="148">
                <c:v>3.8557618562222227</c:v>
              </c:pt>
              <c:pt idx="149">
                <c:v>3.8406630614444452</c:v>
              </c:pt>
              <c:pt idx="150">
                <c:v>5.002457279333334</c:v>
              </c:pt>
              <c:pt idx="151">
                <c:v>3.2316707906666662</c:v>
              </c:pt>
              <c:pt idx="152">
                <c:v>3.3162958086666667</c:v>
              </c:pt>
              <c:pt idx="153">
                <c:v>2.3248009629999999</c:v>
              </c:pt>
              <c:pt idx="154">
                <c:v>2.585988387</c:v>
              </c:pt>
              <c:pt idx="155">
                <c:v>2.6745593429999999</c:v>
              </c:pt>
              <c:pt idx="156">
                <c:v>2.4067519696666664</c:v>
              </c:pt>
              <c:pt idx="157">
                <c:v>2.9494090656666665</c:v>
              </c:pt>
              <c:pt idx="158">
                <c:v>2.8878988303333331</c:v>
              </c:pt>
              <c:pt idx="159">
                <c:v>3.6695471933333343</c:v>
              </c:pt>
              <c:pt idx="160">
                <c:v>0.97445278566666715</c:v>
              </c:pt>
              <c:pt idx="161">
                <c:v>1.5956092230000003</c:v>
              </c:pt>
              <c:pt idx="162">
                <c:v>1.2848783883333332</c:v>
              </c:pt>
              <c:pt idx="163">
                <c:v>3.3558168729999998</c:v>
              </c:pt>
              <c:pt idx="164">
                <c:v>2.6510878896666665</c:v>
              </c:pt>
              <c:pt idx="165">
                <c:v>2.6145331439999997</c:v>
              </c:pt>
              <c:pt idx="166">
                <c:v>2.1978114426666662</c:v>
              </c:pt>
              <c:pt idx="167">
                <c:v>3.5815926453333327</c:v>
              </c:pt>
              <c:pt idx="168">
                <c:v>4.4017941286666664</c:v>
              </c:pt>
              <c:pt idx="169">
                <c:v>5.3417636249999996</c:v>
              </c:pt>
              <c:pt idx="170">
                <c:v>5.2035494463333327</c:v>
              </c:pt>
              <c:pt idx="171">
                <c:v>4.7354275973333326</c:v>
              </c:pt>
              <c:pt idx="172">
                <c:v>4.9163891893333327</c:v>
              </c:pt>
              <c:pt idx="173">
                <c:v>4.6764408863333333</c:v>
              </c:pt>
              <c:pt idx="174">
                <c:v>5.468602488666666</c:v>
              </c:pt>
              <c:pt idx="175">
                <c:v>6.297175835</c:v>
              </c:pt>
              <c:pt idx="176">
                <c:v>7.715875168666666</c:v>
              </c:pt>
              <c:pt idx="177">
                <c:v>9.3188948956666664</c:v>
              </c:pt>
              <c:pt idx="178">
                <c:v>10.394428876000001</c:v>
              </c:pt>
              <c:pt idx="179">
                <c:v>10.385372703666667</c:v>
              </c:pt>
              <c:pt idx="180">
                <c:v>9.9222290503333337</c:v>
              </c:pt>
              <c:pt idx="181">
                <c:v>9.9086264186666657</c:v>
              </c:pt>
              <c:pt idx="182">
                <c:v>9.1856486289999992</c:v>
              </c:pt>
              <c:pt idx="183">
                <c:v>9.3412939063333322</c:v>
              </c:pt>
              <c:pt idx="184">
                <c:v>9.1391153989999996</c:v>
              </c:pt>
              <c:pt idx="185">
                <c:v>10.282114868666666</c:v>
              </c:pt>
              <c:pt idx="186">
                <c:v>10.806560146999999</c:v>
              </c:pt>
              <c:pt idx="187">
                <c:v>10.133699062333333</c:v>
              </c:pt>
              <c:pt idx="188">
                <c:v>10.048140442666666</c:v>
              </c:pt>
              <c:pt idx="189">
                <c:v>9.7007851066666664</c:v>
              </c:pt>
              <c:pt idx="190">
                <c:v>10.683842316666665</c:v>
              </c:pt>
              <c:pt idx="191">
                <c:v>10.755735994666667</c:v>
              </c:pt>
              <c:pt idx="192">
                <c:v>10.163615597000002</c:v>
              </c:pt>
              <c:pt idx="193">
                <c:v>8.5247986676666674</c:v>
              </c:pt>
              <c:pt idx="194">
                <c:v>7.9863139009999999</c:v>
              </c:pt>
              <c:pt idx="195">
                <c:v>8.4572252536666657</c:v>
              </c:pt>
              <c:pt idx="196">
                <c:v>10.390931175666665</c:v>
              </c:pt>
              <c:pt idx="197">
                <c:v>11.102899506</c:v>
              </c:pt>
            </c:numLit>
          </c:val>
          <c:smooth val="0"/>
          <c:extLst>
            <c:ext xmlns:c16="http://schemas.microsoft.com/office/drawing/2014/chart" uri="{C3380CC4-5D6E-409C-BE32-E72D297353CC}">
              <c16:uniqueId val="{00000007-BAFD-4747-BA0E-1C6E96D3F1FF}"/>
            </c:ext>
          </c:extLst>
        </c:ser>
        <c:dLbls>
          <c:showLegendKey val="0"/>
          <c:showVal val="0"/>
          <c:showCatName val="0"/>
          <c:showSerName val="0"/>
          <c:showPercent val="0"/>
          <c:showBubbleSize val="0"/>
        </c:dLbls>
        <c:smooth val="0"/>
        <c:axId val="127272448"/>
        <c:axId val="127273984"/>
      </c:lineChart>
      <c:catAx>
        <c:axId val="12727244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27273984"/>
        <c:crosses val="autoZero"/>
        <c:auto val="1"/>
        <c:lblAlgn val="ctr"/>
        <c:lblOffset val="100"/>
        <c:tickLblSkip val="1"/>
        <c:tickMarkSkip val="1"/>
        <c:noMultiLvlLbl val="0"/>
      </c:catAx>
      <c:valAx>
        <c:axId val="127273984"/>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27272448"/>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'22destaque'!$D$9:$D$27</c:f>
              <c:strCache>
                <c:ptCount val="19"/>
                <c:pt idx="0">
                  <c:v>Alemanha</c:v>
                </c:pt>
                <c:pt idx="1">
                  <c:v>Áustria</c:v>
                </c:pt>
                <c:pt idx="2">
                  <c:v>Bélgica</c:v>
                </c:pt>
                <c:pt idx="3">
                  <c:v>Chéquia</c:v>
                </c:pt>
                <c:pt idx="4">
                  <c:v>Chipre</c:v>
                </c:pt>
                <c:pt idx="5">
                  <c:v>Croácia</c:v>
                </c:pt>
                <c:pt idx="6">
                  <c:v>Eslováquia</c:v>
                </c:pt>
                <c:pt idx="7">
                  <c:v>Eslovénia</c:v>
                </c:pt>
                <c:pt idx="8">
                  <c:v>Espanha</c:v>
                </c:pt>
                <c:pt idx="9">
                  <c:v>Estónia</c:v>
                </c:pt>
                <c:pt idx="10">
                  <c:v>Finlândia</c:v>
                </c:pt>
                <c:pt idx="11">
                  <c:v>França</c:v>
                </c:pt>
                <c:pt idx="12">
                  <c:v>Grécia</c:v>
                </c:pt>
                <c:pt idx="13">
                  <c:v>Países Baixos</c:v>
                </c:pt>
                <c:pt idx="14">
                  <c:v>Irlanda</c:v>
                </c:pt>
                <c:pt idx="15">
                  <c:v>Itália</c:v>
                </c:pt>
                <c:pt idx="16">
                  <c:v>Luxemburgo</c:v>
                </c:pt>
                <c:pt idx="17">
                  <c:v>Malta</c:v>
                </c:pt>
                <c:pt idx="18">
                  <c:v>Portugal</c:v>
                </c:pt>
              </c:strCache>
            </c:strRef>
          </c:cat>
          <c:val>
            <c:numRef>
              <c:f>'22destaque'!$I$9:$I$27</c:f>
              <c:numCache>
                <c:formatCode>#,##0.00</c:formatCode>
                <c:ptCount val="19"/>
                <c:pt idx="0">
                  <c:v>0.79411764705882359</c:v>
                </c:pt>
                <c:pt idx="1">
                  <c:v>1</c:v>
                </c:pt>
                <c:pt idx="2">
                  <c:v>0.83606557377049184</c:v>
                </c:pt>
                <c:pt idx="3">
                  <c:v>1.4999999999999998</c:v>
                </c:pt>
                <c:pt idx="4">
                  <c:v>1.3818181818181818</c:v>
                </c:pt>
                <c:pt idx="5">
                  <c:v>1.1666666666666667</c:v>
                </c:pt>
                <c:pt idx="6">
                  <c:v>1.1176470588235294</c:v>
                </c:pt>
                <c:pt idx="7">
                  <c:v>1.4324324324324322</c:v>
                </c:pt>
                <c:pt idx="8">
                  <c:v>1.256</c:v>
                </c:pt>
                <c:pt idx="9">
                  <c:v>1.1956521739130437</c:v>
                </c:pt>
                <c:pt idx="10">
                  <c:v>0.8571428571428571</c:v>
                </c:pt>
                <c:pt idx="11">
                  <c:v>1.0232558139534884</c:v>
                </c:pt>
                <c:pt idx="12">
                  <c:v>1.4965517241379309</c:v>
                </c:pt>
                <c:pt idx="13">
                  <c:v>0.97058823529411764</c:v>
                </c:pt>
                <c:pt idx="14">
                  <c:v>0.91489361702127647</c:v>
                </c:pt>
                <c:pt idx="15">
                  <c:v>1.1888888888888889</c:v>
                </c:pt>
                <c:pt idx="16">
                  <c:v>1.0714285714285714</c:v>
                </c:pt>
                <c:pt idx="17">
                  <c:v>1.15625</c:v>
                </c:pt>
                <c:pt idx="18">
                  <c:v>1.1967213114754098</c:v>
                </c:pt>
              </c:numCache>
            </c:numRef>
          </c:val>
          <c:extLs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132413312"/>
        <c:axId val="132414848"/>
      </c:radarChart>
      <c:catAx>
        <c:axId val="132413312"/>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132414848"/>
        <c:crosses val="autoZero"/>
        <c:auto val="0"/>
        <c:lblAlgn val="ctr"/>
        <c:lblOffset val="100"/>
        <c:noMultiLvlLbl val="0"/>
      </c:catAx>
      <c:valAx>
        <c:axId val="132414848"/>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132413312"/>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2"/>
                <c:pt idx="0">
                  <c:v>estabelecimentos</c:v>
                </c:pt>
              </c:strCache>
            </c:strRef>
          </c:tx>
          <c:spPr>
            <a:ln w="25400">
              <a:solidFill>
                <a:schemeClr val="tx2"/>
              </a:solidFill>
              <a:prstDash val="solid"/>
            </a:ln>
          </c:spPr>
          <c:invertIfNegative val="0"/>
          <c:cat>
            <c:strRef>
              <c:f>'9lay_off'!$E$35:$Q$35</c:f>
              <c:strCach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strCache>
            </c:strRef>
          </c:cat>
          <c:val>
            <c:numRef>
              <c:f>'9lay_off'!$E$38:$Q$38</c:f>
              <c:numCache>
                <c:formatCode>0</c:formatCode>
                <c:ptCount val="13"/>
                <c:pt idx="0">
                  <c:v>49</c:v>
                </c:pt>
                <c:pt idx="1">
                  <c:v>28</c:v>
                </c:pt>
                <c:pt idx="2">
                  <c:v>54</c:v>
                </c:pt>
                <c:pt idx="3">
                  <c:v>423</c:v>
                </c:pt>
                <c:pt idx="4">
                  <c:v>324</c:v>
                </c:pt>
                <c:pt idx="5">
                  <c:v>266</c:v>
                </c:pt>
                <c:pt idx="6">
                  <c:v>550</c:v>
                </c:pt>
                <c:pt idx="7">
                  <c:v>547</c:v>
                </c:pt>
                <c:pt idx="8">
                  <c:v>344</c:v>
                </c:pt>
                <c:pt idx="9">
                  <c:v>254</c:v>
                </c:pt>
                <c:pt idx="10">
                  <c:v>211</c:v>
                </c:pt>
                <c:pt idx="11">
                  <c:v>161</c:v>
                </c:pt>
                <c:pt idx="12">
                  <c:v>150</c:v>
                </c:pt>
              </c:numCache>
            </c:numRef>
          </c:val>
          <c:extLs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212103552"/>
        <c:axId val="212105088"/>
      </c:barChart>
      <c:catAx>
        <c:axId val="21210355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12105088"/>
        <c:crosses val="autoZero"/>
        <c:auto val="1"/>
        <c:lblAlgn val="ctr"/>
        <c:lblOffset val="100"/>
        <c:tickLblSkip val="1"/>
        <c:tickMarkSkip val="1"/>
        <c:noMultiLvlLbl val="0"/>
      </c:catAx>
      <c:valAx>
        <c:axId val="21210508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210355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2"/>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strCache>
            </c:strRef>
          </c:cat>
          <c:val>
            <c:numRef>
              <c:f>'9lay_off'!$E$41:$Q$41</c:f>
              <c:numCache>
                <c:formatCode>#,##0</c:formatCode>
                <c:ptCount val="13"/>
                <c:pt idx="0">
                  <c:v>664</c:v>
                </c:pt>
                <c:pt idx="1">
                  <c:v>891</c:v>
                </c:pt>
                <c:pt idx="2">
                  <c:v>1422</c:v>
                </c:pt>
                <c:pt idx="3">
                  <c:v>19278</c:v>
                </c:pt>
                <c:pt idx="4">
                  <c:v>6145</c:v>
                </c:pt>
                <c:pt idx="5">
                  <c:v>3601</c:v>
                </c:pt>
                <c:pt idx="6">
                  <c:v>8703</c:v>
                </c:pt>
                <c:pt idx="7">
                  <c:v>7434</c:v>
                </c:pt>
                <c:pt idx="8">
                  <c:v>4460</c:v>
                </c:pt>
                <c:pt idx="9">
                  <c:v>3872</c:v>
                </c:pt>
                <c:pt idx="10">
                  <c:v>4126</c:v>
                </c:pt>
                <c:pt idx="11">
                  <c:v>3263</c:v>
                </c:pt>
                <c:pt idx="12">
                  <c:v>3520</c:v>
                </c:pt>
              </c:numCache>
            </c:numRef>
          </c:val>
          <c:extLs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234983808"/>
        <c:axId val="234985344"/>
      </c:barChart>
      <c:catAx>
        <c:axId val="23498380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34985344"/>
        <c:crosses val="autoZero"/>
        <c:auto val="1"/>
        <c:lblAlgn val="ctr"/>
        <c:lblOffset val="100"/>
        <c:tickLblSkip val="1"/>
        <c:tickMarkSkip val="1"/>
        <c:noMultiLvlLbl val="0"/>
      </c:catAx>
      <c:valAx>
        <c:axId val="23498534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498380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125561472"/>
        <c:axId val="125563264"/>
      </c:barChart>
      <c:catAx>
        <c:axId val="125561472"/>
        <c:scaling>
          <c:orientation val="maxMin"/>
        </c:scaling>
        <c:delete val="0"/>
        <c:axPos val="l"/>
        <c:majorTickMark val="none"/>
        <c:minorTickMark val="none"/>
        <c:tickLblPos val="none"/>
        <c:spPr>
          <a:ln w="3175">
            <a:solidFill>
              <a:srgbClr val="333333"/>
            </a:solidFill>
            <a:prstDash val="solid"/>
          </a:ln>
        </c:spPr>
        <c:crossAx val="125563264"/>
        <c:crosses val="autoZero"/>
        <c:auto val="1"/>
        <c:lblAlgn val="ctr"/>
        <c:lblOffset val="100"/>
        <c:tickMarkSkip val="1"/>
        <c:noMultiLvlLbl val="0"/>
      </c:catAx>
      <c:valAx>
        <c:axId val="125563264"/>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25561472"/>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125669760"/>
        <c:axId val="125671296"/>
      </c:barChart>
      <c:catAx>
        <c:axId val="125669760"/>
        <c:scaling>
          <c:orientation val="maxMin"/>
        </c:scaling>
        <c:delete val="0"/>
        <c:axPos val="l"/>
        <c:majorTickMark val="none"/>
        <c:minorTickMark val="none"/>
        <c:tickLblPos val="none"/>
        <c:spPr>
          <a:ln w="3175">
            <a:solidFill>
              <a:srgbClr val="333333"/>
            </a:solidFill>
            <a:prstDash val="solid"/>
          </a:ln>
        </c:spPr>
        <c:crossAx val="125671296"/>
        <c:crosses val="autoZero"/>
        <c:auto val="1"/>
        <c:lblAlgn val="ctr"/>
        <c:lblOffset val="100"/>
        <c:tickMarkSkip val="1"/>
        <c:noMultiLvlLbl val="0"/>
      </c:catAx>
      <c:valAx>
        <c:axId val="125671296"/>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25669760"/>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125858944"/>
        <c:axId val="125860480"/>
      </c:barChart>
      <c:catAx>
        <c:axId val="125858944"/>
        <c:scaling>
          <c:orientation val="maxMin"/>
        </c:scaling>
        <c:delete val="0"/>
        <c:axPos val="l"/>
        <c:majorTickMark val="none"/>
        <c:minorTickMark val="none"/>
        <c:tickLblPos val="none"/>
        <c:spPr>
          <a:ln w="3175">
            <a:solidFill>
              <a:srgbClr val="333333"/>
            </a:solidFill>
            <a:prstDash val="solid"/>
          </a:ln>
        </c:spPr>
        <c:crossAx val="125860480"/>
        <c:crosses val="autoZero"/>
        <c:auto val="1"/>
        <c:lblAlgn val="ctr"/>
        <c:lblOffset val="100"/>
        <c:tickMarkSkip val="1"/>
        <c:noMultiLvlLbl val="0"/>
      </c:catAx>
      <c:valAx>
        <c:axId val="125860480"/>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2585894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125896960"/>
        <c:axId val="125919232"/>
      </c:barChart>
      <c:catAx>
        <c:axId val="125896960"/>
        <c:scaling>
          <c:orientation val="maxMin"/>
        </c:scaling>
        <c:delete val="0"/>
        <c:axPos val="l"/>
        <c:majorTickMark val="none"/>
        <c:minorTickMark val="none"/>
        <c:tickLblPos val="none"/>
        <c:spPr>
          <a:ln w="3175">
            <a:solidFill>
              <a:srgbClr val="333333"/>
            </a:solidFill>
            <a:prstDash val="solid"/>
          </a:ln>
        </c:spPr>
        <c:crossAx val="125919232"/>
        <c:crosses val="autoZero"/>
        <c:auto val="1"/>
        <c:lblAlgn val="ctr"/>
        <c:lblOffset val="100"/>
        <c:tickMarkSkip val="1"/>
        <c:noMultiLvlLbl val="0"/>
      </c:catAx>
      <c:valAx>
        <c:axId val="125919232"/>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25896960"/>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22.671460770634333</c:v>
                </c:pt>
                <c:pt idx="1">
                  <c:v>5.6191692982667574</c:v>
                </c:pt>
                <c:pt idx="2">
                  <c:v>4.7021483479186221</c:v>
                </c:pt>
                <c:pt idx="3">
                  <c:v>4.3840834288672692</c:v>
                </c:pt>
                <c:pt idx="4">
                  <c:v>2.9656009454150478</c:v>
                </c:pt>
                <c:pt idx="5" formatCode="0.00">
                  <c:v>-5.4095054215725131</c:v>
                </c:pt>
                <c:pt idx="6" formatCode="0.00">
                  <c:v>-4.6313060653444094</c:v>
                </c:pt>
                <c:pt idx="7" formatCode="0.00">
                  <c:v>-3.6253150991877536</c:v>
                </c:pt>
                <c:pt idx="8" formatCode="0.00">
                  <c:v>-2.2659176029962702</c:v>
                </c:pt>
                <c:pt idx="9" formatCode="0.00">
                  <c:v>-1.7279663246514199</c:v>
                </c:pt>
              </c:numCache>
            </c:numRef>
          </c:val>
          <c:extLs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125926784"/>
        <c:axId val="125928576"/>
      </c:barChart>
      <c:catAx>
        <c:axId val="125926784"/>
        <c:scaling>
          <c:orientation val="maxMin"/>
        </c:scaling>
        <c:delete val="0"/>
        <c:axPos val="l"/>
        <c:majorTickMark val="none"/>
        <c:minorTickMark val="none"/>
        <c:tickLblPos val="none"/>
        <c:crossAx val="125928576"/>
        <c:crossesAt val="0"/>
        <c:auto val="1"/>
        <c:lblAlgn val="ctr"/>
        <c:lblOffset val="100"/>
        <c:tickMarkSkip val="1"/>
        <c:noMultiLvlLbl val="0"/>
      </c:catAx>
      <c:valAx>
        <c:axId val="125928576"/>
        <c:scaling>
          <c:orientation val="minMax"/>
        </c:scaling>
        <c:delete val="0"/>
        <c:axPos val="t"/>
        <c:numFmt formatCode="0.0" sourceLinked="1"/>
        <c:majorTickMark val="none"/>
        <c:minorTickMark val="none"/>
        <c:tickLblPos val="none"/>
        <c:spPr>
          <a:ln w="9525">
            <a:noFill/>
          </a:ln>
        </c:spPr>
        <c:crossAx val="125926784"/>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1"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4"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2275426</xdr:colOff>
      <xdr:row>56</xdr:row>
      <xdr:rowOff>171522</xdr:rowOff>
    </xdr:to>
    <xdr:grpSp>
      <xdr:nvGrpSpPr>
        <xdr:cNvPr id="5" name="Grupo 4"/>
        <xdr:cNvGrpSpPr/>
      </xdr:nvGrpSpPr>
      <xdr:grpSpPr>
        <a:xfrm>
          <a:off x="3257551" y="6162672"/>
          <a:ext cx="3675600" cy="3819600"/>
          <a:chOff x="3068960" y="5004048"/>
          <a:chExt cx="3384160" cy="3384160"/>
        </a:xfrm>
      </xdr:grpSpPr>
      <xdr:sp macro="" textlink="">
        <xdr:nvSpPr>
          <xdr:cNvPr id="6"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9"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10"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7047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115050" y="0"/>
          <a:ext cx="6484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054090" y="0"/>
          <a:ext cx="639106" cy="17792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6666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6" name="Grupo 5"/>
        <xdr:cNvGrpSpPr/>
      </xdr:nvGrpSpPr>
      <xdr:grpSpPr>
        <a:xfrm>
          <a:off x="66675" y="0"/>
          <a:ext cx="595118" cy="166665"/>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245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27</xdr:row>
          <xdr:rowOff>142875</xdr:rowOff>
        </xdr:from>
        <xdr:to>
          <xdr:col>6</xdr:col>
          <xdr:colOff>114300</xdr:colOff>
          <xdr:row>29</xdr:row>
          <xdr:rowOff>133350</xdr:rowOff>
        </xdr:to>
        <xdr:sp macro="" textlink="">
          <xdr:nvSpPr>
            <xdr:cNvPr id="1025" name="Drop Dow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25</xdr:row>
      <xdr:rowOff>19050</xdr:rowOff>
    </xdr:from>
    <xdr:to>
      <xdr:col>7</xdr:col>
      <xdr:colOff>247650</xdr:colOff>
      <xdr:row>39</xdr:row>
      <xdr:rowOff>68100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276226</xdr:colOff>
      <xdr:row>25</xdr:row>
      <xdr:rowOff>19050</xdr:rowOff>
    </xdr:from>
    <xdr:to>
      <xdr:col>12</xdr:col>
      <xdr:colOff>476251</xdr:colOff>
      <xdr:row>39</xdr:row>
      <xdr:rowOff>66675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7.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076950" y="0"/>
          <a:ext cx="60083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8" name="Grupo 17"/>
        <xdr:cNvGrpSpPr/>
      </xdr:nvGrpSpPr>
      <xdr:grpSpPr>
        <a:xfrm>
          <a:off x="57150" y="0"/>
          <a:ext cx="6501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0.32358</cdr:x>
      <cdr:y>0.28885</cdr:y>
    </cdr:from>
    <cdr:to>
      <cdr:x>0.77878</cdr:x>
      <cdr:y>0.51976</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020188" y="500744"/>
          <a:ext cx="1435144"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0.72874</cdr:x>
      <cdr:y>0.5683</cdr:y>
    </cdr:from>
    <cdr:to>
      <cdr:x>0.98217</cdr:x>
      <cdr:y>0.76612</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297557" y="985172"/>
          <a:ext cx="799007"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0.79042</cdr:x>
      <cdr:y>0.33173</cdr:y>
    </cdr:from>
    <cdr:to>
      <cdr:x>0.84535</cdr:x>
      <cdr:y>0.35753</cdr:y>
    </cdr:to>
    <cdr:sp macro="" textlink="">
      <cdr:nvSpPr>
        <cdr:cNvPr id="4" name="Conexão recta unidireccional 3"/>
        <cdr:cNvSpPr/>
      </cdr:nvSpPr>
      <cdr:spPr>
        <a:xfrm xmlns:a="http://schemas.openxmlformats.org/drawingml/2006/main" flipH="1" flipV="1">
          <a:off x="2514600" y="587702"/>
          <a:ext cx="174741" cy="4571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2.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3.xml><?xml version="1.0" encoding="utf-8"?>
<c:userShapes xmlns:c="http://schemas.openxmlformats.org/drawingml/2006/chart">
  <cdr:relSizeAnchor xmlns:cdr="http://schemas.openxmlformats.org/drawingml/2006/chartDrawing">
    <cdr:from>
      <cdr:x>0.76577</cdr:x>
      <cdr:y>0.13736</cdr:y>
    </cdr:from>
    <cdr:to>
      <cdr:x>0.81081</cdr:x>
      <cdr:y>0.21429</cdr:y>
    </cdr:to>
    <cdr:sp macro="" textlink="">
      <cdr:nvSpPr>
        <cdr:cNvPr id="1888257" name="Line 1"/>
        <cdr:cNvSpPr>
          <a:spLocks xmlns:a="http://schemas.openxmlformats.org/drawingml/2006/main" noChangeShapeType="1"/>
        </cdr:cNvSpPr>
      </cdr:nvSpPr>
      <cdr:spPr bwMode="auto">
        <a:xfrm xmlns:a="http://schemas.openxmlformats.org/drawingml/2006/main" flipH="1">
          <a:off x="2428875" y="238125"/>
          <a:ext cx="14287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4.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8" name="Grupo 7"/>
        <xdr:cNvGrpSpPr/>
      </xdr:nvGrpSpPr>
      <xdr:grpSpPr>
        <a:xfrm>
          <a:off x="61150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12" name="Grupo 11"/>
        <xdr:cNvGrpSpPr/>
      </xdr:nvGrpSpPr>
      <xdr:grpSpPr>
        <a:xfrm>
          <a:off x="66675"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47626</xdr:rowOff>
    </xdr:from>
    <xdr:to>
      <xdr:col>15</xdr:col>
      <xdr:colOff>209550</xdr:colOff>
      <xdr:row>70</xdr:row>
      <xdr:rowOff>9526</xdr:rowOff>
    </xdr:to>
    <xdr:sp macro="" textlink="">
      <xdr:nvSpPr>
        <xdr:cNvPr id="1465402" name="Text Box 2"/>
        <xdr:cNvSpPr txBox="1">
          <a:spLocks noChangeArrowheads="1"/>
        </xdr:cNvSpPr>
      </xdr:nvSpPr>
      <xdr:spPr bwMode="auto">
        <a:xfrm>
          <a:off x="133350" y="219076"/>
          <a:ext cx="3305175" cy="99822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16" name="Grupo 15"/>
        <xdr:cNvGrpSpPr/>
      </xdr:nvGrpSpPr>
      <xdr:grpSpPr>
        <a:xfrm>
          <a:off x="6143625" y="0"/>
          <a:ext cx="612048" cy="180000"/>
          <a:chOff x="4797152" y="7020272"/>
          <a:chExt cx="612048" cy="180000"/>
        </a:xfrm>
      </xdr:grpSpPr>
      <xdr:sp macro="" textlink="">
        <xdr:nvSpPr>
          <xdr:cNvPr id="17" name="Rectângulo 1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9" name="Rectângulo 1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419100</xdr:colOff>
      <xdr:row>0</xdr:row>
      <xdr:rowOff>0</xdr:rowOff>
    </xdr:from>
    <xdr:to>
      <xdr:col>14</xdr:col>
      <xdr:colOff>21498</xdr:colOff>
      <xdr:row>1</xdr:row>
      <xdr:rowOff>8550</xdr:rowOff>
    </xdr:to>
    <xdr:grpSp>
      <xdr:nvGrpSpPr>
        <xdr:cNvPr id="6" name="Grupo 5"/>
        <xdr:cNvGrpSpPr/>
      </xdr:nvGrpSpPr>
      <xdr:grpSpPr>
        <a:xfrm>
          <a:off x="6105525" y="0"/>
          <a:ext cx="583473"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efreshError="1">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5.bin"/><Relationship Id="rId1" Type="http://schemas.openxmlformats.org/officeDocument/2006/relationships/hyperlink" Target="https://www.ine.p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35.xml"/><Relationship Id="rId4" Type="http://schemas.openxmlformats.org/officeDocument/2006/relationships/printerSettings" Target="../printerSettings/printerSettings30.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drawing" Target="../drawings/drawing36.xml"/><Relationship Id="rId4"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38.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61"/>
  <sheetViews>
    <sheetView tabSelected="1" showRuler="0" zoomScaleNormal="100" workbookViewId="0"/>
  </sheetViews>
  <sheetFormatPr defaultRowHeight="12.75" x14ac:dyDescent="0.2"/>
  <cols>
    <col min="1" max="1" width="1.42578125" style="131" customWidth="1"/>
    <col min="2" max="2" width="2.5703125" style="131" customWidth="1"/>
    <col min="3" max="3" width="16.28515625" style="131" customWidth="1"/>
    <col min="4" max="4" width="22.28515625" style="131" customWidth="1"/>
    <col min="5" max="5" width="2.5703125" style="256" customWidth="1"/>
    <col min="6" max="6" width="1" style="131" customWidth="1"/>
    <col min="7" max="7" width="14" style="131" customWidth="1"/>
    <col min="8" max="8" width="5.5703125" style="131" customWidth="1"/>
    <col min="9" max="9" width="4.140625" style="131" customWidth="1"/>
    <col min="10" max="10" width="34.5703125" style="131" customWidth="1"/>
    <col min="11" max="11" width="2.42578125" style="131" customWidth="1"/>
    <col min="12" max="12" width="1.42578125" style="131" customWidth="1"/>
    <col min="13" max="16384" width="9.140625" style="131"/>
  </cols>
  <sheetData>
    <row r="1" spans="1:12" ht="7.5" customHeight="1" x14ac:dyDescent="0.2">
      <c r="A1" s="270"/>
      <c r="B1" s="267"/>
      <c r="C1" s="267"/>
      <c r="D1" s="267"/>
      <c r="E1" s="725"/>
      <c r="F1" s="267"/>
      <c r="G1" s="267"/>
      <c r="H1" s="267"/>
      <c r="I1" s="267"/>
      <c r="J1" s="267"/>
      <c r="K1" s="267"/>
      <c r="L1" s="267"/>
    </row>
    <row r="2" spans="1:12" ht="17.25" customHeight="1" x14ac:dyDescent="0.2">
      <c r="A2" s="270"/>
      <c r="B2" s="248"/>
      <c r="C2" s="249"/>
      <c r="D2" s="249"/>
      <c r="E2" s="726"/>
      <c r="F2" s="249"/>
      <c r="G2" s="249"/>
      <c r="H2" s="249"/>
      <c r="I2" s="250"/>
      <c r="J2" s="251"/>
      <c r="K2" s="251"/>
      <c r="L2" s="270"/>
    </row>
    <row r="3" spans="1:12" x14ac:dyDescent="0.2">
      <c r="A3" s="270"/>
      <c r="B3" s="248"/>
      <c r="C3" s="249"/>
      <c r="D3" s="249"/>
      <c r="E3" s="726"/>
      <c r="F3" s="249"/>
      <c r="G3" s="249"/>
      <c r="H3" s="249"/>
      <c r="I3" s="250"/>
      <c r="J3" s="248"/>
      <c r="K3" s="251"/>
      <c r="L3" s="270"/>
    </row>
    <row r="4" spans="1:12" ht="33.75" customHeight="1" x14ac:dyDescent="0.2">
      <c r="A4" s="270"/>
      <c r="B4" s="248"/>
      <c r="C4" s="1472" t="s">
        <v>419</v>
      </c>
      <c r="D4" s="1472"/>
      <c r="E4" s="1472"/>
      <c r="F4" s="1472"/>
      <c r="G4" s="907"/>
      <c r="H4" s="250"/>
      <c r="I4" s="250"/>
      <c r="J4" s="252" t="s">
        <v>35</v>
      </c>
      <c r="K4" s="248"/>
      <c r="L4" s="270"/>
    </row>
    <row r="5" spans="1:12" s="136" customFormat="1" ht="12.75" customHeight="1" x14ac:dyDescent="0.2">
      <c r="A5" s="272"/>
      <c r="B5" s="1473"/>
      <c r="C5" s="1473"/>
      <c r="D5" s="1473"/>
      <c r="E5" s="1473"/>
      <c r="F5" s="267"/>
      <c r="G5" s="253"/>
      <c r="H5" s="253"/>
      <c r="I5" s="253"/>
      <c r="J5" s="254"/>
      <c r="K5" s="255"/>
      <c r="L5" s="270"/>
    </row>
    <row r="6" spans="1:12" ht="12.75" customHeight="1" x14ac:dyDescent="0.2">
      <c r="A6" s="270"/>
      <c r="B6" s="270"/>
      <c r="C6" s="267"/>
      <c r="D6" s="267"/>
      <c r="E6" s="725"/>
      <c r="F6" s="267"/>
      <c r="G6" s="253"/>
      <c r="H6" s="253"/>
      <c r="I6" s="253"/>
      <c r="J6" s="254"/>
      <c r="K6" s="255"/>
      <c r="L6" s="270"/>
    </row>
    <row r="7" spans="1:12" ht="12.75" customHeight="1" x14ac:dyDescent="0.2">
      <c r="A7" s="270"/>
      <c r="B7" s="270"/>
      <c r="C7" s="267"/>
      <c r="D7" s="267"/>
      <c r="E7" s="725"/>
      <c r="F7" s="267"/>
      <c r="G7" s="253"/>
      <c r="H7" s="253"/>
      <c r="I7" s="266"/>
      <c r="J7" s="254"/>
      <c r="K7" s="255"/>
      <c r="L7" s="270"/>
    </row>
    <row r="8" spans="1:12" ht="12.75" customHeight="1" x14ac:dyDescent="0.2">
      <c r="A8" s="270"/>
      <c r="B8" s="270"/>
      <c r="C8" s="267"/>
      <c r="D8" s="267"/>
      <c r="E8" s="725"/>
      <c r="F8" s="267"/>
      <c r="G8" s="253"/>
      <c r="H8" s="253"/>
      <c r="I8" s="266"/>
      <c r="J8" s="254"/>
      <c r="K8" s="255"/>
      <c r="L8" s="270"/>
    </row>
    <row r="9" spans="1:12" ht="12.75" customHeight="1" x14ac:dyDescent="0.2">
      <c r="A9" s="270"/>
      <c r="B9" s="270"/>
      <c r="C9" s="267"/>
      <c r="D9" s="267"/>
      <c r="E9" s="725"/>
      <c r="F9" s="267"/>
      <c r="G9" s="253"/>
      <c r="H9" s="253"/>
      <c r="I9" s="266"/>
      <c r="J9" s="254"/>
      <c r="K9" s="255"/>
      <c r="L9" s="270"/>
    </row>
    <row r="10" spans="1:12" ht="12.75" customHeight="1" x14ac:dyDescent="0.2">
      <c r="A10" s="270"/>
      <c r="B10" s="270"/>
      <c r="C10" s="267"/>
      <c r="D10" s="267"/>
      <c r="E10" s="725"/>
      <c r="F10" s="267"/>
      <c r="G10" s="253"/>
      <c r="H10" s="253"/>
      <c r="I10" s="253"/>
      <c r="J10" s="254"/>
      <c r="K10" s="255"/>
      <c r="L10" s="270"/>
    </row>
    <row r="11" spans="1:12" ht="12.75" customHeight="1" x14ac:dyDescent="0.2">
      <c r="A11" s="270"/>
      <c r="B11" s="270"/>
      <c r="C11" s="267"/>
      <c r="D11" s="267"/>
      <c r="E11" s="725"/>
      <c r="F11" s="267"/>
      <c r="G11" s="253"/>
      <c r="H11" s="253"/>
      <c r="I11" s="253"/>
      <c r="J11" s="254"/>
      <c r="K11" s="255"/>
      <c r="L11" s="270"/>
    </row>
    <row r="12" spans="1:12" ht="12.75" customHeight="1" x14ac:dyDescent="0.2">
      <c r="A12" s="270"/>
      <c r="B12" s="270"/>
      <c r="C12" s="267"/>
      <c r="D12" s="267"/>
      <c r="E12" s="725"/>
      <c r="F12" s="267"/>
      <c r="G12" s="253"/>
      <c r="H12" s="253"/>
      <c r="I12" s="253"/>
      <c r="J12" s="254"/>
      <c r="K12" s="255"/>
      <c r="L12" s="270"/>
    </row>
    <row r="13" spans="1:12" x14ac:dyDescent="0.2">
      <c r="A13" s="270"/>
      <c r="B13" s="270"/>
      <c r="C13" s="267"/>
      <c r="D13" s="267"/>
      <c r="E13" s="725"/>
      <c r="F13" s="267"/>
      <c r="G13" s="253"/>
      <c r="H13" s="253"/>
      <c r="I13" s="253"/>
      <c r="J13" s="254"/>
      <c r="K13" s="255"/>
      <c r="L13" s="270"/>
    </row>
    <row r="14" spans="1:12" x14ac:dyDescent="0.2">
      <c r="A14" s="270"/>
      <c r="B14" s="282" t="s">
        <v>27</v>
      </c>
      <c r="C14" s="280"/>
      <c r="D14" s="280"/>
      <c r="E14" s="727"/>
      <c r="F14" s="267"/>
      <c r="G14" s="253"/>
      <c r="H14" s="253"/>
      <c r="I14" s="253"/>
      <c r="J14" s="254"/>
      <c r="K14" s="255"/>
      <c r="L14" s="270"/>
    </row>
    <row r="15" spans="1:12" ht="13.5" thickBot="1" x14ac:dyDescent="0.25">
      <c r="A15" s="270"/>
      <c r="B15" s="270"/>
      <c r="C15" s="267"/>
      <c r="D15" s="267"/>
      <c r="E15" s="725"/>
      <c r="F15" s="267"/>
      <c r="G15" s="253"/>
      <c r="H15" s="253"/>
      <c r="I15" s="253"/>
      <c r="J15" s="254"/>
      <c r="K15" s="255"/>
      <c r="L15" s="270"/>
    </row>
    <row r="16" spans="1:12" ht="13.5" thickBot="1" x14ac:dyDescent="0.25">
      <c r="A16" s="270"/>
      <c r="B16" s="287"/>
      <c r="C16" s="276" t="s">
        <v>21</v>
      </c>
      <c r="D16" s="276"/>
      <c r="E16" s="728">
        <v>3</v>
      </c>
      <c r="F16" s="267"/>
      <c r="G16" s="253"/>
      <c r="H16" s="253"/>
      <c r="I16" s="253"/>
      <c r="J16" s="254"/>
      <c r="K16" s="255"/>
      <c r="L16" s="270"/>
    </row>
    <row r="17" spans="1:12" ht="13.5" thickBot="1" x14ac:dyDescent="0.25">
      <c r="A17" s="270"/>
      <c r="B17" s="270"/>
      <c r="C17" s="281"/>
      <c r="D17" s="281"/>
      <c r="E17" s="729"/>
      <c r="F17" s="267"/>
      <c r="G17" s="253"/>
      <c r="H17" s="253"/>
      <c r="I17" s="253"/>
      <c r="J17" s="254"/>
      <c r="K17" s="255"/>
      <c r="L17" s="270"/>
    </row>
    <row r="18" spans="1:12" ht="13.5" thickBot="1" x14ac:dyDescent="0.25">
      <c r="A18" s="270"/>
      <c r="B18" s="287"/>
      <c r="C18" s="276" t="s">
        <v>33</v>
      </c>
      <c r="D18" s="276"/>
      <c r="E18" s="730">
        <v>4</v>
      </c>
      <c r="F18" s="267"/>
      <c r="G18" s="253"/>
      <c r="H18" s="253"/>
      <c r="I18" s="253"/>
      <c r="J18" s="254"/>
      <c r="K18" s="255"/>
      <c r="L18" s="270"/>
    </row>
    <row r="19" spans="1:12" ht="13.5" thickBot="1" x14ac:dyDescent="0.25">
      <c r="A19" s="270"/>
      <c r="B19" s="271"/>
      <c r="C19" s="275"/>
      <c r="D19" s="275"/>
      <c r="E19" s="731"/>
      <c r="F19" s="267"/>
      <c r="G19" s="253"/>
      <c r="H19" s="253"/>
      <c r="I19" s="253"/>
      <c r="J19" s="254"/>
      <c r="K19" s="255"/>
      <c r="L19" s="270"/>
    </row>
    <row r="20" spans="1:12" ht="13.5" customHeight="1" thickBot="1" x14ac:dyDescent="0.25">
      <c r="A20" s="270"/>
      <c r="B20" s="286"/>
      <c r="C20" s="1464" t="s">
        <v>32</v>
      </c>
      <c r="D20" s="1463"/>
      <c r="E20" s="730">
        <v>6</v>
      </c>
      <c r="F20" s="267"/>
      <c r="G20" s="253"/>
      <c r="H20" s="253"/>
      <c r="I20" s="253"/>
      <c r="J20" s="254"/>
      <c r="K20" s="255"/>
      <c r="L20" s="270"/>
    </row>
    <row r="21" spans="1:12" x14ac:dyDescent="0.2">
      <c r="A21" s="270"/>
      <c r="B21" s="278"/>
      <c r="C21" s="1461" t="s">
        <v>2</v>
      </c>
      <c r="D21" s="1461"/>
      <c r="E21" s="729">
        <v>6</v>
      </c>
      <c r="F21" s="267"/>
      <c r="G21" s="253"/>
      <c r="H21" s="253"/>
      <c r="I21" s="253"/>
      <c r="J21" s="254"/>
      <c r="K21" s="255"/>
      <c r="L21" s="270"/>
    </row>
    <row r="22" spans="1:12" x14ac:dyDescent="0.2">
      <c r="A22" s="270"/>
      <c r="B22" s="278"/>
      <c r="C22" s="1461" t="s">
        <v>13</v>
      </c>
      <c r="D22" s="1461"/>
      <c r="E22" s="729">
        <v>7</v>
      </c>
      <c r="F22" s="267"/>
      <c r="G22" s="253"/>
      <c r="H22" s="253"/>
      <c r="I22" s="253"/>
      <c r="J22" s="254"/>
      <c r="K22" s="255"/>
      <c r="L22" s="270"/>
    </row>
    <row r="23" spans="1:12" x14ac:dyDescent="0.2">
      <c r="A23" s="270"/>
      <c r="B23" s="278"/>
      <c r="C23" s="1461" t="s">
        <v>7</v>
      </c>
      <c r="D23" s="1461"/>
      <c r="E23" s="729">
        <v>8</v>
      </c>
      <c r="F23" s="267"/>
      <c r="G23" s="253"/>
      <c r="H23" s="253"/>
      <c r="I23" s="253"/>
      <c r="J23" s="254"/>
      <c r="K23" s="255"/>
      <c r="L23" s="270"/>
    </row>
    <row r="24" spans="1:12" x14ac:dyDescent="0.2">
      <c r="A24" s="270"/>
      <c r="B24" s="279"/>
      <c r="C24" s="1461" t="s">
        <v>396</v>
      </c>
      <c r="D24" s="1461"/>
      <c r="E24" s="729">
        <v>9</v>
      </c>
      <c r="F24" s="267"/>
      <c r="G24" s="257"/>
      <c r="H24" s="253"/>
      <c r="I24" s="253"/>
      <c r="J24" s="254"/>
      <c r="K24" s="255"/>
      <c r="L24" s="270"/>
    </row>
    <row r="25" spans="1:12" ht="22.5" customHeight="1" x14ac:dyDescent="0.2">
      <c r="A25" s="270"/>
      <c r="B25" s="273"/>
      <c r="C25" s="1465" t="s">
        <v>28</v>
      </c>
      <c r="D25" s="1465"/>
      <c r="E25" s="729">
        <v>10</v>
      </c>
      <c r="F25" s="267"/>
      <c r="G25" s="253"/>
      <c r="H25" s="253"/>
      <c r="I25" s="253"/>
      <c r="J25" s="254"/>
      <c r="K25" s="255"/>
      <c r="L25" s="270"/>
    </row>
    <row r="26" spans="1:12" x14ac:dyDescent="0.2">
      <c r="A26" s="270"/>
      <c r="B26" s="273"/>
      <c r="C26" s="1461" t="s">
        <v>25</v>
      </c>
      <c r="D26" s="1461"/>
      <c r="E26" s="729">
        <v>11</v>
      </c>
      <c r="F26" s="267"/>
      <c r="G26" s="253"/>
      <c r="H26" s="253"/>
      <c r="I26" s="253"/>
      <c r="J26" s="254"/>
      <c r="K26" s="255"/>
      <c r="L26" s="270"/>
    </row>
    <row r="27" spans="1:12" ht="12.75" customHeight="1" thickBot="1" x14ac:dyDescent="0.25">
      <c r="A27" s="270"/>
      <c r="B27" s="267"/>
      <c r="C27" s="1112"/>
      <c r="D27" s="1112"/>
      <c r="E27" s="729"/>
      <c r="F27" s="267"/>
      <c r="G27" s="253"/>
      <c r="H27" s="1466">
        <v>43647</v>
      </c>
      <c r="I27" s="1467"/>
      <c r="J27" s="1467"/>
      <c r="K27" s="257"/>
      <c r="L27" s="270"/>
    </row>
    <row r="28" spans="1:12" ht="13.5" customHeight="1" thickBot="1" x14ac:dyDescent="0.25">
      <c r="A28" s="270"/>
      <c r="B28" s="349"/>
      <c r="C28" s="1468" t="s">
        <v>12</v>
      </c>
      <c r="D28" s="1463"/>
      <c r="E28" s="730">
        <v>12</v>
      </c>
      <c r="F28" s="267"/>
      <c r="G28" s="253"/>
      <c r="H28" s="1467"/>
      <c r="I28" s="1467"/>
      <c r="J28" s="1467"/>
      <c r="K28" s="257"/>
      <c r="L28" s="270"/>
    </row>
    <row r="29" spans="1:12" ht="12.75" hidden="1" customHeight="1" x14ac:dyDescent="0.2">
      <c r="A29" s="270"/>
      <c r="B29" s="268"/>
      <c r="C29" s="1461" t="s">
        <v>45</v>
      </c>
      <c r="D29" s="1461"/>
      <c r="E29" s="729">
        <v>12</v>
      </c>
      <c r="F29" s="267"/>
      <c r="G29" s="253"/>
      <c r="H29" s="1467"/>
      <c r="I29" s="1467"/>
      <c r="J29" s="1467"/>
      <c r="K29" s="257"/>
      <c r="L29" s="270"/>
    </row>
    <row r="30" spans="1:12" ht="22.5" customHeight="1" x14ac:dyDescent="0.2">
      <c r="A30" s="270"/>
      <c r="B30" s="268"/>
      <c r="C30" s="1469" t="s">
        <v>397</v>
      </c>
      <c r="D30" s="1469"/>
      <c r="E30" s="729">
        <v>12</v>
      </c>
      <c r="F30" s="267"/>
      <c r="G30" s="253"/>
      <c r="H30" s="1467"/>
      <c r="I30" s="1467"/>
      <c r="J30" s="1467"/>
      <c r="K30" s="257"/>
      <c r="L30" s="270"/>
    </row>
    <row r="31" spans="1:12" ht="12.75" customHeight="1" thickBot="1" x14ac:dyDescent="0.25">
      <c r="A31" s="270"/>
      <c r="B31" s="273"/>
      <c r="C31" s="277"/>
      <c r="D31" s="277"/>
      <c r="E31" s="731"/>
      <c r="F31" s="267"/>
      <c r="G31" s="253"/>
      <c r="H31" s="1467"/>
      <c r="I31" s="1467"/>
      <c r="J31" s="1467"/>
      <c r="K31" s="257"/>
      <c r="L31" s="270"/>
    </row>
    <row r="32" spans="1:12" ht="13.5" customHeight="1" thickBot="1" x14ac:dyDescent="0.25">
      <c r="A32" s="270"/>
      <c r="B32" s="285"/>
      <c r="C32" s="1113" t="s">
        <v>11</v>
      </c>
      <c r="D32" s="1113"/>
      <c r="E32" s="730">
        <v>13</v>
      </c>
      <c r="F32" s="267"/>
      <c r="G32" s="253"/>
      <c r="H32" s="1467"/>
      <c r="I32" s="1467"/>
      <c r="J32" s="1467"/>
      <c r="K32" s="257"/>
      <c r="L32" s="270"/>
    </row>
    <row r="33" spans="1:12" ht="12.75" customHeight="1" x14ac:dyDescent="0.2">
      <c r="A33" s="270"/>
      <c r="B33" s="268"/>
      <c r="C33" s="1470" t="s">
        <v>18</v>
      </c>
      <c r="D33" s="1470"/>
      <c r="E33" s="729">
        <v>13</v>
      </c>
      <c r="F33" s="267"/>
      <c r="G33" s="253"/>
      <c r="H33" s="1467"/>
      <c r="I33" s="1467"/>
      <c r="J33" s="1467"/>
      <c r="K33" s="257"/>
      <c r="L33" s="270"/>
    </row>
    <row r="34" spans="1:12" ht="12.75" customHeight="1" x14ac:dyDescent="0.2">
      <c r="A34" s="270"/>
      <c r="B34" s="268"/>
      <c r="C34" s="1471" t="s">
        <v>8</v>
      </c>
      <c r="D34" s="1471"/>
      <c r="E34" s="729">
        <v>14</v>
      </c>
      <c r="F34" s="267"/>
      <c r="G34" s="253"/>
      <c r="H34" s="258"/>
      <c r="I34" s="258"/>
      <c r="J34" s="258"/>
      <c r="K34" s="257"/>
      <c r="L34" s="270"/>
    </row>
    <row r="35" spans="1:12" ht="12.75" customHeight="1" x14ac:dyDescent="0.2">
      <c r="A35" s="270"/>
      <c r="B35" s="268"/>
      <c r="C35" s="1471" t="s">
        <v>26</v>
      </c>
      <c r="D35" s="1471"/>
      <c r="E35" s="729">
        <v>14</v>
      </c>
      <c r="F35" s="267"/>
      <c r="G35" s="253"/>
      <c r="H35" s="258"/>
      <c r="I35" s="258"/>
      <c r="J35" s="258"/>
      <c r="K35" s="257"/>
      <c r="L35" s="270"/>
    </row>
    <row r="36" spans="1:12" ht="12.75" customHeight="1" x14ac:dyDescent="0.2">
      <c r="A36" s="270"/>
      <c r="B36" s="268"/>
      <c r="C36" s="1471" t="s">
        <v>6</v>
      </c>
      <c r="D36" s="1471"/>
      <c r="E36" s="729">
        <v>15</v>
      </c>
      <c r="F36" s="267"/>
      <c r="G36" s="253"/>
      <c r="H36" s="258"/>
      <c r="I36" s="258"/>
      <c r="J36" s="258"/>
      <c r="K36" s="257"/>
      <c r="L36" s="270"/>
    </row>
    <row r="37" spans="1:12" ht="12.75" customHeight="1" x14ac:dyDescent="0.2">
      <c r="A37" s="270"/>
      <c r="B37" s="268"/>
      <c r="C37" s="1470" t="s">
        <v>48</v>
      </c>
      <c r="D37" s="1470"/>
      <c r="E37" s="729">
        <v>16</v>
      </c>
      <c r="F37" s="267"/>
      <c r="G37" s="253"/>
      <c r="H37" s="258"/>
      <c r="I37" s="258"/>
      <c r="J37" s="258"/>
      <c r="K37" s="257"/>
      <c r="L37" s="270"/>
    </row>
    <row r="38" spans="1:12" ht="12.75" customHeight="1" x14ac:dyDescent="0.2">
      <c r="A38" s="270"/>
      <c r="B38" s="274"/>
      <c r="C38" s="1471" t="s">
        <v>14</v>
      </c>
      <c r="D38" s="1471"/>
      <c r="E38" s="729">
        <v>16</v>
      </c>
      <c r="F38" s="267"/>
      <c r="G38" s="253"/>
      <c r="H38" s="253"/>
      <c r="I38" s="253"/>
      <c r="J38" s="254"/>
      <c r="K38" s="255"/>
      <c r="L38" s="270"/>
    </row>
    <row r="39" spans="1:12" ht="12.75" customHeight="1" x14ac:dyDescent="0.2">
      <c r="A39" s="270"/>
      <c r="B39" s="268"/>
      <c r="C39" s="1461" t="s">
        <v>31</v>
      </c>
      <c r="D39" s="1461"/>
      <c r="E39" s="729">
        <v>17</v>
      </c>
      <c r="F39" s="267"/>
      <c r="G39" s="253"/>
      <c r="H39" s="253"/>
      <c r="I39" s="253"/>
      <c r="J39" s="259"/>
      <c r="K39" s="259"/>
      <c r="L39" s="270"/>
    </row>
    <row r="40" spans="1:12" ht="13.5" thickBot="1" x14ac:dyDescent="0.25">
      <c r="A40" s="270"/>
      <c r="B40" s="270"/>
      <c r="C40" s="267"/>
      <c r="D40" s="267"/>
      <c r="E40" s="731"/>
      <c r="F40" s="267"/>
      <c r="G40" s="253"/>
      <c r="H40" s="253"/>
      <c r="I40" s="253"/>
      <c r="J40" s="259"/>
      <c r="K40" s="259"/>
      <c r="L40" s="270"/>
    </row>
    <row r="41" spans="1:12" ht="13.5" customHeight="1" thickBot="1" x14ac:dyDescent="0.25">
      <c r="A41" s="270"/>
      <c r="B41" s="333"/>
      <c r="C41" s="1462" t="s">
        <v>29</v>
      </c>
      <c r="D41" s="1463"/>
      <c r="E41" s="730">
        <v>18</v>
      </c>
      <c r="F41" s="267"/>
      <c r="G41" s="253"/>
      <c r="H41" s="253"/>
      <c r="I41" s="253"/>
      <c r="J41" s="259"/>
      <c r="K41" s="259"/>
      <c r="L41" s="270"/>
    </row>
    <row r="42" spans="1:12" x14ac:dyDescent="0.2">
      <c r="A42" s="270"/>
      <c r="B42" s="270"/>
      <c r="C42" s="1461" t="s">
        <v>30</v>
      </c>
      <c r="D42" s="1461"/>
      <c r="E42" s="729">
        <v>18</v>
      </c>
      <c r="F42" s="267"/>
      <c r="G42" s="253"/>
      <c r="H42" s="253"/>
      <c r="I42" s="253"/>
      <c r="J42" s="260"/>
      <c r="K42" s="260"/>
      <c r="L42" s="270"/>
    </row>
    <row r="43" spans="1:12" x14ac:dyDescent="0.2">
      <c r="A43" s="270"/>
      <c r="B43" s="274"/>
      <c r="C43" s="1461" t="s">
        <v>0</v>
      </c>
      <c r="D43" s="1461"/>
      <c r="E43" s="729">
        <v>19</v>
      </c>
      <c r="F43" s="267"/>
      <c r="G43" s="253"/>
      <c r="H43" s="253"/>
      <c r="I43" s="253"/>
      <c r="J43" s="261"/>
      <c r="K43" s="262"/>
      <c r="L43" s="270"/>
    </row>
    <row r="44" spans="1:12" x14ac:dyDescent="0.2">
      <c r="A44" s="270"/>
      <c r="B44" s="274"/>
      <c r="C44" s="1461" t="s">
        <v>500</v>
      </c>
      <c r="D44" s="1461"/>
      <c r="E44" s="729">
        <v>19</v>
      </c>
      <c r="F44" s="267"/>
      <c r="G44" s="253"/>
      <c r="H44" s="253"/>
      <c r="I44" s="253"/>
      <c r="J44" s="261"/>
      <c r="K44" s="262"/>
      <c r="L44" s="270"/>
    </row>
    <row r="45" spans="1:12" x14ac:dyDescent="0.2">
      <c r="A45" s="270"/>
      <c r="B45" s="274"/>
      <c r="C45" s="1461" t="s">
        <v>16</v>
      </c>
      <c r="D45" s="1461"/>
      <c r="E45" s="732">
        <v>19</v>
      </c>
      <c r="F45" s="275"/>
      <c r="G45" s="263"/>
      <c r="H45" s="264"/>
      <c r="I45" s="263"/>
      <c r="J45" s="263"/>
      <c r="K45" s="263"/>
      <c r="L45" s="270"/>
    </row>
    <row r="46" spans="1:12" x14ac:dyDescent="0.2">
      <c r="A46" s="270"/>
      <c r="B46" s="274"/>
      <c r="C46" s="1112" t="s">
        <v>496</v>
      </c>
      <c r="D46" s="1112"/>
      <c r="E46" s="732">
        <v>19</v>
      </c>
      <c r="F46" s="275"/>
      <c r="G46" s="263"/>
      <c r="H46" s="264"/>
      <c r="I46" s="263"/>
      <c r="J46" s="263"/>
      <c r="K46" s="263"/>
      <c r="L46" s="270"/>
    </row>
    <row r="47" spans="1:12" ht="12.75" customHeight="1" x14ac:dyDescent="0.2">
      <c r="A47" s="270"/>
      <c r="B47" s="273"/>
      <c r="C47" s="1112" t="s">
        <v>498</v>
      </c>
      <c r="D47" s="1112"/>
      <c r="E47" s="732">
        <v>20</v>
      </c>
      <c r="F47" s="269"/>
      <c r="G47" s="261"/>
      <c r="H47" s="264"/>
      <c r="I47" s="261"/>
      <c r="J47" s="261"/>
      <c r="K47" s="262"/>
      <c r="L47" s="270"/>
    </row>
    <row r="48" spans="1:12" ht="13.5" customHeight="1" x14ac:dyDescent="0.2">
      <c r="A48" s="270"/>
      <c r="B48" s="273"/>
      <c r="C48" s="1112" t="s">
        <v>1</v>
      </c>
      <c r="D48" s="1112"/>
      <c r="E48" s="732">
        <v>20</v>
      </c>
      <c r="F48" s="269"/>
      <c r="G48" s="261"/>
      <c r="H48" s="264"/>
      <c r="I48" s="261"/>
      <c r="J48" s="261"/>
      <c r="K48" s="262"/>
      <c r="L48" s="270"/>
    </row>
    <row r="49" spans="1:12" x14ac:dyDescent="0.2">
      <c r="A49" s="270"/>
      <c r="B49" s="273"/>
      <c r="C49" s="1112" t="s">
        <v>22</v>
      </c>
      <c r="D49" s="1112"/>
      <c r="E49" s="733">
        <v>20</v>
      </c>
      <c r="F49" s="269"/>
      <c r="G49" s="261"/>
      <c r="H49" s="264"/>
      <c r="I49" s="261"/>
      <c r="J49" s="261"/>
      <c r="K49" s="262"/>
      <c r="L49" s="270"/>
    </row>
    <row r="50" spans="1:12" ht="13.5" customHeight="1" thickBot="1" x14ac:dyDescent="0.25">
      <c r="A50" s="270"/>
      <c r="B50" s="735"/>
      <c r="C50" s="735"/>
      <c r="D50" s="735"/>
      <c r="E50" s="735"/>
      <c r="F50" s="269"/>
      <c r="G50" s="261"/>
      <c r="H50" s="264"/>
      <c r="I50" s="261"/>
      <c r="J50" s="261"/>
      <c r="K50" s="262"/>
      <c r="L50" s="270"/>
    </row>
    <row r="51" spans="1:12" ht="13.5" customHeight="1" thickBot="1" x14ac:dyDescent="0.25">
      <c r="A51" s="270"/>
      <c r="B51" s="288"/>
      <c r="C51" s="1464" t="s">
        <v>38</v>
      </c>
      <c r="D51" s="1463"/>
      <c r="E51" s="728">
        <v>21</v>
      </c>
      <c r="F51" s="269"/>
      <c r="G51" s="261"/>
      <c r="H51" s="264"/>
      <c r="I51" s="261"/>
      <c r="J51" s="261"/>
      <c r="K51" s="262"/>
      <c r="L51" s="270"/>
    </row>
    <row r="52" spans="1:12" x14ac:dyDescent="0.2">
      <c r="A52" s="270"/>
      <c r="B52" s="273"/>
      <c r="C52" s="1461" t="s">
        <v>47</v>
      </c>
      <c r="D52" s="1461"/>
      <c r="E52" s="732">
        <v>21</v>
      </c>
      <c r="F52" s="275"/>
      <c r="G52" s="263"/>
      <c r="H52" s="264"/>
      <c r="I52" s="263"/>
      <c r="J52" s="263"/>
      <c r="K52" s="263"/>
      <c r="L52" s="270"/>
    </row>
    <row r="53" spans="1:12" ht="12.75" customHeight="1" x14ac:dyDescent="0.2">
      <c r="A53" s="270"/>
      <c r="B53" s="270"/>
      <c r="C53" s="1114" t="s">
        <v>404</v>
      </c>
      <c r="D53" s="1114"/>
      <c r="E53" s="734">
        <v>22</v>
      </c>
      <c r="F53" s="269"/>
      <c r="G53" s="261"/>
      <c r="H53" s="264"/>
      <c r="I53" s="261"/>
      <c r="J53" s="261"/>
      <c r="K53" s="262"/>
      <c r="L53" s="270"/>
    </row>
    <row r="54" spans="1:12" ht="13.5" customHeight="1" thickBot="1" x14ac:dyDescent="0.25">
      <c r="A54" s="270"/>
      <c r="B54" s="1112"/>
      <c r="C54" s="1112"/>
      <c r="D54" s="1112"/>
      <c r="E54" s="1112"/>
      <c r="F54" s="269"/>
      <c r="G54" s="261"/>
      <c r="H54" s="264"/>
      <c r="I54" s="261"/>
      <c r="J54" s="261"/>
      <c r="K54" s="262"/>
      <c r="L54" s="270"/>
    </row>
    <row r="55" spans="1:12" ht="13.5" customHeight="1" thickBot="1" x14ac:dyDescent="0.25">
      <c r="A55" s="270"/>
      <c r="B55" s="284"/>
      <c r="C55" s="276" t="s">
        <v>4</v>
      </c>
      <c r="D55" s="276"/>
      <c r="E55" s="728">
        <v>23</v>
      </c>
      <c r="F55" s="269"/>
      <c r="G55" s="261"/>
      <c r="H55" s="264"/>
      <c r="I55" s="261"/>
      <c r="J55" s="261"/>
      <c r="K55" s="262"/>
      <c r="L55" s="270"/>
    </row>
    <row r="56" spans="1:12" ht="33" customHeight="1" x14ac:dyDescent="0.2">
      <c r="A56" s="270"/>
      <c r="B56" s="270"/>
      <c r="C56" s="270"/>
      <c r="D56" s="270"/>
      <c r="E56" s="735"/>
      <c r="F56" s="269"/>
      <c r="G56" s="261"/>
      <c r="H56" s="264"/>
      <c r="I56" s="261"/>
      <c r="J56" s="261"/>
      <c r="K56" s="262"/>
      <c r="L56" s="270"/>
    </row>
    <row r="57" spans="1:12" ht="28.5" customHeight="1" x14ac:dyDescent="0.2">
      <c r="A57" s="270"/>
      <c r="B57" s="723" t="s">
        <v>49</v>
      </c>
      <c r="C57" s="723"/>
      <c r="D57" s="283"/>
      <c r="E57" s="735"/>
      <c r="F57" s="269"/>
      <c r="G57" s="261"/>
      <c r="H57" s="264"/>
      <c r="I57" s="261"/>
      <c r="J57" s="261"/>
      <c r="K57" s="262"/>
      <c r="L57" s="270"/>
    </row>
    <row r="58" spans="1:12" ht="21" customHeight="1" x14ac:dyDescent="0.2">
      <c r="A58" s="270"/>
      <c r="B58" s="270"/>
      <c r="C58" s="270"/>
      <c r="D58" s="270"/>
      <c r="E58" s="787"/>
      <c r="F58" s="722"/>
      <c r="G58" s="261"/>
      <c r="H58" s="264"/>
      <c r="I58" s="261"/>
      <c r="J58" s="261"/>
      <c r="K58" s="262"/>
      <c r="L58" s="270"/>
    </row>
    <row r="59" spans="1:12" ht="22.5" customHeight="1" x14ac:dyDescent="0.2">
      <c r="A59" s="270"/>
      <c r="B59" s="724" t="s">
        <v>378</v>
      </c>
      <c r="C59" s="722"/>
      <c r="D59" s="902">
        <v>43677</v>
      </c>
      <c r="E59" s="787"/>
      <c r="F59" s="335"/>
      <c r="G59" s="261"/>
      <c r="H59" s="264"/>
      <c r="I59" s="261"/>
      <c r="J59" s="261"/>
      <c r="K59" s="262"/>
      <c r="L59" s="270"/>
    </row>
    <row r="60" spans="1:12" s="136" customFormat="1" ht="22.5" customHeight="1" x14ac:dyDescent="0.2">
      <c r="A60" s="272"/>
      <c r="B60" s="724" t="s">
        <v>379</v>
      </c>
      <c r="C60" s="334"/>
      <c r="D60" s="902">
        <v>43677</v>
      </c>
      <c r="E60" s="733"/>
      <c r="F60" s="268"/>
      <c r="G60" s="265"/>
      <c r="H60" s="265"/>
      <c r="I60" s="265"/>
      <c r="J60" s="265"/>
      <c r="K60" s="265"/>
      <c r="L60" s="272"/>
    </row>
    <row r="61" spans="1:12" ht="7.5" customHeight="1" x14ac:dyDescent="0.2">
      <c r="A61" s="270"/>
      <c r="B61" s="1045"/>
      <c r="C61" s="1045"/>
      <c r="D61" s="1045"/>
      <c r="E61" s="736"/>
      <c r="F61" s="271"/>
      <c r="G61" s="271"/>
      <c r="H61" s="271"/>
      <c r="I61" s="271"/>
      <c r="J61" s="271"/>
      <c r="K61" s="271"/>
      <c r="L61" s="271"/>
    </row>
  </sheetData>
  <mergeCells count="27">
    <mergeCell ref="C23:D23"/>
    <mergeCell ref="C4:F4"/>
    <mergeCell ref="B5:E5"/>
    <mergeCell ref="C20:D20"/>
    <mergeCell ref="C21:D21"/>
    <mergeCell ref="C22:D22"/>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52:D52"/>
    <mergeCell ref="C41:D41"/>
    <mergeCell ref="C42:D42"/>
    <mergeCell ref="C43:D43"/>
    <mergeCell ref="C44:D44"/>
    <mergeCell ref="C45:D45"/>
    <mergeCell ref="C51:D51"/>
  </mergeCells>
  <printOptions horizontalCentered="1"/>
  <pageMargins left="0.15748031496062992" right="0.15748031496062992" top="0.19685039370078741" bottom="0.19685039370078741" header="0" footer="0"/>
  <pageSetup paperSize="9" scale="9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M64"/>
  <sheetViews>
    <sheetView zoomScaleNormal="100" workbookViewId="0"/>
  </sheetViews>
  <sheetFormatPr defaultRowHeight="12.75" x14ac:dyDescent="0.2"/>
  <cols>
    <col min="1" max="1" width="1" style="377" customWidth="1"/>
    <col min="2" max="2" width="2.5703125" style="377" customWidth="1"/>
    <col min="3" max="3" width="1" style="377" customWidth="1"/>
    <col min="4" max="4" width="42.28515625" style="377" customWidth="1"/>
    <col min="5" max="5" width="0.28515625" style="377" customWidth="1"/>
    <col min="6" max="6" width="8" style="377" customWidth="1"/>
    <col min="7" max="7" width="11.28515625" style="377" customWidth="1"/>
    <col min="8" max="8" width="8" style="377" customWidth="1"/>
    <col min="9" max="9" width="13.28515625" style="377" customWidth="1"/>
    <col min="10" max="10" width="11.42578125" style="377" customWidth="1"/>
    <col min="11" max="11" width="2.5703125" style="377" customWidth="1"/>
    <col min="12" max="12" width="1" style="377" customWidth="1"/>
    <col min="13" max="16384" width="9.140625" style="377"/>
  </cols>
  <sheetData>
    <row r="1" spans="1:13" x14ac:dyDescent="0.2">
      <c r="A1" s="372"/>
      <c r="B1" s="541"/>
      <c r="C1" s="1588"/>
      <c r="D1" s="1588"/>
      <c r="E1" s="921"/>
      <c r="F1" s="376"/>
      <c r="G1" s="376"/>
      <c r="H1" s="985"/>
      <c r="I1" s="986" t="s">
        <v>469</v>
      </c>
      <c r="J1" s="986"/>
      <c r="K1" s="986"/>
      <c r="L1" s="372"/>
    </row>
    <row r="2" spans="1:13" ht="6" customHeight="1" x14ac:dyDescent="0.2">
      <c r="A2" s="372"/>
      <c r="B2" s="922"/>
      <c r="C2" s="923"/>
      <c r="D2" s="923"/>
      <c r="E2" s="923"/>
      <c r="F2" s="542"/>
      <c r="G2" s="542"/>
      <c r="H2" s="382"/>
      <c r="I2" s="382"/>
      <c r="J2" s="1589" t="s">
        <v>69</v>
      </c>
      <c r="K2" s="382"/>
      <c r="L2" s="372"/>
    </row>
    <row r="3" spans="1:13" ht="13.5" thickBot="1" x14ac:dyDescent="0.25">
      <c r="A3" s="372"/>
      <c r="B3" s="436"/>
      <c r="C3" s="382"/>
      <c r="D3" s="382"/>
      <c r="E3" s="382"/>
      <c r="F3" s="382"/>
      <c r="G3" s="382"/>
      <c r="H3" s="382"/>
      <c r="I3" s="382"/>
      <c r="J3" s="1590"/>
      <c r="K3" s="691"/>
      <c r="L3" s="372"/>
    </row>
    <row r="4" spans="1:13" ht="15" customHeight="1" thickBot="1" x14ac:dyDescent="0.25">
      <c r="A4" s="372"/>
      <c r="B4" s="436"/>
      <c r="C4" s="1591" t="s">
        <v>470</v>
      </c>
      <c r="D4" s="1592"/>
      <c r="E4" s="1592"/>
      <c r="F4" s="1592"/>
      <c r="G4" s="1592"/>
      <c r="H4" s="1592"/>
      <c r="I4" s="1592"/>
      <c r="J4" s="1593"/>
      <c r="K4" s="382"/>
      <c r="L4" s="372"/>
      <c r="M4" s="924"/>
    </row>
    <row r="5" spans="1:13" ht="7.5" customHeight="1" x14ac:dyDescent="0.2">
      <c r="A5" s="372"/>
      <c r="B5" s="436"/>
      <c r="C5" s="987" t="s">
        <v>77</v>
      </c>
      <c r="D5" s="382"/>
      <c r="E5" s="382"/>
      <c r="F5" s="382"/>
      <c r="G5" s="382"/>
      <c r="H5" s="382"/>
      <c r="I5" s="382"/>
      <c r="J5" s="691"/>
      <c r="K5" s="382"/>
      <c r="L5" s="372"/>
      <c r="M5" s="924"/>
    </row>
    <row r="6" spans="1:13" s="386" customFormat="1" ht="22.5" customHeight="1" x14ac:dyDescent="0.2">
      <c r="A6" s="384"/>
      <c r="B6" s="535"/>
      <c r="C6" s="1594">
        <v>2017</v>
      </c>
      <c r="D6" s="1595"/>
      <c r="E6" s="544"/>
      <c r="F6" s="1598" t="s">
        <v>380</v>
      </c>
      <c r="G6" s="1598"/>
      <c r="H6" s="1599" t="s">
        <v>424</v>
      </c>
      <c r="I6" s="1600"/>
      <c r="J6" s="1601" t="s">
        <v>425</v>
      </c>
      <c r="K6" s="380"/>
      <c r="L6" s="384"/>
      <c r="M6" s="924"/>
    </row>
    <row r="7" spans="1:13" s="386" customFormat="1" ht="32.25" customHeight="1" x14ac:dyDescent="0.2">
      <c r="A7" s="384"/>
      <c r="B7" s="535"/>
      <c r="C7" s="1596"/>
      <c r="D7" s="1597"/>
      <c r="E7" s="544"/>
      <c r="F7" s="925" t="s">
        <v>426</v>
      </c>
      <c r="G7" s="925" t="s">
        <v>427</v>
      </c>
      <c r="H7" s="1157" t="s">
        <v>426</v>
      </c>
      <c r="I7" s="1158" t="s">
        <v>428</v>
      </c>
      <c r="J7" s="1602"/>
      <c r="K7" s="380"/>
      <c r="L7" s="384"/>
      <c r="M7" s="924"/>
    </row>
    <row r="8" spans="1:13" s="386" customFormat="1" ht="18.75" customHeight="1" x14ac:dyDescent="0.2">
      <c r="A8" s="384"/>
      <c r="B8" s="535"/>
      <c r="C8" s="1585" t="s">
        <v>67</v>
      </c>
      <c r="D8" s="1585"/>
      <c r="E8" s="926"/>
      <c r="F8" s="927">
        <v>53549</v>
      </c>
      <c r="G8" s="928">
        <v>20.992281125411129</v>
      </c>
      <c r="H8" s="929">
        <v>1168280</v>
      </c>
      <c r="I8" s="930">
        <v>39.972231431651394</v>
      </c>
      <c r="J8" s="930">
        <v>32.254418461326715</v>
      </c>
      <c r="K8" s="766"/>
      <c r="L8" s="384"/>
    </row>
    <row r="9" spans="1:13" s="386" customFormat="1" ht="17.25" customHeight="1" x14ac:dyDescent="0.2">
      <c r="A9" s="384"/>
      <c r="B9" s="535"/>
      <c r="C9" s="990" t="s">
        <v>347</v>
      </c>
      <c r="D9" s="991"/>
      <c r="E9" s="991"/>
      <c r="F9" s="992">
        <v>1670</v>
      </c>
      <c r="G9" s="993">
        <v>13.052993590745663</v>
      </c>
      <c r="H9" s="994">
        <v>14104</v>
      </c>
      <c r="I9" s="995">
        <v>21.382980336269437</v>
      </c>
      <c r="J9" s="995">
        <v>18.17853091321604</v>
      </c>
      <c r="K9" s="996"/>
      <c r="L9" s="384"/>
    </row>
    <row r="10" spans="1:13" s="769" customFormat="1" ht="17.25" customHeight="1" x14ac:dyDescent="0.2">
      <c r="A10" s="767"/>
      <c r="B10" s="768"/>
      <c r="C10" s="990" t="s">
        <v>348</v>
      </c>
      <c r="D10" s="997"/>
      <c r="E10" s="997"/>
      <c r="F10" s="992">
        <v>163</v>
      </c>
      <c r="G10" s="993">
        <v>31.589147286821706</v>
      </c>
      <c r="H10" s="994">
        <v>3608</v>
      </c>
      <c r="I10" s="995">
        <v>41.452205882352963</v>
      </c>
      <c r="J10" s="995">
        <v>25.792128603104139</v>
      </c>
      <c r="K10" s="961"/>
      <c r="L10" s="767"/>
    </row>
    <row r="11" spans="1:13" s="769" customFormat="1" ht="17.25" customHeight="1" x14ac:dyDescent="0.2">
      <c r="A11" s="767"/>
      <c r="B11" s="768"/>
      <c r="C11" s="990" t="s">
        <v>349</v>
      </c>
      <c r="D11" s="997"/>
      <c r="E11" s="997"/>
      <c r="F11" s="992">
        <v>7813</v>
      </c>
      <c r="G11" s="993">
        <v>24.640469282200076</v>
      </c>
      <c r="H11" s="994">
        <v>262754</v>
      </c>
      <c r="I11" s="995">
        <v>41.094544948380154</v>
      </c>
      <c r="J11" s="995">
        <v>34.113269445945832</v>
      </c>
      <c r="K11" s="961"/>
      <c r="L11" s="767"/>
    </row>
    <row r="12" spans="1:13" s="386" customFormat="1" ht="24" customHeight="1" x14ac:dyDescent="0.2">
      <c r="A12" s="384"/>
      <c r="B12" s="535"/>
      <c r="C12" s="998"/>
      <c r="D12" s="999" t="s">
        <v>429</v>
      </c>
      <c r="E12" s="999"/>
      <c r="F12" s="1000">
        <v>1337</v>
      </c>
      <c r="G12" s="1001">
        <v>24.181587990595045</v>
      </c>
      <c r="H12" s="1002">
        <v>44823</v>
      </c>
      <c r="I12" s="1003">
        <v>47.915464049772346</v>
      </c>
      <c r="J12" s="1003">
        <v>19.292550699417585</v>
      </c>
      <c r="K12" s="996"/>
      <c r="L12" s="384"/>
    </row>
    <row r="13" spans="1:13" s="386" customFormat="1" ht="24" customHeight="1" x14ac:dyDescent="0.2">
      <c r="A13" s="384"/>
      <c r="B13" s="535"/>
      <c r="C13" s="998"/>
      <c r="D13" s="999" t="s">
        <v>430</v>
      </c>
      <c r="E13" s="999"/>
      <c r="F13" s="1000">
        <v>1165</v>
      </c>
      <c r="G13" s="1001">
        <v>16.026963818957217</v>
      </c>
      <c r="H13" s="1002">
        <v>34086</v>
      </c>
      <c r="I13" s="1003">
        <v>19.691849078840157</v>
      </c>
      <c r="J13" s="1003">
        <v>29.510209470163552</v>
      </c>
      <c r="K13" s="996"/>
      <c r="L13" s="384"/>
    </row>
    <row r="14" spans="1:13" s="386" customFormat="1" ht="18" customHeight="1" x14ac:dyDescent="0.2">
      <c r="A14" s="384"/>
      <c r="B14" s="535"/>
      <c r="C14" s="998"/>
      <c r="D14" s="999" t="s">
        <v>431</v>
      </c>
      <c r="E14" s="999"/>
      <c r="F14" s="1000">
        <v>366</v>
      </c>
      <c r="G14" s="1001">
        <v>25.523012552301257</v>
      </c>
      <c r="H14" s="1002">
        <v>11187</v>
      </c>
      <c r="I14" s="1003">
        <v>46.267422143182081</v>
      </c>
      <c r="J14" s="1003">
        <v>32.614284437293406</v>
      </c>
      <c r="K14" s="996"/>
      <c r="L14" s="384"/>
    </row>
    <row r="15" spans="1:13" s="386" customFormat="1" ht="24" customHeight="1" x14ac:dyDescent="0.2">
      <c r="A15" s="384"/>
      <c r="B15" s="535"/>
      <c r="C15" s="998"/>
      <c r="D15" s="999" t="s">
        <v>432</v>
      </c>
      <c r="E15" s="999"/>
      <c r="F15" s="1000">
        <v>229</v>
      </c>
      <c r="G15" s="1001">
        <v>49.036402569593143</v>
      </c>
      <c r="H15" s="1002">
        <v>8640</v>
      </c>
      <c r="I15" s="1003">
        <v>64.109223120872613</v>
      </c>
      <c r="J15" s="1003">
        <v>62.59166666666718</v>
      </c>
      <c r="K15" s="996"/>
      <c r="L15" s="384"/>
    </row>
    <row r="16" spans="1:13" s="386" customFormat="1" ht="17.25" customHeight="1" x14ac:dyDescent="0.2">
      <c r="A16" s="384"/>
      <c r="B16" s="535"/>
      <c r="C16" s="998"/>
      <c r="D16" s="999" t="s">
        <v>389</v>
      </c>
      <c r="E16" s="999"/>
      <c r="F16" s="1000">
        <v>64</v>
      </c>
      <c r="G16" s="1001">
        <v>66.666666666666657</v>
      </c>
      <c r="H16" s="1002">
        <v>6058</v>
      </c>
      <c r="I16" s="1003">
        <v>79.647646594793585</v>
      </c>
      <c r="J16" s="1003">
        <v>38.445691647408665</v>
      </c>
      <c r="K16" s="996"/>
      <c r="L16" s="384"/>
    </row>
    <row r="17" spans="1:12" s="386" customFormat="1" ht="17.25" customHeight="1" x14ac:dyDescent="0.2">
      <c r="A17" s="384"/>
      <c r="B17" s="535"/>
      <c r="C17" s="998"/>
      <c r="D17" s="999" t="s">
        <v>390</v>
      </c>
      <c r="E17" s="999"/>
      <c r="F17" s="1000">
        <v>333</v>
      </c>
      <c r="G17" s="1001">
        <v>46.25</v>
      </c>
      <c r="H17" s="1002">
        <v>16305</v>
      </c>
      <c r="I17" s="1003">
        <v>58.822468343013789</v>
      </c>
      <c r="J17" s="1003">
        <v>36.518859245630097</v>
      </c>
      <c r="K17" s="996"/>
      <c r="L17" s="384"/>
    </row>
    <row r="18" spans="1:12" s="386" customFormat="1" ht="17.25" customHeight="1" x14ac:dyDescent="0.2">
      <c r="A18" s="384"/>
      <c r="B18" s="535"/>
      <c r="C18" s="998"/>
      <c r="D18" s="999" t="s">
        <v>391</v>
      </c>
      <c r="E18" s="999"/>
      <c r="F18" s="1000">
        <v>532</v>
      </c>
      <c r="G18" s="1001">
        <v>27.853403141361255</v>
      </c>
      <c r="H18" s="1002">
        <v>13882</v>
      </c>
      <c r="I18" s="1003">
        <v>36.904508719693787</v>
      </c>
      <c r="J18" s="1003">
        <v>30.905921336983269</v>
      </c>
      <c r="K18" s="996"/>
      <c r="L18" s="384"/>
    </row>
    <row r="19" spans="1:12" s="386" customFormat="1" ht="17.25" customHeight="1" x14ac:dyDescent="0.2">
      <c r="A19" s="384"/>
      <c r="B19" s="535"/>
      <c r="C19" s="998"/>
      <c r="D19" s="999" t="s">
        <v>433</v>
      </c>
      <c r="E19" s="999"/>
      <c r="F19" s="1000">
        <v>1631</v>
      </c>
      <c r="G19" s="1001">
        <v>28.038507821901327</v>
      </c>
      <c r="H19" s="1002">
        <v>35761</v>
      </c>
      <c r="I19" s="1003">
        <v>42.371355110842735</v>
      </c>
      <c r="J19" s="1003">
        <v>31.94449260367427</v>
      </c>
      <c r="K19" s="996"/>
      <c r="L19" s="384"/>
    </row>
    <row r="20" spans="1:12" s="386" customFormat="1" ht="36.75" customHeight="1" x14ac:dyDescent="0.2">
      <c r="A20" s="384"/>
      <c r="B20" s="535"/>
      <c r="C20" s="998"/>
      <c r="D20" s="999" t="s">
        <v>434</v>
      </c>
      <c r="E20" s="999"/>
      <c r="F20" s="1000">
        <v>933</v>
      </c>
      <c r="G20" s="1001">
        <v>34.377302873986736</v>
      </c>
      <c r="H20" s="1002">
        <v>39316</v>
      </c>
      <c r="I20" s="1003">
        <v>54.876125340219076</v>
      </c>
      <c r="J20" s="1003">
        <v>32.453886458439641</v>
      </c>
      <c r="K20" s="996"/>
      <c r="L20" s="384"/>
    </row>
    <row r="21" spans="1:12" s="386" customFormat="1" ht="23.25" customHeight="1" x14ac:dyDescent="0.2">
      <c r="A21" s="384"/>
      <c r="B21" s="535"/>
      <c r="C21" s="998"/>
      <c r="D21" s="999" t="s">
        <v>435</v>
      </c>
      <c r="E21" s="999"/>
      <c r="F21" s="1000">
        <v>217</v>
      </c>
      <c r="G21" s="1001">
        <v>45.588235294117645</v>
      </c>
      <c r="H21" s="1002">
        <v>29857</v>
      </c>
      <c r="I21" s="1003">
        <v>74.597741355186827</v>
      </c>
      <c r="J21" s="1003">
        <v>63.367652476805944</v>
      </c>
      <c r="K21" s="996"/>
      <c r="L21" s="384"/>
    </row>
    <row r="22" spans="1:12" s="386" customFormat="1" ht="18" customHeight="1" x14ac:dyDescent="0.2">
      <c r="A22" s="384"/>
      <c r="B22" s="535"/>
      <c r="C22" s="998"/>
      <c r="D22" s="1004" t="s">
        <v>436</v>
      </c>
      <c r="E22" s="999"/>
      <c r="F22" s="1000">
        <v>1006</v>
      </c>
      <c r="G22" s="1001">
        <v>19.067475360121307</v>
      </c>
      <c r="H22" s="1002">
        <v>22839</v>
      </c>
      <c r="I22" s="1003">
        <v>34.562128297089934</v>
      </c>
      <c r="J22" s="1003">
        <v>27.122159464074493</v>
      </c>
      <c r="K22" s="996"/>
      <c r="L22" s="384"/>
    </row>
    <row r="23" spans="1:12" s="772" customFormat="1" ht="18" customHeight="1" x14ac:dyDescent="0.2">
      <c r="A23" s="770"/>
      <c r="B23" s="771"/>
      <c r="C23" s="990" t="s">
        <v>437</v>
      </c>
      <c r="D23" s="999"/>
      <c r="E23" s="999"/>
      <c r="F23" s="1005">
        <v>96</v>
      </c>
      <c r="G23" s="1006">
        <v>53.333333333333336</v>
      </c>
      <c r="H23" s="994">
        <v>5720</v>
      </c>
      <c r="I23" s="995">
        <v>87.22171393717602</v>
      </c>
      <c r="J23" s="995">
        <v>42.475524475524132</v>
      </c>
      <c r="K23" s="996"/>
      <c r="L23" s="770"/>
    </row>
    <row r="24" spans="1:12" s="772" customFormat="1" ht="18" customHeight="1" x14ac:dyDescent="0.2">
      <c r="A24" s="770"/>
      <c r="B24" s="771"/>
      <c r="C24" s="990" t="s">
        <v>350</v>
      </c>
      <c r="D24" s="999"/>
      <c r="E24" s="999"/>
      <c r="F24" s="1005">
        <v>305</v>
      </c>
      <c r="G24" s="1006">
        <v>52.859618717504333</v>
      </c>
      <c r="H24" s="994">
        <v>17222</v>
      </c>
      <c r="I24" s="995">
        <v>73.617166794904705</v>
      </c>
      <c r="J24" s="995">
        <v>32.582684937870297</v>
      </c>
      <c r="K24" s="996"/>
      <c r="L24" s="770"/>
    </row>
    <row r="25" spans="1:12" s="772" customFormat="1" ht="18" customHeight="1" x14ac:dyDescent="0.2">
      <c r="A25" s="770"/>
      <c r="B25" s="771"/>
      <c r="C25" s="990" t="s">
        <v>351</v>
      </c>
      <c r="D25" s="999"/>
      <c r="E25" s="999"/>
      <c r="F25" s="1005">
        <v>4722</v>
      </c>
      <c r="G25" s="1006">
        <v>17.91350531107739</v>
      </c>
      <c r="H25" s="994">
        <v>58608</v>
      </c>
      <c r="I25" s="995">
        <v>27.459928501483034</v>
      </c>
      <c r="J25" s="995">
        <v>31.895287332786978</v>
      </c>
      <c r="K25" s="996"/>
      <c r="L25" s="770"/>
    </row>
    <row r="26" spans="1:12" s="772" customFormat="1" ht="18" customHeight="1" x14ac:dyDescent="0.2">
      <c r="A26" s="770"/>
      <c r="B26" s="771"/>
      <c r="C26" s="1007" t="s">
        <v>352</v>
      </c>
      <c r="D26" s="1004"/>
      <c r="E26" s="1004"/>
      <c r="F26" s="1005">
        <v>13213</v>
      </c>
      <c r="G26" s="1006">
        <v>19.768990229962448</v>
      </c>
      <c r="H26" s="994">
        <v>244239</v>
      </c>
      <c r="I26" s="995">
        <v>44.424456833125362</v>
      </c>
      <c r="J26" s="995">
        <v>31.612048034915507</v>
      </c>
      <c r="K26" s="996"/>
      <c r="L26" s="770"/>
    </row>
    <row r="27" spans="1:12" s="772" customFormat="1" ht="22.5" customHeight="1" x14ac:dyDescent="0.2">
      <c r="A27" s="770"/>
      <c r="B27" s="771"/>
      <c r="C27" s="1008"/>
      <c r="D27" s="1004" t="s">
        <v>438</v>
      </c>
      <c r="E27" s="1004"/>
      <c r="F27" s="1009">
        <v>2337</v>
      </c>
      <c r="G27" s="1010">
        <v>20.077319587628867</v>
      </c>
      <c r="H27" s="1002">
        <v>19456</v>
      </c>
      <c r="I27" s="1003">
        <v>27.722602983713411</v>
      </c>
      <c r="J27" s="1003">
        <v>29.149979440789508</v>
      </c>
      <c r="K27" s="996"/>
      <c r="L27" s="770"/>
    </row>
    <row r="28" spans="1:12" s="772" customFormat="1" ht="17.25" customHeight="1" x14ac:dyDescent="0.2">
      <c r="A28" s="770"/>
      <c r="B28" s="771"/>
      <c r="C28" s="1008"/>
      <c r="D28" s="1004" t="s">
        <v>439</v>
      </c>
      <c r="E28" s="1004"/>
      <c r="F28" s="1009">
        <v>4319</v>
      </c>
      <c r="G28" s="1010">
        <v>22.994196880157588</v>
      </c>
      <c r="H28" s="1002">
        <v>57810</v>
      </c>
      <c r="I28" s="1003">
        <v>34.312881724131628</v>
      </c>
      <c r="J28" s="1003">
        <v>26.672011762671016</v>
      </c>
      <c r="K28" s="996"/>
      <c r="L28" s="770"/>
    </row>
    <row r="29" spans="1:12" s="772" customFormat="1" ht="17.25" customHeight="1" x14ac:dyDescent="0.2">
      <c r="A29" s="770"/>
      <c r="B29" s="771"/>
      <c r="C29" s="1008"/>
      <c r="D29" s="1004" t="s">
        <v>440</v>
      </c>
      <c r="E29" s="1004"/>
      <c r="F29" s="1009">
        <v>6557</v>
      </c>
      <c r="G29" s="1010">
        <v>18.006810567364202</v>
      </c>
      <c r="H29" s="1002">
        <v>166973</v>
      </c>
      <c r="I29" s="1003">
        <v>53.667496986741547</v>
      </c>
      <c r="J29" s="1003">
        <v>33.60929012474984</v>
      </c>
      <c r="K29" s="996"/>
      <c r="L29" s="770"/>
    </row>
    <row r="30" spans="1:12" s="772" customFormat="1" ht="17.25" customHeight="1" x14ac:dyDescent="0.2">
      <c r="A30" s="770"/>
      <c r="B30" s="771"/>
      <c r="C30" s="1007" t="s">
        <v>353</v>
      </c>
      <c r="D30" s="1011"/>
      <c r="E30" s="1011"/>
      <c r="F30" s="1005">
        <v>2133</v>
      </c>
      <c r="G30" s="1006">
        <v>23.38046695166064</v>
      </c>
      <c r="H30" s="994">
        <v>73439</v>
      </c>
      <c r="I30" s="995">
        <v>50.022818453658012</v>
      </c>
      <c r="J30" s="995">
        <v>36.070180694181801</v>
      </c>
      <c r="K30" s="996"/>
      <c r="L30" s="770"/>
    </row>
    <row r="31" spans="1:12" s="772" customFormat="1" ht="17.25" customHeight="1" x14ac:dyDescent="0.2">
      <c r="A31" s="770"/>
      <c r="B31" s="771"/>
      <c r="C31" s="1007" t="s">
        <v>354</v>
      </c>
      <c r="D31" s="1012"/>
      <c r="E31" s="1012"/>
      <c r="F31" s="1005">
        <v>4308</v>
      </c>
      <c r="G31" s="1006">
        <v>13.411369155096194</v>
      </c>
      <c r="H31" s="994">
        <v>73799</v>
      </c>
      <c r="I31" s="995">
        <v>31.143286378636482</v>
      </c>
      <c r="J31" s="995">
        <v>27.801745281101216</v>
      </c>
      <c r="K31" s="996"/>
      <c r="L31" s="770"/>
    </row>
    <row r="32" spans="1:12" s="772" customFormat="1" ht="17.25" customHeight="1" x14ac:dyDescent="0.2">
      <c r="A32" s="770"/>
      <c r="B32" s="771"/>
      <c r="C32" s="1007" t="s">
        <v>441</v>
      </c>
      <c r="D32" s="1012"/>
      <c r="E32" s="1012"/>
      <c r="F32" s="1005">
        <v>1227</v>
      </c>
      <c r="G32" s="1006">
        <v>27.829439782263556</v>
      </c>
      <c r="H32" s="994">
        <v>42652</v>
      </c>
      <c r="I32" s="995">
        <v>51.699393939393786</v>
      </c>
      <c r="J32" s="995">
        <v>34.274406827346816</v>
      </c>
      <c r="K32" s="996"/>
      <c r="L32" s="770"/>
    </row>
    <row r="33" spans="1:13" s="772" customFormat="1" ht="17.25" customHeight="1" x14ac:dyDescent="0.2">
      <c r="A33" s="770"/>
      <c r="B33" s="771"/>
      <c r="C33" s="1007" t="s">
        <v>355</v>
      </c>
      <c r="D33" s="1013"/>
      <c r="E33" s="1013"/>
      <c r="F33" s="1005">
        <v>1077</v>
      </c>
      <c r="G33" s="1006">
        <v>34.136291600633918</v>
      </c>
      <c r="H33" s="994">
        <v>63943</v>
      </c>
      <c r="I33" s="995">
        <v>81.849135337864467</v>
      </c>
      <c r="J33" s="995">
        <v>51.7750340146683</v>
      </c>
      <c r="K33" s="996"/>
      <c r="L33" s="770">
        <v>607</v>
      </c>
    </row>
    <row r="34" spans="1:13" s="772" customFormat="1" ht="17.25" customHeight="1" x14ac:dyDescent="0.2">
      <c r="A34" s="770"/>
      <c r="B34" s="771"/>
      <c r="C34" s="1007" t="s">
        <v>356</v>
      </c>
      <c r="D34" s="1014"/>
      <c r="E34" s="1014"/>
      <c r="F34" s="1005">
        <v>952</v>
      </c>
      <c r="G34" s="1006">
        <v>14.727722772277227</v>
      </c>
      <c r="H34" s="994">
        <v>4441</v>
      </c>
      <c r="I34" s="995">
        <v>18.145787366184425</v>
      </c>
      <c r="J34" s="995">
        <v>27.011934249042962</v>
      </c>
      <c r="K34" s="996"/>
      <c r="L34" s="770"/>
    </row>
    <row r="35" spans="1:13" s="772" customFormat="1" ht="17.25" customHeight="1" x14ac:dyDescent="0.2">
      <c r="A35" s="770"/>
      <c r="B35" s="771"/>
      <c r="C35" s="990" t="s">
        <v>442</v>
      </c>
      <c r="D35" s="1015"/>
      <c r="E35" s="1015"/>
      <c r="F35" s="1005">
        <v>6272</v>
      </c>
      <c r="G35" s="1006">
        <v>31.493848857644991</v>
      </c>
      <c r="H35" s="994">
        <v>51569</v>
      </c>
      <c r="I35" s="995">
        <v>40.918684736725254</v>
      </c>
      <c r="J35" s="995">
        <v>33.629409141151022</v>
      </c>
      <c r="K35" s="996"/>
      <c r="L35" s="770"/>
    </row>
    <row r="36" spans="1:13" s="772" customFormat="1" ht="17.25" customHeight="1" x14ac:dyDescent="0.2">
      <c r="A36" s="770"/>
      <c r="B36" s="771"/>
      <c r="C36" s="990" t="s">
        <v>443</v>
      </c>
      <c r="D36" s="1016"/>
      <c r="E36" s="1016"/>
      <c r="F36" s="1005">
        <v>1605</v>
      </c>
      <c r="G36" s="1006">
        <v>22.663089522733689</v>
      </c>
      <c r="H36" s="994">
        <v>106165</v>
      </c>
      <c r="I36" s="995">
        <v>35.408279997732166</v>
      </c>
      <c r="J36" s="995">
        <v>25.642386850657019</v>
      </c>
      <c r="K36" s="996"/>
      <c r="L36" s="770"/>
    </row>
    <row r="37" spans="1:13" s="772" customFormat="1" ht="17.25" customHeight="1" x14ac:dyDescent="0.2">
      <c r="A37" s="770"/>
      <c r="B37" s="771"/>
      <c r="C37" s="990" t="s">
        <v>444</v>
      </c>
      <c r="D37" s="1017"/>
      <c r="E37" s="1016"/>
      <c r="F37" s="1005">
        <v>218</v>
      </c>
      <c r="G37" s="1006">
        <v>38.998211091234346</v>
      </c>
      <c r="H37" s="994">
        <v>3127</v>
      </c>
      <c r="I37" s="995">
        <v>27.480446436417939</v>
      </c>
      <c r="J37" s="995">
        <v>61.932523185161507</v>
      </c>
      <c r="K37" s="996"/>
      <c r="L37" s="770"/>
      <c r="M37" s="931"/>
    </row>
    <row r="38" spans="1:13" s="772" customFormat="1" ht="17.25" customHeight="1" x14ac:dyDescent="0.2">
      <c r="A38" s="770"/>
      <c r="B38" s="771"/>
      <c r="C38" s="1007" t="s">
        <v>357</v>
      </c>
      <c r="D38" s="999"/>
      <c r="E38" s="999"/>
      <c r="F38" s="1005">
        <v>979</v>
      </c>
      <c r="G38" s="1006">
        <v>28.237669454860111</v>
      </c>
      <c r="H38" s="994">
        <v>17569</v>
      </c>
      <c r="I38" s="995">
        <v>32.675569111739343</v>
      </c>
      <c r="J38" s="995">
        <v>23.023564232455005</v>
      </c>
      <c r="K38" s="996"/>
      <c r="L38" s="770"/>
      <c r="M38" s="931"/>
    </row>
    <row r="39" spans="1:13" s="772" customFormat="1" ht="17.25" customHeight="1" x14ac:dyDescent="0.2">
      <c r="A39" s="770"/>
      <c r="B39" s="771"/>
      <c r="C39" s="1007" t="s">
        <v>358</v>
      </c>
      <c r="D39" s="999"/>
      <c r="E39" s="999"/>
      <c r="F39" s="1005">
        <v>4085</v>
      </c>
      <c r="G39" s="1006">
        <v>28.696873902353353</v>
      </c>
      <c r="H39" s="994">
        <v>101116</v>
      </c>
      <c r="I39" s="995">
        <v>38.399696192917446</v>
      </c>
      <c r="J39" s="995">
        <v>26.262807073064415</v>
      </c>
      <c r="K39" s="996"/>
      <c r="L39" s="770"/>
      <c r="M39" s="931"/>
    </row>
    <row r="40" spans="1:13" s="772" customFormat="1" ht="17.25" customHeight="1" x14ac:dyDescent="0.2">
      <c r="A40" s="770"/>
      <c r="B40" s="771"/>
      <c r="C40" s="1007" t="s">
        <v>445</v>
      </c>
      <c r="D40" s="991"/>
      <c r="E40" s="991"/>
      <c r="F40" s="1005">
        <v>473</v>
      </c>
      <c r="G40" s="1006">
        <v>15.292596184933721</v>
      </c>
      <c r="H40" s="994">
        <v>6110</v>
      </c>
      <c r="I40" s="995">
        <v>24.167391820267337</v>
      </c>
      <c r="J40" s="995">
        <v>26.8034369885434</v>
      </c>
      <c r="K40" s="996"/>
      <c r="L40" s="770"/>
      <c r="M40" s="931"/>
    </row>
    <row r="41" spans="1:13" s="772" customFormat="1" ht="17.25" customHeight="1" x14ac:dyDescent="0.2">
      <c r="A41" s="770"/>
      <c r="B41" s="771"/>
      <c r="C41" s="1007" t="s">
        <v>359</v>
      </c>
      <c r="D41" s="991"/>
      <c r="E41" s="991"/>
      <c r="F41" s="1005">
        <v>2236</v>
      </c>
      <c r="G41" s="1006">
        <v>17.915231151350053</v>
      </c>
      <c r="H41" s="994">
        <v>18089</v>
      </c>
      <c r="I41" s="995">
        <v>27.027551996174857</v>
      </c>
      <c r="J41" s="995">
        <v>28.065011885676338</v>
      </c>
      <c r="K41" s="996"/>
      <c r="L41" s="770"/>
      <c r="M41" s="931"/>
    </row>
    <row r="42" spans="1:13" s="548" customFormat="1" ht="17.25" customHeight="1" x14ac:dyDescent="0.2">
      <c r="A42" s="770"/>
      <c r="B42" s="771"/>
      <c r="C42" s="1007" t="s">
        <v>392</v>
      </c>
      <c r="D42" s="991"/>
      <c r="E42" s="991"/>
      <c r="F42" s="1018">
        <v>2</v>
      </c>
      <c r="G42" s="1006">
        <v>16.666666666666664</v>
      </c>
      <c r="H42" s="994">
        <v>6</v>
      </c>
      <c r="I42" s="995">
        <v>6.3829787234042552</v>
      </c>
      <c r="J42" s="995">
        <v>16.833333333333336</v>
      </c>
      <c r="K42" s="996"/>
      <c r="L42" s="770"/>
      <c r="M42" s="932"/>
    </row>
    <row r="43" spans="1:13" ht="39" customHeight="1" x14ac:dyDescent="0.2">
      <c r="A43" s="372"/>
      <c r="B43" s="436"/>
      <c r="C43" s="1586" t="s">
        <v>446</v>
      </c>
      <c r="D43" s="1586"/>
      <c r="E43" s="1586"/>
      <c r="F43" s="1586"/>
      <c r="G43" s="1586"/>
      <c r="H43" s="1586"/>
      <c r="I43" s="1586"/>
      <c r="J43" s="1586"/>
      <c r="K43" s="1586"/>
      <c r="L43" s="150"/>
      <c r="M43" s="151"/>
    </row>
    <row r="44" spans="1:13" s="403" customFormat="1" ht="13.5" customHeight="1" x14ac:dyDescent="0.2">
      <c r="A44" s="546"/>
      <c r="B44" s="547"/>
      <c r="C44" s="1019" t="s">
        <v>455</v>
      </c>
      <c r="D44" s="1020"/>
      <c r="E44" s="1020"/>
      <c r="F44" s="1021"/>
      <c r="G44" s="1021"/>
      <c r="H44" s="1021"/>
      <c r="I44" s="1021"/>
      <c r="J44" s="1022"/>
      <c r="K44" s="1020"/>
      <c r="L44" s="546"/>
      <c r="M44" s="552"/>
    </row>
    <row r="45" spans="1:13" s="403" customFormat="1" ht="13.5" customHeight="1" x14ac:dyDescent="0.2">
      <c r="A45" s="400"/>
      <c r="B45" s="551">
        <v>12</v>
      </c>
      <c r="C45" s="1587">
        <v>43647</v>
      </c>
      <c r="D45" s="1587"/>
      <c r="E45" s="920"/>
      <c r="F45" s="150"/>
      <c r="G45" s="150"/>
      <c r="H45" s="150"/>
      <c r="I45" s="150"/>
      <c r="J45" s="150"/>
      <c r="K45" s="550"/>
      <c r="L45" s="400"/>
      <c r="M45" s="552"/>
    </row>
    <row r="46" spans="1:13" x14ac:dyDescent="0.2">
      <c r="A46" s="552"/>
      <c r="B46" s="553"/>
      <c r="C46" s="554"/>
      <c r="D46" s="151"/>
      <c r="E46" s="151"/>
      <c r="F46" s="151"/>
      <c r="G46" s="151"/>
      <c r="H46" s="151"/>
      <c r="I46" s="151"/>
      <c r="J46" s="151"/>
      <c r="K46" s="555"/>
      <c r="L46" s="552"/>
      <c r="M46" s="933"/>
    </row>
    <row r="47" spans="1:13" x14ac:dyDescent="0.2">
      <c r="A47" s="399"/>
      <c r="B47" s="399"/>
      <c r="C47" s="399"/>
      <c r="D47" s="399"/>
      <c r="E47" s="399"/>
      <c r="F47" s="934"/>
      <c r="G47" s="934"/>
      <c r="H47" s="934"/>
      <c r="I47" s="934"/>
      <c r="J47" s="935"/>
      <c r="K47" s="933"/>
      <c r="L47" s="936"/>
      <c r="M47" s="933"/>
    </row>
    <row r="48" spans="1:13" x14ac:dyDescent="0.2">
      <c r="J48" s="933"/>
      <c r="K48" s="933"/>
      <c r="L48" s="933"/>
      <c r="M48" s="933"/>
    </row>
    <row r="49" spans="7:13" x14ac:dyDescent="0.2">
      <c r="J49" s="933"/>
      <c r="K49" s="933"/>
      <c r="L49" s="933"/>
      <c r="M49" s="933"/>
    </row>
    <row r="50" spans="7:13" x14ac:dyDescent="0.2">
      <c r="J50" s="933"/>
      <c r="K50" s="933"/>
      <c r="L50" s="933"/>
      <c r="M50" s="933"/>
    </row>
    <row r="51" spans="7:13" x14ac:dyDescent="0.2">
      <c r="J51" s="933"/>
      <c r="K51" s="933"/>
      <c r="L51" s="933"/>
      <c r="M51" s="933"/>
    </row>
    <row r="52" spans="7:13" x14ac:dyDescent="0.2">
      <c r="J52" s="933"/>
      <c r="K52" s="933"/>
      <c r="L52" s="933"/>
      <c r="M52" s="933"/>
    </row>
    <row r="53" spans="7:13" x14ac:dyDescent="0.2">
      <c r="J53" s="933"/>
      <c r="K53" s="933"/>
      <c r="L53" s="933"/>
      <c r="M53" s="933"/>
    </row>
    <row r="54" spans="7:13" x14ac:dyDescent="0.2">
      <c r="J54" s="937"/>
      <c r="K54" s="933"/>
      <c r="L54" s="933"/>
      <c r="M54" s="933"/>
    </row>
    <row r="55" spans="7:13" x14ac:dyDescent="0.2">
      <c r="J55" s="933"/>
      <c r="K55" s="933"/>
      <c r="L55" s="933"/>
      <c r="M55" s="933"/>
    </row>
    <row r="56" spans="7:13" x14ac:dyDescent="0.2">
      <c r="J56" s="933"/>
      <c r="K56" s="933"/>
      <c r="L56" s="933"/>
      <c r="M56" s="933"/>
    </row>
    <row r="57" spans="7:13" x14ac:dyDescent="0.2">
      <c r="J57" s="933"/>
      <c r="K57" s="933"/>
      <c r="L57" s="933"/>
      <c r="M57" s="933"/>
    </row>
    <row r="58" spans="7:13" x14ac:dyDescent="0.2">
      <c r="J58" s="933"/>
      <c r="K58" s="933"/>
      <c r="L58" s="933"/>
    </row>
    <row r="64" spans="7:13" x14ac:dyDescent="0.2">
      <c r="G64" s="382"/>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U83"/>
  <sheetViews>
    <sheetView workbookViewId="0"/>
  </sheetViews>
  <sheetFormatPr defaultRowHeight="12.75" x14ac:dyDescent="0.2"/>
  <cols>
    <col min="1" max="1" width="1" style="172" customWidth="1"/>
    <col min="2" max="2" width="2.42578125" style="172" customWidth="1"/>
    <col min="3" max="3" width="2" style="172" customWidth="1"/>
    <col min="4" max="4" width="10.85546875" style="172" customWidth="1"/>
    <col min="5" max="5" width="8.140625" style="172" customWidth="1"/>
    <col min="6" max="6" width="8.28515625" style="172" customWidth="1"/>
    <col min="7" max="9" width="8.5703125" style="172" customWidth="1"/>
    <col min="10" max="10" width="8.140625" style="172" customWidth="1"/>
    <col min="11" max="11" width="8.28515625" style="172" customWidth="1"/>
    <col min="12" max="14" width="8.5703125" style="172" customWidth="1"/>
    <col min="15" max="15" width="2.5703125" style="172" customWidth="1"/>
    <col min="16" max="16" width="1" style="172" customWidth="1"/>
    <col min="17" max="16384" width="9.140625" style="172"/>
  </cols>
  <sheetData>
    <row r="1" spans="1:21" x14ac:dyDescent="0.2">
      <c r="A1" s="171"/>
      <c r="B1" s="1604" t="s">
        <v>377</v>
      </c>
      <c r="C1" s="1604"/>
      <c r="D1" s="1604"/>
      <c r="E1" s="1604"/>
      <c r="F1" s="1604"/>
      <c r="G1" s="227"/>
      <c r="H1" s="227"/>
      <c r="I1" s="227"/>
      <c r="J1" s="227"/>
      <c r="K1" s="227"/>
      <c r="L1" s="227"/>
      <c r="M1" s="227"/>
      <c r="N1" s="227"/>
      <c r="O1" s="227"/>
      <c r="P1" s="1128"/>
    </row>
    <row r="2" spans="1:21" ht="6" customHeight="1" x14ac:dyDescent="0.2">
      <c r="A2" s="171"/>
      <c r="B2" s="169"/>
      <c r="C2" s="169"/>
      <c r="D2" s="169"/>
      <c r="E2" s="169"/>
      <c r="F2" s="169"/>
      <c r="G2" s="169"/>
      <c r="H2" s="169"/>
      <c r="I2" s="169"/>
      <c r="J2" s="169"/>
      <c r="K2" s="169"/>
      <c r="L2" s="169"/>
      <c r="M2" s="169"/>
      <c r="N2" s="169"/>
      <c r="O2" s="228"/>
      <c r="P2" s="1128"/>
    </row>
    <row r="3" spans="1:21" ht="13.5" thickBot="1" x14ac:dyDescent="0.25">
      <c r="A3" s="171"/>
      <c r="B3" s="173"/>
      <c r="C3" s="173"/>
      <c r="D3" s="173"/>
      <c r="E3" s="173"/>
      <c r="F3" s="173"/>
      <c r="G3" s="173"/>
      <c r="H3" s="173"/>
      <c r="I3" s="173"/>
      <c r="J3" s="173"/>
      <c r="K3" s="173"/>
      <c r="L3" s="173"/>
      <c r="M3" s="173"/>
      <c r="N3" s="1167" t="s">
        <v>69</v>
      </c>
      <c r="O3" s="229"/>
      <c r="P3" s="1128"/>
    </row>
    <row r="4" spans="1:21" s="1140" customFormat="1" ht="13.5" thickBot="1" x14ac:dyDescent="0.25">
      <c r="A4" s="1134"/>
      <c r="B4" s="1138"/>
      <c r="C4" s="1165" t="s">
        <v>509</v>
      </c>
      <c r="D4" s="1166"/>
      <c r="E4" s="1166"/>
      <c r="F4" s="1166"/>
      <c r="G4" s="1166"/>
      <c r="H4" s="1166"/>
      <c r="I4" s="1166"/>
      <c r="J4" s="1166"/>
      <c r="K4" s="1166"/>
      <c r="L4" s="1166"/>
      <c r="M4" s="1166"/>
      <c r="N4" s="361"/>
      <c r="O4" s="229"/>
      <c r="P4" s="1139"/>
    </row>
    <row r="5" spans="1:21" s="1144" customFormat="1" ht="4.5" customHeight="1" x14ac:dyDescent="0.2">
      <c r="A5" s="1141"/>
      <c r="B5" s="200"/>
      <c r="C5" s="1142"/>
      <c r="D5" s="1142"/>
      <c r="E5" s="1142"/>
      <c r="F5" s="1142"/>
      <c r="G5" s="1142"/>
      <c r="H5" s="1142"/>
      <c r="I5" s="1142"/>
      <c r="J5" s="1142"/>
      <c r="K5" s="1142"/>
      <c r="L5" s="1142"/>
      <c r="M5" s="1142"/>
      <c r="N5" s="1142"/>
      <c r="O5" s="229"/>
      <c r="P5" s="1143"/>
    </row>
    <row r="6" spans="1:21" s="1144" customFormat="1" ht="13.5" customHeight="1" x14ac:dyDescent="0.2">
      <c r="A6" s="1141"/>
      <c r="B6" s="200"/>
      <c r="C6" s="1145"/>
      <c r="D6" s="1145"/>
      <c r="E6" s="1143"/>
      <c r="F6" s="1177">
        <v>2009</v>
      </c>
      <c r="G6" s="1177">
        <v>2010</v>
      </c>
      <c r="H6" s="1177">
        <v>2011</v>
      </c>
      <c r="I6" s="1177">
        <v>2012</v>
      </c>
      <c r="J6" s="1177">
        <v>2013</v>
      </c>
      <c r="K6" s="1177">
        <v>2014</v>
      </c>
      <c r="L6" s="1177">
        <v>2015</v>
      </c>
      <c r="M6" s="1177">
        <v>2016</v>
      </c>
      <c r="N6" s="1177">
        <v>2017</v>
      </c>
      <c r="O6" s="229"/>
      <c r="Q6" s="1432"/>
      <c r="R6" s="1432"/>
      <c r="S6" s="1432"/>
      <c r="T6" s="1432"/>
      <c r="U6" s="1432"/>
    </row>
    <row r="7" spans="1:21" s="1144" customFormat="1" ht="3" customHeight="1" x14ac:dyDescent="0.2">
      <c r="A7" s="1141"/>
      <c r="B7" s="200"/>
      <c r="C7" s="1145"/>
      <c r="D7" s="1145"/>
      <c r="E7" s="1143"/>
      <c r="F7" s="1146"/>
      <c r="G7" s="1146"/>
      <c r="H7" s="1178"/>
      <c r="I7" s="1178"/>
      <c r="J7" s="1179"/>
      <c r="K7" s="1180"/>
      <c r="L7" s="1180"/>
      <c r="M7" s="1180"/>
      <c r="N7" s="1180"/>
      <c r="O7" s="229"/>
      <c r="Q7" s="1432"/>
      <c r="R7" s="1432"/>
      <c r="S7" s="1432"/>
      <c r="T7" s="1432"/>
      <c r="U7" s="1432"/>
    </row>
    <row r="8" spans="1:21" s="1152" customFormat="1" ht="10.5" customHeight="1" x14ac:dyDescent="0.2">
      <c r="A8" s="1147"/>
      <c r="B8" s="1148"/>
      <c r="C8" s="1130" t="s">
        <v>380</v>
      </c>
      <c r="D8" s="1149"/>
      <c r="E8" s="1151"/>
      <c r="F8" s="1150">
        <v>336378</v>
      </c>
      <c r="G8" s="1150">
        <v>283311</v>
      </c>
      <c r="H8" s="1150">
        <v>281015</v>
      </c>
      <c r="I8" s="1150">
        <v>268026</v>
      </c>
      <c r="J8" s="1150">
        <v>265860</v>
      </c>
      <c r="K8" s="1150">
        <v>270181</v>
      </c>
      <c r="L8" s="1150">
        <v>273060</v>
      </c>
      <c r="M8" s="1150">
        <v>276332</v>
      </c>
      <c r="N8" s="1150">
        <v>279191</v>
      </c>
      <c r="O8" s="1181"/>
      <c r="Q8" s="1434"/>
      <c r="R8" s="1434"/>
      <c r="S8" s="1434"/>
      <c r="T8" s="1433"/>
      <c r="U8" s="1433"/>
    </row>
    <row r="9" spans="1:21" s="1152" customFormat="1" ht="10.5" customHeight="1" x14ac:dyDescent="0.2">
      <c r="A9" s="1147"/>
      <c r="B9" s="1148"/>
      <c r="C9" s="1130" t="s">
        <v>381</v>
      </c>
      <c r="D9" s="1149"/>
      <c r="E9" s="1151"/>
      <c r="F9" s="1150">
        <v>390129</v>
      </c>
      <c r="G9" s="1150">
        <v>337570</v>
      </c>
      <c r="H9" s="1150">
        <v>334499</v>
      </c>
      <c r="I9" s="1150">
        <v>319177</v>
      </c>
      <c r="J9" s="1150">
        <v>315112</v>
      </c>
      <c r="K9" s="1150">
        <v>318886</v>
      </c>
      <c r="L9" s="1150">
        <v>321500</v>
      </c>
      <c r="M9" s="1150">
        <v>324933</v>
      </c>
      <c r="N9" s="1150">
        <v>327295</v>
      </c>
      <c r="O9" s="1153"/>
      <c r="Q9" s="1434"/>
      <c r="R9" s="1434"/>
      <c r="S9" s="1434"/>
      <c r="T9" s="1433"/>
      <c r="U9" s="1433"/>
    </row>
    <row r="10" spans="1:21" s="1152" customFormat="1" ht="10.5" customHeight="1" x14ac:dyDescent="0.2">
      <c r="A10" s="1147"/>
      <c r="B10" s="1148"/>
      <c r="C10" s="1130" t="s">
        <v>510</v>
      </c>
      <c r="D10" s="1149"/>
      <c r="E10" s="1151"/>
      <c r="F10" s="1150">
        <v>2998781</v>
      </c>
      <c r="G10" s="1150">
        <v>2779077</v>
      </c>
      <c r="H10" s="1150">
        <v>2735237</v>
      </c>
      <c r="I10" s="1150">
        <v>2559732</v>
      </c>
      <c r="J10" s="1150">
        <v>2555676</v>
      </c>
      <c r="K10" s="1150">
        <v>2636881</v>
      </c>
      <c r="L10" s="1150">
        <v>2716011</v>
      </c>
      <c r="M10" s="1150">
        <v>2819978</v>
      </c>
      <c r="N10" s="1150">
        <v>2946903</v>
      </c>
      <c r="O10" s="1153"/>
      <c r="Q10" s="1434"/>
      <c r="R10" s="1434"/>
      <c r="S10" s="1434"/>
      <c r="T10" s="1433"/>
      <c r="U10" s="1433"/>
    </row>
    <row r="11" spans="1:21" s="1152" customFormat="1" ht="10.5" customHeight="1" x14ac:dyDescent="0.2">
      <c r="A11" s="1147"/>
      <c r="B11" s="1148"/>
      <c r="C11" s="1130" t="s">
        <v>511</v>
      </c>
      <c r="D11" s="1149"/>
      <c r="E11" s="1151"/>
      <c r="F11" s="1150">
        <v>2759400</v>
      </c>
      <c r="G11" s="1150">
        <v>2599509</v>
      </c>
      <c r="H11" s="1150">
        <v>2553741</v>
      </c>
      <c r="I11" s="1150">
        <v>2387386</v>
      </c>
      <c r="J11" s="1150">
        <v>2384121</v>
      </c>
      <c r="K11" s="1150">
        <v>2458163</v>
      </c>
      <c r="L11" s="1150">
        <v>2537653</v>
      </c>
      <c r="M11" s="1150">
        <v>2641919</v>
      </c>
      <c r="N11" s="1150">
        <v>2767521</v>
      </c>
      <c r="O11" s="1153"/>
      <c r="Q11" s="1434"/>
      <c r="R11" s="1434"/>
      <c r="S11" s="1434"/>
      <c r="T11" s="1433"/>
      <c r="U11" s="1433"/>
    </row>
    <row r="12" spans="1:21" s="1171" customFormat="1" ht="11.25" customHeight="1" x14ac:dyDescent="0.2">
      <c r="A12" s="1168"/>
      <c r="B12" s="1169"/>
      <c r="C12" s="1130" t="s">
        <v>512</v>
      </c>
      <c r="D12" s="1149"/>
      <c r="E12" s="1170"/>
      <c r="F12" s="1172"/>
      <c r="G12" s="1386"/>
      <c r="H12" s="1172"/>
      <c r="I12" s="1172"/>
      <c r="J12" s="1172"/>
      <c r="K12" s="1172"/>
      <c r="L12" s="1172"/>
      <c r="M12" s="1172"/>
      <c r="N12" s="1172"/>
      <c r="O12" s="1154"/>
      <c r="Q12" s="1436"/>
      <c r="R12" s="1436"/>
      <c r="S12" s="1436"/>
      <c r="T12" s="1435"/>
      <c r="U12" s="1435"/>
    </row>
    <row r="13" spans="1:21" s="1171" customFormat="1" ht="10.5" customHeight="1" x14ac:dyDescent="0.2">
      <c r="A13" s="1168"/>
      <c r="B13" s="1169"/>
      <c r="C13" s="1170"/>
      <c r="D13" s="1387" t="s">
        <v>513</v>
      </c>
      <c r="E13" s="1170"/>
      <c r="F13" s="1182">
        <v>870.33975224698497</v>
      </c>
      <c r="G13" s="1182">
        <v>900.03881579759502</v>
      </c>
      <c r="H13" s="1182">
        <v>906.10728754671709</v>
      </c>
      <c r="I13" s="1182">
        <v>915.01247006081212</v>
      </c>
      <c r="J13" s="1182">
        <v>912.18298170177309</v>
      </c>
      <c r="K13" s="1182">
        <v>909.49144915721399</v>
      </c>
      <c r="L13" s="1182">
        <v>913.92544791377406</v>
      </c>
      <c r="M13" s="1182">
        <v>924.9392153090821</v>
      </c>
      <c r="N13" s="1182">
        <v>943.00107511786211</v>
      </c>
      <c r="O13" s="1153"/>
      <c r="Q13" s="1436"/>
      <c r="R13" s="1436"/>
      <c r="S13" s="1436"/>
      <c r="T13" s="1435"/>
      <c r="U13" s="1435"/>
    </row>
    <row r="14" spans="1:21" s="1171" customFormat="1" ht="10.5" customHeight="1" x14ac:dyDescent="0.2">
      <c r="A14" s="1168"/>
      <c r="B14" s="1169"/>
      <c r="C14" s="1176"/>
      <c r="D14" s="1387" t="s">
        <v>514</v>
      </c>
      <c r="E14" s="1170"/>
      <c r="F14" s="1182">
        <v>615.5</v>
      </c>
      <c r="G14" s="1182">
        <v>634</v>
      </c>
      <c r="H14" s="1182">
        <v>641.92999999999995</v>
      </c>
      <c r="I14" s="1182">
        <v>641.92999999999995</v>
      </c>
      <c r="J14" s="1182">
        <v>641.92999999999995</v>
      </c>
      <c r="K14" s="1182">
        <v>641.92999999999995</v>
      </c>
      <c r="L14" s="1182">
        <v>650</v>
      </c>
      <c r="M14" s="1182">
        <v>650</v>
      </c>
      <c r="N14" s="1182">
        <v>660</v>
      </c>
      <c r="O14" s="1154"/>
      <c r="Q14" s="1437"/>
      <c r="R14" s="1437"/>
      <c r="S14" s="1437"/>
      <c r="T14" s="1435"/>
      <c r="U14" s="1435"/>
    </row>
    <row r="15" spans="1:21" s="1171" customFormat="1" ht="10.5" customHeight="1" x14ac:dyDescent="0.2">
      <c r="A15" s="1168"/>
      <c r="B15" s="1169"/>
      <c r="C15" s="1183" t="s">
        <v>515</v>
      </c>
      <c r="D15" s="1149"/>
      <c r="E15" s="1170"/>
      <c r="F15" s="1172"/>
      <c r="G15" s="1386"/>
      <c r="H15" s="1172"/>
      <c r="I15" s="1172"/>
      <c r="J15" s="1172"/>
      <c r="K15" s="1172"/>
      <c r="L15" s="1172"/>
      <c r="M15" s="1172"/>
      <c r="N15" s="1172"/>
      <c r="O15" s="1154"/>
      <c r="Q15" s="1437"/>
      <c r="R15" s="1437"/>
      <c r="S15" s="1437"/>
      <c r="T15" s="1435"/>
      <c r="U15" s="1435"/>
    </row>
    <row r="16" spans="1:21" s="1171" customFormat="1" ht="10.5" customHeight="1" x14ac:dyDescent="0.2">
      <c r="A16" s="1168"/>
      <c r="B16" s="1169"/>
      <c r="C16" s="1151"/>
      <c r="D16" s="1387" t="s">
        <v>516</v>
      </c>
      <c r="E16" s="1170"/>
      <c r="F16" s="1182">
        <v>1036.4416794790202</v>
      </c>
      <c r="G16" s="1182">
        <v>1076.2614484440001</v>
      </c>
      <c r="H16" s="1182">
        <v>1084.5540077386001</v>
      </c>
      <c r="I16" s="1182">
        <v>1095.58619281857</v>
      </c>
      <c r="J16" s="1182">
        <v>1093.8178723953499</v>
      </c>
      <c r="K16" s="1182">
        <v>1093.20854089105</v>
      </c>
      <c r="L16" s="1182">
        <v>1096.65734127991</v>
      </c>
      <c r="M16" s="1182">
        <v>1107.85636561875</v>
      </c>
      <c r="N16" s="1184">
        <v>1133.34288689707</v>
      </c>
      <c r="O16" s="1154"/>
      <c r="Q16" s="1436"/>
      <c r="R16" s="1436"/>
      <c r="S16" s="1436"/>
      <c r="T16" s="1435"/>
      <c r="U16" s="1435"/>
    </row>
    <row r="17" spans="1:21" s="1171" customFormat="1" ht="10.5" customHeight="1" x14ac:dyDescent="0.2">
      <c r="A17" s="1168"/>
      <c r="B17" s="1169"/>
      <c r="C17" s="1131"/>
      <c r="D17" s="1388" t="s">
        <v>517</v>
      </c>
      <c r="E17" s="1170"/>
      <c r="F17" s="1182">
        <v>740</v>
      </c>
      <c r="G17" s="1182">
        <v>768.375</v>
      </c>
      <c r="H17" s="1182">
        <v>776</v>
      </c>
      <c r="I17" s="1182">
        <v>783.62</v>
      </c>
      <c r="J17" s="1182">
        <v>785.45</v>
      </c>
      <c r="K17" s="1182">
        <v>786.99</v>
      </c>
      <c r="L17" s="1182">
        <v>790.03</v>
      </c>
      <c r="M17" s="1182">
        <v>800</v>
      </c>
      <c r="N17" s="1182">
        <v>822.95</v>
      </c>
      <c r="O17" s="1154"/>
      <c r="Q17" s="1436"/>
      <c r="R17" s="1436"/>
      <c r="S17" s="1436"/>
      <c r="T17" s="1435"/>
      <c r="U17" s="1435"/>
    </row>
    <row r="18" spans="1:21" s="1171" customFormat="1" ht="10.5" customHeight="1" x14ac:dyDescent="0.2">
      <c r="A18" s="1168"/>
      <c r="B18" s="1169"/>
      <c r="C18" s="1130" t="s">
        <v>518</v>
      </c>
      <c r="D18" s="1155"/>
      <c r="E18" s="1170"/>
      <c r="F18" s="1150">
        <v>2082235</v>
      </c>
      <c r="G18" s="1150">
        <v>2073784</v>
      </c>
      <c r="H18" s="1150">
        <v>2038354</v>
      </c>
      <c r="I18" s="1150">
        <v>1910957</v>
      </c>
      <c r="J18" s="1150">
        <v>1890511</v>
      </c>
      <c r="K18" s="1150">
        <v>1928307</v>
      </c>
      <c r="L18" s="1150">
        <v>1991131</v>
      </c>
      <c r="M18" s="1150">
        <v>2054911</v>
      </c>
      <c r="N18" s="1150">
        <v>2131943</v>
      </c>
      <c r="O18" s="1154"/>
      <c r="Q18" s="1436"/>
      <c r="R18" s="1436"/>
      <c r="S18" s="1438"/>
      <c r="T18" s="1435"/>
      <c r="U18" s="1435"/>
    </row>
    <row r="19" spans="1:21" s="1396" customFormat="1" ht="9" customHeight="1" thickBot="1" x14ac:dyDescent="0.25">
      <c r="A19" s="1389"/>
      <c r="B19" s="1390"/>
      <c r="C19" s="1185" t="s">
        <v>519</v>
      </c>
      <c r="D19" s="1391"/>
      <c r="E19" s="1391"/>
      <c r="F19" s="1392"/>
      <c r="G19" s="1392"/>
      <c r="H19" s="1392"/>
      <c r="I19" s="1392"/>
      <c r="J19" s="1392"/>
      <c r="K19" s="1392"/>
      <c r="L19" s="1392"/>
      <c r="M19" s="1392"/>
      <c r="N19" s="1393"/>
      <c r="O19" s="1394"/>
      <c r="P19" s="1395"/>
      <c r="Q19" s="1437"/>
      <c r="R19" s="1437"/>
      <c r="S19" s="1440"/>
      <c r="T19" s="1439"/>
      <c r="U19" s="1439"/>
    </row>
    <row r="20" spans="1:21" s="198" customFormat="1" ht="13.5" thickBot="1" x14ac:dyDescent="0.25">
      <c r="A20" s="197"/>
      <c r="B20" s="174"/>
      <c r="C20" s="1165" t="s">
        <v>581</v>
      </c>
      <c r="D20" s="1166"/>
      <c r="E20" s="1166"/>
      <c r="F20" s="1166"/>
      <c r="G20" s="1166"/>
      <c r="H20" s="1166"/>
      <c r="I20" s="1166"/>
      <c r="J20" s="1166"/>
      <c r="K20" s="1166"/>
      <c r="L20" s="1166"/>
      <c r="M20" s="1166"/>
      <c r="N20" s="361"/>
      <c r="O20" s="1153"/>
      <c r="P20" s="1129"/>
      <c r="Q20" s="1437"/>
      <c r="R20" s="1437"/>
      <c r="S20" s="1440"/>
      <c r="T20" s="1186"/>
      <c r="U20" s="1186"/>
    </row>
    <row r="21" spans="1:21" s="198" customFormat="1" ht="4.5" customHeight="1" x14ac:dyDescent="0.2">
      <c r="A21" s="197"/>
      <c r="B21" s="174"/>
      <c r="C21" s="199"/>
      <c r="D21" s="199"/>
      <c r="E21" s="199"/>
      <c r="F21" s="199"/>
      <c r="G21" s="199"/>
      <c r="H21" s="199"/>
      <c r="I21" s="199"/>
      <c r="J21" s="199"/>
      <c r="K21" s="199"/>
      <c r="L21" s="199"/>
      <c r="M21" s="199"/>
      <c r="N21" s="199"/>
      <c r="O21" s="1153"/>
      <c r="P21" s="1129"/>
      <c r="Q21" s="1436"/>
      <c r="R21" s="1436"/>
      <c r="S21" s="1436"/>
      <c r="T21" s="1186"/>
      <c r="U21" s="1186"/>
    </row>
    <row r="22" spans="1:21" s="198" customFormat="1" ht="11.25" customHeight="1" x14ac:dyDescent="0.2">
      <c r="A22" s="197"/>
      <c r="B22" s="174"/>
      <c r="C22" s="1605" t="s">
        <v>582</v>
      </c>
      <c r="D22" s="1606"/>
      <c r="E22" s="1609">
        <v>2010</v>
      </c>
      <c r="F22" s="1609"/>
      <c r="G22" s="1609"/>
      <c r="H22" s="1609"/>
      <c r="I22" s="1610"/>
      <c r="J22" s="1611">
        <v>2017</v>
      </c>
      <c r="K22" s="1609"/>
      <c r="L22" s="1609"/>
      <c r="M22" s="1609"/>
      <c r="N22" s="1609"/>
      <c r="O22" s="1153"/>
      <c r="P22" s="1129"/>
      <c r="Q22" s="1434"/>
      <c r="R22" s="1434"/>
      <c r="S22" s="1434"/>
      <c r="T22" s="1186"/>
      <c r="U22" s="1186"/>
    </row>
    <row r="23" spans="1:21" s="198" customFormat="1" ht="21.75" customHeight="1" x14ac:dyDescent="0.2">
      <c r="A23" s="197"/>
      <c r="B23" s="174"/>
      <c r="C23" s="1607"/>
      <c r="D23" s="1608"/>
      <c r="E23" s="1397" t="s">
        <v>583</v>
      </c>
      <c r="F23" s="1398" t="s">
        <v>584</v>
      </c>
      <c r="G23" s="1398" t="s">
        <v>585</v>
      </c>
      <c r="H23" s="1398" t="s">
        <v>586</v>
      </c>
      <c r="I23" s="1399" t="s">
        <v>587</v>
      </c>
      <c r="J23" s="1397" t="s">
        <v>583</v>
      </c>
      <c r="K23" s="1398" t="s">
        <v>584</v>
      </c>
      <c r="L23" s="1398" t="s">
        <v>585</v>
      </c>
      <c r="M23" s="1398" t="s">
        <v>586</v>
      </c>
      <c r="N23" s="1398" t="s">
        <v>587</v>
      </c>
      <c r="O23" s="1153"/>
      <c r="P23" s="1129"/>
      <c r="Q23" s="1186"/>
      <c r="R23" s="1186"/>
      <c r="S23" s="1186"/>
      <c r="T23" s="1186"/>
      <c r="U23" s="1186"/>
    </row>
    <row r="24" spans="1:21" s="1404" customFormat="1" ht="10.5" customHeight="1" x14ac:dyDescent="0.2">
      <c r="A24" s="1400"/>
      <c r="B24" s="1401"/>
      <c r="C24" s="1130" t="s">
        <v>67</v>
      </c>
      <c r="D24" s="1130"/>
      <c r="E24" s="1402">
        <v>2779077</v>
      </c>
      <c r="F24" s="1402">
        <v>873445</v>
      </c>
      <c r="G24" s="1402">
        <v>857759</v>
      </c>
      <c r="H24" s="1402">
        <v>616309</v>
      </c>
      <c r="I24" s="1403">
        <v>431564</v>
      </c>
      <c r="J24" s="1402">
        <v>2946903</v>
      </c>
      <c r="K24" s="1402">
        <v>834587</v>
      </c>
      <c r="L24" s="1402">
        <v>876390</v>
      </c>
      <c r="M24" s="1402">
        <v>674480</v>
      </c>
      <c r="N24" s="1402">
        <v>561446</v>
      </c>
      <c r="O24" s="1154"/>
      <c r="P24" s="1163"/>
      <c r="Q24" s="1441"/>
      <c r="R24" s="1441"/>
      <c r="S24" s="1441"/>
      <c r="T24" s="1441"/>
      <c r="U24" s="1441"/>
    </row>
    <row r="25" spans="1:21" s="1404" customFormat="1" ht="9.75" customHeight="1" x14ac:dyDescent="0.2">
      <c r="A25" s="1400"/>
      <c r="B25" s="1401"/>
      <c r="C25" s="1130"/>
      <c r="D25" s="1405" t="s">
        <v>71</v>
      </c>
      <c r="E25" s="1406">
        <v>1529935</v>
      </c>
      <c r="F25" s="1406">
        <v>482056</v>
      </c>
      <c r="G25" s="1406">
        <v>486782</v>
      </c>
      <c r="H25" s="1406">
        <v>339925</v>
      </c>
      <c r="I25" s="1407">
        <v>221172</v>
      </c>
      <c r="J25" s="1406">
        <v>1561402</v>
      </c>
      <c r="K25" s="1406">
        <v>447643</v>
      </c>
      <c r="L25" s="1406">
        <v>475551</v>
      </c>
      <c r="M25" s="1406">
        <v>357750</v>
      </c>
      <c r="N25" s="1406">
        <v>280458</v>
      </c>
      <c r="O25" s="1154"/>
      <c r="P25" s="1163"/>
      <c r="Q25" s="1441"/>
      <c r="R25" s="1441"/>
      <c r="S25" s="1441"/>
      <c r="T25" s="1441"/>
      <c r="U25" s="1441"/>
    </row>
    <row r="26" spans="1:21" s="1404" customFormat="1" ht="9.75" customHeight="1" x14ac:dyDescent="0.2">
      <c r="A26" s="1400"/>
      <c r="B26" s="1401"/>
      <c r="C26" s="1130"/>
      <c r="D26" s="1405" t="s">
        <v>70</v>
      </c>
      <c r="E26" s="1406">
        <v>1249142</v>
      </c>
      <c r="F26" s="1406">
        <v>391389</v>
      </c>
      <c r="G26" s="1406">
        <v>370977</v>
      </c>
      <c r="H26" s="1406">
        <v>276384</v>
      </c>
      <c r="I26" s="1407">
        <v>210392</v>
      </c>
      <c r="J26" s="1406">
        <v>1385501</v>
      </c>
      <c r="K26" s="1406">
        <v>386944</v>
      </c>
      <c r="L26" s="1406">
        <v>400839</v>
      </c>
      <c r="M26" s="1406">
        <v>316730</v>
      </c>
      <c r="N26" s="1406">
        <v>280988</v>
      </c>
      <c r="O26" s="1154"/>
      <c r="P26" s="1163"/>
    </row>
    <row r="27" spans="1:21" s="1404" customFormat="1" ht="9.75" customHeight="1" x14ac:dyDescent="0.2">
      <c r="A27" s="1400"/>
      <c r="B27" s="1401"/>
      <c r="C27" s="1130" t="s">
        <v>61</v>
      </c>
      <c r="D27" s="1130"/>
      <c r="E27" s="1402">
        <v>211351</v>
      </c>
      <c r="F27" s="1402">
        <v>59704</v>
      </c>
      <c r="G27" s="1402">
        <v>69541</v>
      </c>
      <c r="H27" s="1402">
        <v>52964</v>
      </c>
      <c r="I27" s="1408">
        <v>29142</v>
      </c>
      <c r="J27" s="1402">
        <v>226181</v>
      </c>
      <c r="K27" s="1402">
        <v>57486</v>
      </c>
      <c r="L27" s="1402">
        <v>69501</v>
      </c>
      <c r="M27" s="1402">
        <v>60061</v>
      </c>
      <c r="N27" s="1402">
        <v>39133</v>
      </c>
      <c r="O27" s="1154"/>
      <c r="P27" s="1163"/>
    </row>
    <row r="28" spans="1:21" s="1412" customFormat="1" ht="9.75" customHeight="1" x14ac:dyDescent="0.2">
      <c r="A28" s="1409"/>
      <c r="B28" s="1410"/>
      <c r="C28" s="1130"/>
      <c r="D28" s="1405" t="s">
        <v>71</v>
      </c>
      <c r="E28" s="1406">
        <v>121257</v>
      </c>
      <c r="F28" s="1406">
        <v>34032</v>
      </c>
      <c r="G28" s="1406">
        <v>40396</v>
      </c>
      <c r="H28" s="1406">
        <v>29771</v>
      </c>
      <c r="I28" s="1407">
        <v>17058</v>
      </c>
      <c r="J28" s="1406">
        <v>128431</v>
      </c>
      <c r="K28" s="1406">
        <v>31534</v>
      </c>
      <c r="L28" s="1406">
        <v>39547</v>
      </c>
      <c r="M28" s="1406">
        <v>33012</v>
      </c>
      <c r="N28" s="1406">
        <v>24338</v>
      </c>
      <c r="O28" s="1153"/>
      <c r="P28" s="1411"/>
    </row>
    <row r="29" spans="1:21" s="1417" customFormat="1" ht="9.75" customHeight="1" x14ac:dyDescent="0.2">
      <c r="A29" s="1413"/>
      <c r="B29" s="1414"/>
      <c r="C29" s="1130"/>
      <c r="D29" s="1405" t="s">
        <v>70</v>
      </c>
      <c r="E29" s="1406">
        <v>90094</v>
      </c>
      <c r="F29" s="1406">
        <v>25672</v>
      </c>
      <c r="G29" s="1406">
        <v>29145</v>
      </c>
      <c r="H29" s="1406">
        <v>23193</v>
      </c>
      <c r="I29" s="1407">
        <v>12084</v>
      </c>
      <c r="J29" s="1406">
        <v>97750</v>
      </c>
      <c r="K29" s="1406">
        <v>25952</v>
      </c>
      <c r="L29" s="1406">
        <v>29954</v>
      </c>
      <c r="M29" s="1406">
        <v>27049</v>
      </c>
      <c r="N29" s="1406">
        <v>14795</v>
      </c>
      <c r="O29" s="1415"/>
      <c r="P29" s="1416"/>
    </row>
    <row r="30" spans="1:21" s="1417" customFormat="1" ht="9.75" customHeight="1" x14ac:dyDescent="0.2">
      <c r="A30" s="1413"/>
      <c r="B30" s="1414"/>
      <c r="C30" s="1130" t="s">
        <v>54</v>
      </c>
      <c r="D30" s="1130"/>
      <c r="E30" s="1402">
        <v>28764</v>
      </c>
      <c r="F30" s="1402">
        <v>12587</v>
      </c>
      <c r="G30" s="1402">
        <v>9266</v>
      </c>
      <c r="H30" s="1402">
        <v>4802</v>
      </c>
      <c r="I30" s="1408">
        <v>2109</v>
      </c>
      <c r="J30" s="1402">
        <v>35441</v>
      </c>
      <c r="K30" s="1402">
        <v>12302</v>
      </c>
      <c r="L30" s="1402">
        <v>10974</v>
      </c>
      <c r="M30" s="1402">
        <v>7144</v>
      </c>
      <c r="N30" s="1402">
        <v>5021</v>
      </c>
      <c r="O30" s="1415"/>
      <c r="P30" s="1416"/>
    </row>
    <row r="31" spans="1:21" s="1417" customFormat="1" ht="9.75" customHeight="1" x14ac:dyDescent="0.2">
      <c r="A31" s="1413"/>
      <c r="B31" s="1414"/>
      <c r="C31" s="1130"/>
      <c r="D31" s="1405" t="s">
        <v>71</v>
      </c>
      <c r="E31" s="1406">
        <v>16207</v>
      </c>
      <c r="F31" s="1406">
        <v>7809</v>
      </c>
      <c r="G31" s="1406">
        <v>4587</v>
      </c>
      <c r="H31" s="1406">
        <v>2280</v>
      </c>
      <c r="I31" s="1407">
        <v>1531</v>
      </c>
      <c r="J31" s="1406">
        <v>20335</v>
      </c>
      <c r="K31" s="1406">
        <v>7324</v>
      </c>
      <c r="L31" s="1406">
        <v>5577</v>
      </c>
      <c r="M31" s="1406">
        <v>3731</v>
      </c>
      <c r="N31" s="1406">
        <v>3703</v>
      </c>
      <c r="O31" s="1415"/>
      <c r="P31" s="1416"/>
    </row>
    <row r="32" spans="1:21" s="1417" customFormat="1" ht="9.75" customHeight="1" x14ac:dyDescent="0.2">
      <c r="A32" s="1413"/>
      <c r="B32" s="1414"/>
      <c r="C32" s="1130"/>
      <c r="D32" s="1405" t="s">
        <v>70</v>
      </c>
      <c r="E32" s="1406">
        <v>12557</v>
      </c>
      <c r="F32" s="1406">
        <v>4778</v>
      </c>
      <c r="G32" s="1406">
        <v>4679</v>
      </c>
      <c r="H32" s="1406">
        <v>2522</v>
      </c>
      <c r="I32" s="1407">
        <v>578</v>
      </c>
      <c r="J32" s="1406">
        <v>15106</v>
      </c>
      <c r="K32" s="1406">
        <v>4978</v>
      </c>
      <c r="L32" s="1406">
        <v>5397</v>
      </c>
      <c r="M32" s="1406">
        <v>3413</v>
      </c>
      <c r="N32" s="1406">
        <v>1318</v>
      </c>
      <c r="O32" s="1415"/>
      <c r="P32" s="1416"/>
    </row>
    <row r="33" spans="1:16" s="1417" customFormat="1" ht="9.75" customHeight="1" x14ac:dyDescent="0.2">
      <c r="A33" s="1413"/>
      <c r="B33" s="1414"/>
      <c r="C33" s="1130" t="s">
        <v>63</v>
      </c>
      <c r="D33" s="1130"/>
      <c r="E33" s="1402">
        <v>243569</v>
      </c>
      <c r="F33" s="1402">
        <v>76065</v>
      </c>
      <c r="G33" s="1402">
        <v>85359</v>
      </c>
      <c r="H33" s="1402">
        <v>59005</v>
      </c>
      <c r="I33" s="1408">
        <v>23140</v>
      </c>
      <c r="J33" s="1402">
        <v>273109</v>
      </c>
      <c r="K33" s="1402">
        <v>78799</v>
      </c>
      <c r="L33" s="1402">
        <v>93149</v>
      </c>
      <c r="M33" s="1402">
        <v>72173</v>
      </c>
      <c r="N33" s="1402">
        <v>28988</v>
      </c>
      <c r="O33" s="1415"/>
      <c r="P33" s="1416"/>
    </row>
    <row r="34" spans="1:16" s="1417" customFormat="1" ht="9.75" customHeight="1" x14ac:dyDescent="0.2">
      <c r="A34" s="1413"/>
      <c r="B34" s="1414"/>
      <c r="C34" s="1130"/>
      <c r="D34" s="1405" t="s">
        <v>71</v>
      </c>
      <c r="E34" s="1406">
        <v>135870</v>
      </c>
      <c r="F34" s="1406">
        <v>43883</v>
      </c>
      <c r="G34" s="1406">
        <v>45821</v>
      </c>
      <c r="H34" s="1406">
        <v>33854</v>
      </c>
      <c r="I34" s="1407">
        <v>12312</v>
      </c>
      <c r="J34" s="1406">
        <v>147160</v>
      </c>
      <c r="K34" s="1406">
        <v>44057</v>
      </c>
      <c r="L34" s="1406">
        <v>47884</v>
      </c>
      <c r="M34" s="1406">
        <v>39836</v>
      </c>
      <c r="N34" s="1406">
        <v>15383</v>
      </c>
      <c r="O34" s="1415"/>
      <c r="P34" s="1416"/>
    </row>
    <row r="35" spans="1:16" s="1417" customFormat="1" ht="9.75" customHeight="1" x14ac:dyDescent="0.2">
      <c r="A35" s="1413"/>
      <c r="B35" s="1414"/>
      <c r="C35" s="1130"/>
      <c r="D35" s="1405" t="s">
        <v>70</v>
      </c>
      <c r="E35" s="1406">
        <v>107699</v>
      </c>
      <c r="F35" s="1406">
        <v>32182</v>
      </c>
      <c r="G35" s="1406">
        <v>39538</v>
      </c>
      <c r="H35" s="1406">
        <v>25151</v>
      </c>
      <c r="I35" s="1407">
        <v>10828</v>
      </c>
      <c r="J35" s="1406">
        <v>125949</v>
      </c>
      <c r="K35" s="1406">
        <v>34742</v>
      </c>
      <c r="L35" s="1406">
        <v>45265</v>
      </c>
      <c r="M35" s="1406">
        <v>32337</v>
      </c>
      <c r="N35" s="1406">
        <v>13605</v>
      </c>
      <c r="O35" s="1415"/>
      <c r="P35" s="1416"/>
    </row>
    <row r="36" spans="1:16" s="1417" customFormat="1" ht="9.75" customHeight="1" x14ac:dyDescent="0.2">
      <c r="A36" s="1413"/>
      <c r="B36" s="1414"/>
      <c r="C36" s="1130" t="s">
        <v>65</v>
      </c>
      <c r="D36" s="1130"/>
      <c r="E36" s="1402">
        <v>20727</v>
      </c>
      <c r="F36" s="1402">
        <v>10648</v>
      </c>
      <c r="G36" s="1402">
        <v>6683</v>
      </c>
      <c r="H36" s="1402">
        <v>3396</v>
      </c>
      <c r="I36" s="1408">
        <v>0</v>
      </c>
      <c r="J36" s="1402">
        <v>21150</v>
      </c>
      <c r="K36" s="1402">
        <v>10210</v>
      </c>
      <c r="L36" s="1402">
        <v>7088</v>
      </c>
      <c r="M36" s="1402">
        <v>2848</v>
      </c>
      <c r="N36" s="1402">
        <v>1004</v>
      </c>
      <c r="O36" s="1415"/>
      <c r="P36" s="1416"/>
    </row>
    <row r="37" spans="1:16" s="1417" customFormat="1" ht="9.75" customHeight="1" x14ac:dyDescent="0.2">
      <c r="A37" s="1413"/>
      <c r="B37" s="1414"/>
      <c r="C37" s="1130"/>
      <c r="D37" s="1405" t="s">
        <v>71</v>
      </c>
      <c r="E37" s="1406">
        <v>11721</v>
      </c>
      <c r="F37" s="1406">
        <v>6295</v>
      </c>
      <c r="G37" s="1406">
        <v>3820</v>
      </c>
      <c r="H37" s="1406">
        <v>1606</v>
      </c>
      <c r="I37" s="1407">
        <v>0</v>
      </c>
      <c r="J37" s="1406">
        <v>10764</v>
      </c>
      <c r="K37" s="1406">
        <v>5883</v>
      </c>
      <c r="L37" s="1406">
        <v>3511</v>
      </c>
      <c r="M37" s="1406">
        <v>791</v>
      </c>
      <c r="N37" s="1406">
        <v>579</v>
      </c>
      <c r="O37" s="1415"/>
      <c r="P37" s="1416"/>
    </row>
    <row r="38" spans="1:16" s="1417" customFormat="1" ht="9.75" customHeight="1" x14ac:dyDescent="0.2">
      <c r="A38" s="1413"/>
      <c r="B38" s="1414"/>
      <c r="C38" s="1130"/>
      <c r="D38" s="1405" t="s">
        <v>70</v>
      </c>
      <c r="E38" s="1406">
        <v>9006</v>
      </c>
      <c r="F38" s="1406">
        <v>4353</v>
      </c>
      <c r="G38" s="1406">
        <v>2863</v>
      </c>
      <c r="H38" s="1406">
        <v>1790</v>
      </c>
      <c r="I38" s="1407">
        <v>0</v>
      </c>
      <c r="J38" s="1406">
        <v>10386</v>
      </c>
      <c r="K38" s="1406">
        <v>4327</v>
      </c>
      <c r="L38" s="1406">
        <v>3577</v>
      </c>
      <c r="M38" s="1406">
        <v>2057</v>
      </c>
      <c r="N38" s="1406">
        <v>425</v>
      </c>
      <c r="O38" s="1415"/>
      <c r="P38" s="1416"/>
    </row>
    <row r="39" spans="1:16" s="1417" customFormat="1" ht="9.75" customHeight="1" x14ac:dyDescent="0.2">
      <c r="A39" s="1413"/>
      <c r="B39" s="1414"/>
      <c r="C39" s="1130" t="s">
        <v>74</v>
      </c>
      <c r="D39" s="1130"/>
      <c r="E39" s="1402">
        <v>39930</v>
      </c>
      <c r="F39" s="1402">
        <v>16060</v>
      </c>
      <c r="G39" s="1402">
        <v>12904</v>
      </c>
      <c r="H39" s="1402">
        <v>7700</v>
      </c>
      <c r="I39" s="1408">
        <v>3266</v>
      </c>
      <c r="J39" s="1402">
        <v>39544</v>
      </c>
      <c r="K39" s="1402">
        <v>14446</v>
      </c>
      <c r="L39" s="1402">
        <v>12296</v>
      </c>
      <c r="M39" s="1402">
        <v>8459</v>
      </c>
      <c r="N39" s="1402">
        <v>4343</v>
      </c>
      <c r="O39" s="1415"/>
      <c r="P39" s="1416"/>
    </row>
    <row r="40" spans="1:16" s="1417" customFormat="1" ht="9.75" customHeight="1" x14ac:dyDescent="0.2">
      <c r="A40" s="1413"/>
      <c r="B40" s="1414"/>
      <c r="C40" s="1130"/>
      <c r="D40" s="1405" t="s">
        <v>71</v>
      </c>
      <c r="E40" s="1406">
        <v>21662</v>
      </c>
      <c r="F40" s="1406">
        <v>9520</v>
      </c>
      <c r="G40" s="1406">
        <v>7367</v>
      </c>
      <c r="H40" s="1406">
        <v>3276</v>
      </c>
      <c r="I40" s="1407">
        <v>1499</v>
      </c>
      <c r="J40" s="1406">
        <v>20616</v>
      </c>
      <c r="K40" s="1406">
        <v>8163</v>
      </c>
      <c r="L40" s="1406">
        <v>6464</v>
      </c>
      <c r="M40" s="1406">
        <v>3930</v>
      </c>
      <c r="N40" s="1406">
        <v>2059</v>
      </c>
      <c r="O40" s="1415"/>
      <c r="P40" s="1416"/>
    </row>
    <row r="41" spans="1:16" s="1417" customFormat="1" ht="9.75" customHeight="1" x14ac:dyDescent="0.2">
      <c r="A41" s="1413"/>
      <c r="B41" s="1414"/>
      <c r="C41" s="1130"/>
      <c r="D41" s="1405" t="s">
        <v>70</v>
      </c>
      <c r="E41" s="1406">
        <v>18268</v>
      </c>
      <c r="F41" s="1406">
        <v>6540</v>
      </c>
      <c r="G41" s="1406">
        <v>5537</v>
      </c>
      <c r="H41" s="1406">
        <v>4424</v>
      </c>
      <c r="I41" s="1407">
        <v>1767</v>
      </c>
      <c r="J41" s="1406">
        <v>18928</v>
      </c>
      <c r="K41" s="1406">
        <v>6283</v>
      </c>
      <c r="L41" s="1406">
        <v>5832</v>
      </c>
      <c r="M41" s="1406">
        <v>4529</v>
      </c>
      <c r="N41" s="1406">
        <v>2284</v>
      </c>
      <c r="O41" s="1415"/>
      <c r="P41" s="1416"/>
    </row>
    <row r="42" spans="1:16" s="1417" customFormat="1" ht="9.75" customHeight="1" x14ac:dyDescent="0.2">
      <c r="A42" s="1413"/>
      <c r="B42" s="1414"/>
      <c r="C42" s="1130" t="s">
        <v>60</v>
      </c>
      <c r="D42" s="1130"/>
      <c r="E42" s="1402">
        <v>101290</v>
      </c>
      <c r="F42" s="1402">
        <v>34771</v>
      </c>
      <c r="G42" s="1402">
        <v>32132</v>
      </c>
      <c r="H42" s="1402">
        <v>21869</v>
      </c>
      <c r="I42" s="1408">
        <v>12518</v>
      </c>
      <c r="J42" s="1402">
        <v>99946</v>
      </c>
      <c r="K42" s="1402">
        <v>32239</v>
      </c>
      <c r="L42" s="1402">
        <v>30836</v>
      </c>
      <c r="M42" s="1402">
        <v>24024</v>
      </c>
      <c r="N42" s="1402">
        <v>12847</v>
      </c>
      <c r="O42" s="1415"/>
      <c r="P42" s="1416"/>
    </row>
    <row r="43" spans="1:16" s="1417" customFormat="1" ht="9.75" customHeight="1" x14ac:dyDescent="0.2">
      <c r="A43" s="1413"/>
      <c r="B43" s="1414"/>
      <c r="C43" s="1130"/>
      <c r="D43" s="1405" t="s">
        <v>71</v>
      </c>
      <c r="E43" s="1406">
        <v>54516</v>
      </c>
      <c r="F43" s="1406">
        <v>18856</v>
      </c>
      <c r="G43" s="1406">
        <v>17758</v>
      </c>
      <c r="H43" s="1406">
        <v>11166</v>
      </c>
      <c r="I43" s="1407">
        <v>6736</v>
      </c>
      <c r="J43" s="1406">
        <v>51647</v>
      </c>
      <c r="K43" s="1406">
        <v>17017</v>
      </c>
      <c r="L43" s="1406">
        <v>15935</v>
      </c>
      <c r="M43" s="1406">
        <v>11929</v>
      </c>
      <c r="N43" s="1406">
        <v>6766</v>
      </c>
      <c r="O43" s="1415"/>
      <c r="P43" s="1416"/>
    </row>
    <row r="44" spans="1:16" s="1417" customFormat="1" ht="9.75" customHeight="1" x14ac:dyDescent="0.2">
      <c r="A44" s="1413"/>
      <c r="B44" s="1414"/>
      <c r="C44" s="1130"/>
      <c r="D44" s="1405" t="s">
        <v>70</v>
      </c>
      <c r="E44" s="1406">
        <v>46774</v>
      </c>
      <c r="F44" s="1406">
        <v>15915</v>
      </c>
      <c r="G44" s="1406">
        <v>14374</v>
      </c>
      <c r="H44" s="1406">
        <v>10703</v>
      </c>
      <c r="I44" s="1407">
        <v>5782</v>
      </c>
      <c r="J44" s="1406">
        <v>48299</v>
      </c>
      <c r="K44" s="1406">
        <v>15222</v>
      </c>
      <c r="L44" s="1406">
        <v>14901</v>
      </c>
      <c r="M44" s="1406">
        <v>12095</v>
      </c>
      <c r="N44" s="1406">
        <v>6081</v>
      </c>
      <c r="O44" s="1415"/>
      <c r="P44" s="1416"/>
    </row>
    <row r="45" spans="1:16" s="1417" customFormat="1" ht="9.75" customHeight="1" x14ac:dyDescent="0.2">
      <c r="A45" s="1413"/>
      <c r="B45" s="1414"/>
      <c r="C45" s="1130" t="s">
        <v>55</v>
      </c>
      <c r="D45" s="1130"/>
      <c r="E45" s="1402">
        <v>37593</v>
      </c>
      <c r="F45" s="1402">
        <v>15962</v>
      </c>
      <c r="G45" s="1402">
        <v>11667</v>
      </c>
      <c r="H45" s="1402">
        <v>6577</v>
      </c>
      <c r="I45" s="1408">
        <v>3387</v>
      </c>
      <c r="J45" s="1402">
        <v>39029</v>
      </c>
      <c r="K45" s="1402">
        <v>15139</v>
      </c>
      <c r="L45" s="1402">
        <v>12116</v>
      </c>
      <c r="M45" s="1402">
        <v>7480</v>
      </c>
      <c r="N45" s="1402">
        <v>4294</v>
      </c>
      <c r="O45" s="1415"/>
      <c r="P45" s="1416"/>
    </row>
    <row r="46" spans="1:16" s="1417" customFormat="1" ht="9.75" customHeight="1" x14ac:dyDescent="0.2">
      <c r="A46" s="1413"/>
      <c r="B46" s="1414"/>
      <c r="C46" s="1130"/>
      <c r="D46" s="1405" t="s">
        <v>71</v>
      </c>
      <c r="E46" s="1406">
        <v>20401</v>
      </c>
      <c r="F46" s="1406">
        <v>9440</v>
      </c>
      <c r="G46" s="1406">
        <v>6456</v>
      </c>
      <c r="H46" s="1406">
        <v>2844</v>
      </c>
      <c r="I46" s="1407">
        <v>1661</v>
      </c>
      <c r="J46" s="1406">
        <v>20370</v>
      </c>
      <c r="K46" s="1406">
        <v>8718</v>
      </c>
      <c r="L46" s="1406">
        <v>6309</v>
      </c>
      <c r="M46" s="1406">
        <v>3382</v>
      </c>
      <c r="N46" s="1406">
        <v>1961</v>
      </c>
      <c r="O46" s="1415"/>
      <c r="P46" s="1416"/>
    </row>
    <row r="47" spans="1:16" s="1417" customFormat="1" ht="9.75" customHeight="1" x14ac:dyDescent="0.2">
      <c r="A47" s="1413"/>
      <c r="B47" s="1414"/>
      <c r="C47" s="1130"/>
      <c r="D47" s="1405" t="s">
        <v>70</v>
      </c>
      <c r="E47" s="1406">
        <v>17192</v>
      </c>
      <c r="F47" s="1406">
        <v>6522</v>
      </c>
      <c r="G47" s="1406">
        <v>5211</v>
      </c>
      <c r="H47" s="1406">
        <v>3733</v>
      </c>
      <c r="I47" s="1407">
        <v>1726</v>
      </c>
      <c r="J47" s="1406">
        <v>18659</v>
      </c>
      <c r="K47" s="1406">
        <v>6421</v>
      </c>
      <c r="L47" s="1406">
        <v>5807</v>
      </c>
      <c r="M47" s="1406">
        <v>4098</v>
      </c>
      <c r="N47" s="1406">
        <v>2333</v>
      </c>
      <c r="O47" s="1415"/>
      <c r="P47" s="1416"/>
    </row>
    <row r="48" spans="1:16" s="1417" customFormat="1" ht="9.75" customHeight="1" x14ac:dyDescent="0.2">
      <c r="A48" s="1413"/>
      <c r="B48" s="1414"/>
      <c r="C48" s="1130" t="s">
        <v>73</v>
      </c>
      <c r="D48" s="1130"/>
      <c r="E48" s="1402">
        <v>127595</v>
      </c>
      <c r="F48" s="1402">
        <v>53203</v>
      </c>
      <c r="G48" s="1402">
        <v>41894</v>
      </c>
      <c r="H48" s="1402">
        <v>24786</v>
      </c>
      <c r="I48" s="1408">
        <v>7712</v>
      </c>
      <c r="J48" s="1402">
        <v>145770</v>
      </c>
      <c r="K48" s="1402">
        <v>53444</v>
      </c>
      <c r="L48" s="1402">
        <v>46900</v>
      </c>
      <c r="M48" s="1402">
        <v>33179</v>
      </c>
      <c r="N48" s="1402">
        <v>12247</v>
      </c>
      <c r="O48" s="1415"/>
      <c r="P48" s="1416"/>
    </row>
    <row r="49" spans="1:16" s="1417" customFormat="1" ht="9.75" customHeight="1" x14ac:dyDescent="0.2">
      <c r="A49" s="1418"/>
      <c r="B49" s="1419"/>
      <c r="C49" s="1130"/>
      <c r="D49" s="1405" t="s">
        <v>71</v>
      </c>
      <c r="E49" s="1406">
        <v>67718</v>
      </c>
      <c r="F49" s="1406">
        <v>27973</v>
      </c>
      <c r="G49" s="1406">
        <v>23081</v>
      </c>
      <c r="H49" s="1406">
        <v>12957</v>
      </c>
      <c r="I49" s="1407">
        <v>3707</v>
      </c>
      <c r="J49" s="1406">
        <v>74903</v>
      </c>
      <c r="K49" s="1406">
        <v>27583</v>
      </c>
      <c r="L49" s="1406">
        <v>25254</v>
      </c>
      <c r="M49" s="1406">
        <v>16676</v>
      </c>
      <c r="N49" s="1406">
        <v>5390</v>
      </c>
      <c r="O49" s="1415"/>
      <c r="P49" s="1416"/>
    </row>
    <row r="50" spans="1:16" s="1417" customFormat="1" ht="9.75" customHeight="1" x14ac:dyDescent="0.2">
      <c r="A50" s="1418"/>
      <c r="B50" s="1419"/>
      <c r="C50" s="1130"/>
      <c r="D50" s="1405" t="s">
        <v>70</v>
      </c>
      <c r="E50" s="1406">
        <v>59877</v>
      </c>
      <c r="F50" s="1406">
        <v>25230</v>
      </c>
      <c r="G50" s="1406">
        <v>18813</v>
      </c>
      <c r="H50" s="1406">
        <v>11829</v>
      </c>
      <c r="I50" s="1407">
        <v>4005</v>
      </c>
      <c r="J50" s="1406">
        <v>70867</v>
      </c>
      <c r="K50" s="1406">
        <v>25861</v>
      </c>
      <c r="L50" s="1406">
        <v>21646</v>
      </c>
      <c r="M50" s="1406">
        <v>16503</v>
      </c>
      <c r="N50" s="1406">
        <v>6857</v>
      </c>
      <c r="O50" s="1415"/>
      <c r="P50" s="1416"/>
    </row>
    <row r="51" spans="1:16" s="1417" customFormat="1" ht="9.75" customHeight="1" x14ac:dyDescent="0.2">
      <c r="A51" s="1418"/>
      <c r="B51" s="1419"/>
      <c r="C51" s="1130" t="s">
        <v>75</v>
      </c>
      <c r="D51" s="1130"/>
      <c r="E51" s="1402">
        <v>29588</v>
      </c>
      <c r="F51" s="1402">
        <v>13729</v>
      </c>
      <c r="G51" s="1402">
        <v>10833</v>
      </c>
      <c r="H51" s="1402">
        <v>4426</v>
      </c>
      <c r="I51" s="1408">
        <v>600</v>
      </c>
      <c r="J51" s="1402">
        <v>29930</v>
      </c>
      <c r="K51" s="1402">
        <v>12820</v>
      </c>
      <c r="L51" s="1402">
        <v>10635</v>
      </c>
      <c r="M51" s="1402">
        <v>4694</v>
      </c>
      <c r="N51" s="1402">
        <v>1781</v>
      </c>
      <c r="O51" s="1415"/>
      <c r="P51" s="1416"/>
    </row>
    <row r="52" spans="1:16" s="1417" customFormat="1" ht="9.75" customHeight="1" x14ac:dyDescent="0.2">
      <c r="A52" s="1418"/>
      <c r="B52" s="1419"/>
      <c r="C52" s="1130"/>
      <c r="D52" s="1405" t="s">
        <v>71</v>
      </c>
      <c r="E52" s="1406">
        <v>16265</v>
      </c>
      <c r="F52" s="1406">
        <v>8466</v>
      </c>
      <c r="G52" s="1406">
        <v>5530</v>
      </c>
      <c r="H52" s="1406">
        <v>2035</v>
      </c>
      <c r="I52" s="1407">
        <v>234</v>
      </c>
      <c r="J52" s="1406">
        <v>15442</v>
      </c>
      <c r="K52" s="1406">
        <v>7532</v>
      </c>
      <c r="L52" s="1406">
        <v>4802</v>
      </c>
      <c r="M52" s="1406">
        <v>2036</v>
      </c>
      <c r="N52" s="1406">
        <v>1072</v>
      </c>
      <c r="O52" s="1415"/>
      <c r="P52" s="1416"/>
    </row>
    <row r="53" spans="1:16" s="1417" customFormat="1" ht="9.75" customHeight="1" x14ac:dyDescent="0.2">
      <c r="A53" s="1418"/>
      <c r="B53" s="1419"/>
      <c r="C53" s="1130"/>
      <c r="D53" s="1405" t="s">
        <v>70</v>
      </c>
      <c r="E53" s="1406">
        <v>13323</v>
      </c>
      <c r="F53" s="1406">
        <v>5263</v>
      </c>
      <c r="G53" s="1406">
        <v>5303</v>
      </c>
      <c r="H53" s="1406">
        <v>2391</v>
      </c>
      <c r="I53" s="1407">
        <v>366</v>
      </c>
      <c r="J53" s="1406">
        <v>14488</v>
      </c>
      <c r="K53" s="1406">
        <v>5288</v>
      </c>
      <c r="L53" s="1406">
        <v>5833</v>
      </c>
      <c r="M53" s="1406">
        <v>2658</v>
      </c>
      <c r="N53" s="1406">
        <v>709</v>
      </c>
      <c r="O53" s="1415"/>
      <c r="P53" s="1416"/>
    </row>
    <row r="54" spans="1:16" s="1417" customFormat="1" ht="9.75" customHeight="1" x14ac:dyDescent="0.2">
      <c r="A54" s="1418"/>
      <c r="B54" s="1419"/>
      <c r="C54" s="1130" t="s">
        <v>59</v>
      </c>
      <c r="D54" s="1130"/>
      <c r="E54" s="1402">
        <v>136198</v>
      </c>
      <c r="F54" s="1402">
        <v>50417</v>
      </c>
      <c r="G54" s="1402">
        <v>48863</v>
      </c>
      <c r="H54" s="1402">
        <v>27799</v>
      </c>
      <c r="I54" s="1408">
        <v>9119</v>
      </c>
      <c r="J54" s="1402">
        <v>142737</v>
      </c>
      <c r="K54" s="1402">
        <v>47902</v>
      </c>
      <c r="L54" s="1402">
        <v>49607</v>
      </c>
      <c r="M54" s="1402">
        <v>34908</v>
      </c>
      <c r="N54" s="1402">
        <v>10320</v>
      </c>
      <c r="O54" s="1415"/>
      <c r="P54" s="1416"/>
    </row>
    <row r="55" spans="1:16" s="1417" customFormat="1" ht="9.75" customHeight="1" x14ac:dyDescent="0.2">
      <c r="A55" s="1418"/>
      <c r="B55" s="1419"/>
      <c r="C55" s="1130"/>
      <c r="D55" s="1405" t="s">
        <v>71</v>
      </c>
      <c r="E55" s="1406">
        <v>77083</v>
      </c>
      <c r="F55" s="1406">
        <v>28721</v>
      </c>
      <c r="G55" s="1406">
        <v>28660</v>
      </c>
      <c r="H55" s="1406">
        <v>14755</v>
      </c>
      <c r="I55" s="1407">
        <v>4947</v>
      </c>
      <c r="J55" s="1406">
        <v>77978</v>
      </c>
      <c r="K55" s="1406">
        <v>26037</v>
      </c>
      <c r="L55" s="1406">
        <v>28392</v>
      </c>
      <c r="M55" s="1406">
        <v>18437</v>
      </c>
      <c r="N55" s="1406">
        <v>5112</v>
      </c>
      <c r="O55" s="1415"/>
      <c r="P55" s="1416"/>
    </row>
    <row r="56" spans="1:16" s="1417" customFormat="1" ht="9.75" customHeight="1" x14ac:dyDescent="0.2">
      <c r="A56" s="1418"/>
      <c r="B56" s="1419"/>
      <c r="C56" s="1130"/>
      <c r="D56" s="1405" t="s">
        <v>70</v>
      </c>
      <c r="E56" s="1406">
        <v>59115</v>
      </c>
      <c r="F56" s="1406">
        <v>21696</v>
      </c>
      <c r="G56" s="1406">
        <v>20203</v>
      </c>
      <c r="H56" s="1406">
        <v>13044</v>
      </c>
      <c r="I56" s="1407">
        <v>4172</v>
      </c>
      <c r="J56" s="1406">
        <v>64759</v>
      </c>
      <c r="K56" s="1406">
        <v>21865</v>
      </c>
      <c r="L56" s="1406">
        <v>21215</v>
      </c>
      <c r="M56" s="1406">
        <v>16471</v>
      </c>
      <c r="N56" s="1406">
        <v>5208</v>
      </c>
      <c r="O56" s="1415"/>
      <c r="P56" s="1416"/>
    </row>
    <row r="57" spans="1:16" s="1417" customFormat="1" ht="9.75" customHeight="1" x14ac:dyDescent="0.2">
      <c r="A57" s="1418"/>
      <c r="B57" s="1419"/>
      <c r="C57" s="1130" t="s">
        <v>58</v>
      </c>
      <c r="D57" s="1130"/>
      <c r="E57" s="1402">
        <v>797200</v>
      </c>
      <c r="F57" s="1402">
        <v>200773</v>
      </c>
      <c r="G57" s="1402">
        <v>206318</v>
      </c>
      <c r="H57" s="1402">
        <v>178089</v>
      </c>
      <c r="I57" s="1408">
        <v>212020</v>
      </c>
      <c r="J57" s="1402">
        <v>847011</v>
      </c>
      <c r="K57" s="1402">
        <v>186868</v>
      </c>
      <c r="L57" s="1402">
        <v>207210</v>
      </c>
      <c r="M57" s="1402">
        <v>180256</v>
      </c>
      <c r="N57" s="1402">
        <v>272677</v>
      </c>
      <c r="O57" s="1415"/>
      <c r="P57" s="1416"/>
    </row>
    <row r="58" spans="1:16" s="1417" customFormat="1" ht="9.75" customHeight="1" x14ac:dyDescent="0.2">
      <c r="A58" s="1418"/>
      <c r="B58" s="1419"/>
      <c r="C58" s="1130"/>
      <c r="D58" s="1405" t="s">
        <v>71</v>
      </c>
      <c r="E58" s="1406">
        <v>420622</v>
      </c>
      <c r="F58" s="1406">
        <v>103401</v>
      </c>
      <c r="G58" s="1406">
        <v>114842</v>
      </c>
      <c r="H58" s="1406">
        <v>99123</v>
      </c>
      <c r="I58" s="1407">
        <v>103256</v>
      </c>
      <c r="J58" s="1406">
        <v>433781</v>
      </c>
      <c r="K58" s="1406">
        <v>95286</v>
      </c>
      <c r="L58" s="1406">
        <v>111312</v>
      </c>
      <c r="M58" s="1406">
        <v>95927</v>
      </c>
      <c r="N58" s="1406">
        <v>131256</v>
      </c>
      <c r="O58" s="1415"/>
      <c r="P58" s="1416"/>
    </row>
    <row r="59" spans="1:16" s="1417" customFormat="1" ht="9.75" customHeight="1" x14ac:dyDescent="0.2">
      <c r="A59" s="1418"/>
      <c r="B59" s="1419"/>
      <c r="C59" s="1130"/>
      <c r="D59" s="1405" t="s">
        <v>70</v>
      </c>
      <c r="E59" s="1406">
        <v>376578</v>
      </c>
      <c r="F59" s="1406">
        <v>97372</v>
      </c>
      <c r="G59" s="1406">
        <v>91476</v>
      </c>
      <c r="H59" s="1406">
        <v>78966</v>
      </c>
      <c r="I59" s="1407">
        <v>108764</v>
      </c>
      <c r="J59" s="1406">
        <v>413230</v>
      </c>
      <c r="K59" s="1406">
        <v>91582</v>
      </c>
      <c r="L59" s="1406">
        <v>95898</v>
      </c>
      <c r="M59" s="1406">
        <v>84329</v>
      </c>
      <c r="N59" s="1406">
        <v>141421</v>
      </c>
      <c r="O59" s="1415"/>
      <c r="P59" s="1416"/>
    </row>
    <row r="60" spans="1:16" s="1417" customFormat="1" ht="9.75" customHeight="1" x14ac:dyDescent="0.2">
      <c r="A60" s="1418"/>
      <c r="B60" s="1419"/>
      <c r="C60" s="1130" t="s">
        <v>56</v>
      </c>
      <c r="D60" s="1130"/>
      <c r="E60" s="1402">
        <v>21555</v>
      </c>
      <c r="F60" s="1402">
        <v>9146</v>
      </c>
      <c r="G60" s="1402">
        <v>7510</v>
      </c>
      <c r="H60" s="1402">
        <v>4509</v>
      </c>
      <c r="I60" s="1408">
        <v>390</v>
      </c>
      <c r="J60" s="1402">
        <v>22068</v>
      </c>
      <c r="K60" s="1402">
        <v>8380</v>
      </c>
      <c r="L60" s="1402">
        <v>7630</v>
      </c>
      <c r="M60" s="1402">
        <v>4210</v>
      </c>
      <c r="N60" s="1402">
        <v>1848</v>
      </c>
      <c r="O60" s="1415"/>
      <c r="P60" s="1416"/>
    </row>
    <row r="61" spans="1:16" s="1385" customFormat="1" ht="9.75" customHeight="1" x14ac:dyDescent="0.2">
      <c r="A61" s="477"/>
      <c r="B61" s="1420"/>
      <c r="C61" s="1130"/>
      <c r="D61" s="1405" t="s">
        <v>71</v>
      </c>
      <c r="E61" s="1406">
        <v>11389</v>
      </c>
      <c r="F61" s="1406">
        <v>5390</v>
      </c>
      <c r="G61" s="1406">
        <v>3638</v>
      </c>
      <c r="H61" s="1406">
        <v>2182</v>
      </c>
      <c r="I61" s="1407">
        <v>179</v>
      </c>
      <c r="J61" s="1406">
        <v>11316</v>
      </c>
      <c r="K61" s="1406">
        <v>4849</v>
      </c>
      <c r="L61" s="1406">
        <v>3550</v>
      </c>
      <c r="M61" s="1406">
        <v>1838</v>
      </c>
      <c r="N61" s="1406">
        <v>1079</v>
      </c>
      <c r="O61" s="1415"/>
      <c r="P61" s="1416"/>
    </row>
    <row r="62" spans="1:16" s="1423" customFormat="1" ht="9.75" customHeight="1" x14ac:dyDescent="0.2">
      <c r="A62" s="1421"/>
      <c r="B62" s="1422"/>
      <c r="C62" s="1130"/>
      <c r="D62" s="1405" t="s">
        <v>70</v>
      </c>
      <c r="E62" s="1406">
        <v>10166</v>
      </c>
      <c r="F62" s="1406">
        <v>3756</v>
      </c>
      <c r="G62" s="1406">
        <v>3872</v>
      </c>
      <c r="H62" s="1406">
        <v>2327</v>
      </c>
      <c r="I62" s="1407">
        <v>211</v>
      </c>
      <c r="J62" s="1406">
        <v>10752</v>
      </c>
      <c r="K62" s="1406">
        <v>3531</v>
      </c>
      <c r="L62" s="1406">
        <v>4080</v>
      </c>
      <c r="M62" s="1406">
        <v>2372</v>
      </c>
      <c r="N62" s="1406">
        <v>769</v>
      </c>
      <c r="O62" s="1415"/>
      <c r="P62" s="1416"/>
    </row>
    <row r="63" spans="1:16" s="1423" customFormat="1" ht="9.75" customHeight="1" x14ac:dyDescent="0.2">
      <c r="A63" s="1421"/>
      <c r="B63" s="1421"/>
      <c r="C63" s="1130" t="s">
        <v>62</v>
      </c>
      <c r="D63" s="1130"/>
      <c r="E63" s="1402">
        <v>539351</v>
      </c>
      <c r="F63" s="1402">
        <v>158595</v>
      </c>
      <c r="G63" s="1402">
        <v>172074</v>
      </c>
      <c r="H63" s="1402">
        <v>129372</v>
      </c>
      <c r="I63" s="1408">
        <v>79310</v>
      </c>
      <c r="J63" s="1402">
        <v>580272</v>
      </c>
      <c r="K63" s="1402">
        <v>153387</v>
      </c>
      <c r="L63" s="1402">
        <v>176562</v>
      </c>
      <c r="M63" s="1402">
        <v>145542</v>
      </c>
      <c r="N63" s="1402">
        <v>104781</v>
      </c>
      <c r="O63" s="1415"/>
      <c r="P63" s="1416"/>
    </row>
    <row r="64" spans="1:16" s="1423" customFormat="1" ht="9.75" customHeight="1" x14ac:dyDescent="0.2">
      <c r="A64" s="1421"/>
      <c r="B64" s="1421"/>
      <c r="C64" s="1130"/>
      <c r="D64" s="1405" t="s">
        <v>71</v>
      </c>
      <c r="E64" s="1406">
        <v>303635</v>
      </c>
      <c r="F64" s="1406">
        <v>88662</v>
      </c>
      <c r="G64" s="1406">
        <v>103515</v>
      </c>
      <c r="H64" s="1406">
        <v>72947</v>
      </c>
      <c r="I64" s="1407">
        <v>38511</v>
      </c>
      <c r="J64" s="1406">
        <v>307757</v>
      </c>
      <c r="K64" s="1406">
        <v>82790</v>
      </c>
      <c r="L64" s="1406">
        <v>100724</v>
      </c>
      <c r="M64" s="1406">
        <v>79502</v>
      </c>
      <c r="N64" s="1406">
        <v>44741</v>
      </c>
      <c r="O64" s="1415"/>
      <c r="P64" s="1416"/>
    </row>
    <row r="65" spans="1:16" s="1423" customFormat="1" ht="9.75" customHeight="1" x14ac:dyDescent="0.2">
      <c r="A65" s="1421"/>
      <c r="B65" s="1421"/>
      <c r="C65" s="1130"/>
      <c r="D65" s="1405" t="s">
        <v>70</v>
      </c>
      <c r="E65" s="1406">
        <v>235716</v>
      </c>
      <c r="F65" s="1406">
        <v>69933</v>
      </c>
      <c r="G65" s="1406">
        <v>68559</v>
      </c>
      <c r="H65" s="1406">
        <v>56425</v>
      </c>
      <c r="I65" s="1407">
        <v>40799</v>
      </c>
      <c r="J65" s="1406">
        <v>272515</v>
      </c>
      <c r="K65" s="1406">
        <v>70597</v>
      </c>
      <c r="L65" s="1406">
        <v>75838</v>
      </c>
      <c r="M65" s="1406">
        <v>66040</v>
      </c>
      <c r="N65" s="1406">
        <v>60040</v>
      </c>
      <c r="O65" s="1415"/>
      <c r="P65" s="1416"/>
    </row>
    <row r="66" spans="1:16" s="1162" customFormat="1" ht="9.75" customHeight="1" x14ac:dyDescent="0.2">
      <c r="A66" s="1160"/>
      <c r="B66" s="1161"/>
      <c r="C66" s="1130" t="s">
        <v>588</v>
      </c>
      <c r="D66" s="1130"/>
      <c r="E66" s="1402">
        <v>111455</v>
      </c>
      <c r="F66" s="1402">
        <v>41558</v>
      </c>
      <c r="G66" s="1402">
        <v>36432</v>
      </c>
      <c r="H66" s="1402">
        <v>24162</v>
      </c>
      <c r="I66" s="1408">
        <v>9303</v>
      </c>
      <c r="J66" s="1402">
        <v>104902</v>
      </c>
      <c r="K66" s="1402">
        <v>36592</v>
      </c>
      <c r="L66" s="1402">
        <v>36367</v>
      </c>
      <c r="M66" s="1402">
        <v>22618</v>
      </c>
      <c r="N66" s="1402">
        <v>9325</v>
      </c>
      <c r="O66" s="1153"/>
      <c r="P66" s="1134"/>
    </row>
    <row r="67" spans="1:16" s="1162" customFormat="1" ht="9.75" customHeight="1" x14ac:dyDescent="0.2">
      <c r="A67" s="1160"/>
      <c r="B67" s="1161"/>
      <c r="C67" s="1130"/>
      <c r="D67" s="1405" t="s">
        <v>71</v>
      </c>
      <c r="E67" s="1406">
        <v>61063</v>
      </c>
      <c r="F67" s="1406">
        <v>22649</v>
      </c>
      <c r="G67" s="1406">
        <v>20661</v>
      </c>
      <c r="H67" s="1406">
        <v>13032</v>
      </c>
      <c r="I67" s="1407">
        <v>4721</v>
      </c>
      <c r="J67" s="1406">
        <v>56000</v>
      </c>
      <c r="K67" s="1406">
        <v>19379</v>
      </c>
      <c r="L67" s="1406">
        <v>19402</v>
      </c>
      <c r="M67" s="1406">
        <v>11969</v>
      </c>
      <c r="N67" s="1406">
        <v>5250</v>
      </c>
      <c r="O67" s="1153"/>
      <c r="P67" s="1134"/>
    </row>
    <row r="68" spans="1:16" s="1162" customFormat="1" ht="9.75" customHeight="1" x14ac:dyDescent="0.2">
      <c r="A68" s="1160"/>
      <c r="B68" s="1161"/>
      <c r="C68" s="1130"/>
      <c r="D68" s="1405" t="s">
        <v>70</v>
      </c>
      <c r="E68" s="1406">
        <v>50392</v>
      </c>
      <c r="F68" s="1406">
        <v>18909</v>
      </c>
      <c r="G68" s="1406">
        <v>15771</v>
      </c>
      <c r="H68" s="1406">
        <v>11130</v>
      </c>
      <c r="I68" s="1407">
        <v>4582</v>
      </c>
      <c r="J68" s="1406">
        <v>48902</v>
      </c>
      <c r="K68" s="1406">
        <v>17213</v>
      </c>
      <c r="L68" s="1406">
        <v>16965</v>
      </c>
      <c r="M68" s="1406">
        <v>10649</v>
      </c>
      <c r="N68" s="1406">
        <v>4075</v>
      </c>
      <c r="O68" s="1424"/>
      <c r="P68" s="1134"/>
    </row>
    <row r="69" spans="1:16" ht="9.75" customHeight="1" x14ac:dyDescent="0.2">
      <c r="A69" s="1128"/>
      <c r="B69" s="1128"/>
      <c r="C69" s="1130" t="s">
        <v>57</v>
      </c>
      <c r="D69" s="1130"/>
      <c r="E69" s="1402">
        <v>165653</v>
      </c>
      <c r="F69" s="1402">
        <v>53526</v>
      </c>
      <c r="G69" s="1402">
        <v>52076</v>
      </c>
      <c r="H69" s="1402">
        <v>36432</v>
      </c>
      <c r="I69" s="1408">
        <v>23619</v>
      </c>
      <c r="J69" s="1406">
        <v>161083</v>
      </c>
      <c r="K69" s="1402">
        <v>48928</v>
      </c>
      <c r="L69" s="1402">
        <v>49815</v>
      </c>
      <c r="M69" s="1402">
        <v>33387</v>
      </c>
      <c r="N69" s="1402">
        <v>28953</v>
      </c>
      <c r="O69" s="1153"/>
      <c r="P69" s="1128"/>
    </row>
    <row r="70" spans="1:16" s="1162" customFormat="1" ht="9.75" customHeight="1" x14ac:dyDescent="0.2">
      <c r="A70" s="1160"/>
      <c r="B70" s="1161"/>
      <c r="C70" s="1130"/>
      <c r="D70" s="1405" t="s">
        <v>71</v>
      </c>
      <c r="E70" s="1406">
        <v>93920</v>
      </c>
      <c r="F70" s="1406">
        <v>26677</v>
      </c>
      <c r="G70" s="1406">
        <v>29021</v>
      </c>
      <c r="H70" s="1406">
        <v>22620</v>
      </c>
      <c r="I70" s="1407">
        <v>15602</v>
      </c>
      <c r="J70" s="1406">
        <v>86951</v>
      </c>
      <c r="K70" s="1406">
        <v>23494</v>
      </c>
      <c r="L70" s="1406">
        <v>26150</v>
      </c>
      <c r="M70" s="1406">
        <v>19090</v>
      </c>
      <c r="N70" s="1406">
        <v>18217</v>
      </c>
      <c r="O70" s="1153"/>
      <c r="P70" s="1134"/>
    </row>
    <row r="71" spans="1:16" s="1162" customFormat="1" ht="9.75" customHeight="1" x14ac:dyDescent="0.2">
      <c r="A71" s="1160"/>
      <c r="B71" s="1161"/>
      <c r="C71" s="1130"/>
      <c r="D71" s="1405" t="s">
        <v>70</v>
      </c>
      <c r="E71" s="1406">
        <v>71733</v>
      </c>
      <c r="F71" s="1406">
        <v>26849</v>
      </c>
      <c r="G71" s="1406">
        <v>23055</v>
      </c>
      <c r="H71" s="1406">
        <v>13812</v>
      </c>
      <c r="I71" s="1407">
        <v>8017</v>
      </c>
      <c r="J71" s="1406">
        <v>74132</v>
      </c>
      <c r="K71" s="1406">
        <v>25434</v>
      </c>
      <c r="L71" s="1406">
        <v>23665</v>
      </c>
      <c r="M71" s="1406">
        <v>14297</v>
      </c>
      <c r="N71" s="1406">
        <v>10736</v>
      </c>
      <c r="O71" s="1153"/>
      <c r="P71" s="1134"/>
    </row>
    <row r="72" spans="1:16" s="1162" customFormat="1" ht="9.75" customHeight="1" x14ac:dyDescent="0.2">
      <c r="A72" s="1160"/>
      <c r="B72" s="1161"/>
      <c r="C72" s="1130" t="s">
        <v>64</v>
      </c>
      <c r="D72" s="1130"/>
      <c r="E72" s="1402">
        <v>54164</v>
      </c>
      <c r="F72" s="1402">
        <v>21353</v>
      </c>
      <c r="G72" s="1402">
        <v>17652</v>
      </c>
      <c r="H72" s="1402">
        <v>8525</v>
      </c>
      <c r="I72" s="1408">
        <v>6634</v>
      </c>
      <c r="J72" s="1402">
        <v>59646</v>
      </c>
      <c r="K72" s="1402">
        <v>20917</v>
      </c>
      <c r="L72" s="1402">
        <v>18472</v>
      </c>
      <c r="M72" s="1402">
        <v>10035</v>
      </c>
      <c r="N72" s="1402">
        <v>10222</v>
      </c>
      <c r="O72" s="1153"/>
      <c r="P72" s="1134"/>
    </row>
    <row r="73" spans="1:16" s="1162" customFormat="1" ht="9.75" customHeight="1" x14ac:dyDescent="0.2">
      <c r="A73" s="1160"/>
      <c r="B73" s="1161"/>
      <c r="C73" s="1130"/>
      <c r="D73" s="1405" t="s">
        <v>71</v>
      </c>
      <c r="E73" s="1406">
        <v>30303</v>
      </c>
      <c r="F73" s="1406">
        <v>12770</v>
      </c>
      <c r="G73" s="1406">
        <v>10453</v>
      </c>
      <c r="H73" s="1406">
        <v>4016</v>
      </c>
      <c r="I73" s="1407">
        <v>3064</v>
      </c>
      <c r="J73" s="1406">
        <v>31808</v>
      </c>
      <c r="K73" s="1406">
        <v>11918</v>
      </c>
      <c r="L73" s="1406">
        <v>10300</v>
      </c>
      <c r="M73" s="1406">
        <v>4639</v>
      </c>
      <c r="N73" s="1406">
        <v>4951</v>
      </c>
      <c r="O73" s="1153"/>
      <c r="P73" s="1134"/>
    </row>
    <row r="74" spans="1:16" s="1162" customFormat="1" ht="9.75" customHeight="1" x14ac:dyDescent="0.2">
      <c r="A74" s="1160"/>
      <c r="B74" s="1161"/>
      <c r="C74" s="1130"/>
      <c r="D74" s="1405" t="s">
        <v>70</v>
      </c>
      <c r="E74" s="1406">
        <v>23861</v>
      </c>
      <c r="F74" s="1406">
        <v>8583</v>
      </c>
      <c r="G74" s="1406">
        <v>7199</v>
      </c>
      <c r="H74" s="1406">
        <v>4509</v>
      </c>
      <c r="I74" s="1407">
        <v>3570</v>
      </c>
      <c r="J74" s="1406">
        <v>27838</v>
      </c>
      <c r="K74" s="1406">
        <v>8999</v>
      </c>
      <c r="L74" s="1406">
        <v>8172</v>
      </c>
      <c r="M74" s="1406">
        <v>5396</v>
      </c>
      <c r="N74" s="1406">
        <v>5271</v>
      </c>
      <c r="O74" s="1153"/>
      <c r="P74" s="1134"/>
    </row>
    <row r="75" spans="1:16" s="1162" customFormat="1" ht="9.75" customHeight="1" x14ac:dyDescent="0.2">
      <c r="A75" s="1160"/>
      <c r="B75" s="1161"/>
      <c r="C75" s="1130" t="s">
        <v>66</v>
      </c>
      <c r="D75" s="1130"/>
      <c r="E75" s="1402">
        <v>34115</v>
      </c>
      <c r="F75" s="1402">
        <v>16090</v>
      </c>
      <c r="G75" s="1402">
        <v>11492</v>
      </c>
      <c r="H75" s="1402">
        <v>5979</v>
      </c>
      <c r="I75" s="1408">
        <v>554</v>
      </c>
      <c r="J75" s="1402">
        <v>34749</v>
      </c>
      <c r="K75" s="1402">
        <v>15272</v>
      </c>
      <c r="L75" s="1402">
        <v>11958</v>
      </c>
      <c r="M75" s="1402">
        <v>5831</v>
      </c>
      <c r="N75" s="1402">
        <v>1688</v>
      </c>
      <c r="O75" s="1153"/>
      <c r="P75" s="1134"/>
    </row>
    <row r="76" spans="1:16" s="1162" customFormat="1" ht="9.75" customHeight="1" x14ac:dyDescent="0.2">
      <c r="A76" s="1160"/>
      <c r="B76" s="1161"/>
      <c r="C76" s="1130"/>
      <c r="D76" s="1405" t="s">
        <v>71</v>
      </c>
      <c r="E76" s="1406">
        <v>19239</v>
      </c>
      <c r="F76" s="1406">
        <v>9658</v>
      </c>
      <c r="G76" s="1406">
        <v>6482</v>
      </c>
      <c r="H76" s="1406">
        <v>2956</v>
      </c>
      <c r="I76" s="1407">
        <v>143</v>
      </c>
      <c r="J76" s="1406">
        <v>18702</v>
      </c>
      <c r="K76" s="1406">
        <v>8756</v>
      </c>
      <c r="L76" s="1406">
        <v>6495</v>
      </c>
      <c r="M76" s="1406">
        <v>2718</v>
      </c>
      <c r="N76" s="1406">
        <v>733</v>
      </c>
      <c r="O76" s="1153"/>
      <c r="P76" s="1134"/>
    </row>
    <row r="77" spans="1:16" s="1162" customFormat="1" ht="9.75" customHeight="1" x14ac:dyDescent="0.2">
      <c r="A77" s="1160"/>
      <c r="B77" s="1161"/>
      <c r="C77" s="1130"/>
      <c r="D77" s="1405" t="s">
        <v>70</v>
      </c>
      <c r="E77" s="1406">
        <v>14876</v>
      </c>
      <c r="F77" s="1406">
        <v>6432</v>
      </c>
      <c r="G77" s="1406">
        <v>5010</v>
      </c>
      <c r="H77" s="1406">
        <v>3023</v>
      </c>
      <c r="I77" s="1407">
        <v>411</v>
      </c>
      <c r="J77" s="1406">
        <v>16047</v>
      </c>
      <c r="K77" s="1406">
        <v>6516</v>
      </c>
      <c r="L77" s="1406">
        <v>5463</v>
      </c>
      <c r="M77" s="1406">
        <v>3113</v>
      </c>
      <c r="N77" s="1406">
        <v>955</v>
      </c>
      <c r="O77" s="1153"/>
      <c r="P77" s="1134"/>
    </row>
    <row r="78" spans="1:16" s="1162" customFormat="1" ht="9.75" customHeight="1" x14ac:dyDescent="0.2">
      <c r="A78" s="1160"/>
      <c r="B78" s="1161"/>
      <c r="C78" s="1130" t="s">
        <v>76</v>
      </c>
      <c r="D78" s="1130"/>
      <c r="E78" s="1402">
        <v>78979</v>
      </c>
      <c r="F78" s="1402">
        <v>29258</v>
      </c>
      <c r="G78" s="1402">
        <v>25063</v>
      </c>
      <c r="H78" s="1402">
        <v>15917</v>
      </c>
      <c r="I78" s="1408">
        <v>8741</v>
      </c>
      <c r="J78" s="1402">
        <v>84335</v>
      </c>
      <c r="K78" s="1402">
        <v>29456</v>
      </c>
      <c r="L78" s="1402">
        <v>25274</v>
      </c>
      <c r="M78" s="1402">
        <v>17631</v>
      </c>
      <c r="N78" s="1402">
        <v>11974</v>
      </c>
      <c r="O78" s="1153"/>
      <c r="P78" s="1134"/>
    </row>
    <row r="79" spans="1:16" s="1162" customFormat="1" ht="9.75" customHeight="1" x14ac:dyDescent="0.2">
      <c r="A79" s="1160"/>
      <c r="B79" s="1161"/>
      <c r="C79" s="1130"/>
      <c r="D79" s="1405" t="s">
        <v>71</v>
      </c>
      <c r="E79" s="1406">
        <v>47064</v>
      </c>
      <c r="F79" s="1406">
        <v>17854</v>
      </c>
      <c r="G79" s="1406">
        <v>14694</v>
      </c>
      <c r="H79" s="1406">
        <v>8505</v>
      </c>
      <c r="I79" s="1407">
        <v>6011</v>
      </c>
      <c r="J79" s="1406">
        <v>47441</v>
      </c>
      <c r="K79" s="1406">
        <v>17323</v>
      </c>
      <c r="L79" s="1406">
        <v>13943</v>
      </c>
      <c r="M79" s="1406">
        <v>8307</v>
      </c>
      <c r="N79" s="1406">
        <v>7868</v>
      </c>
      <c r="O79" s="1153"/>
      <c r="P79" s="1134"/>
    </row>
    <row r="80" spans="1:16" s="1162" customFormat="1" ht="9.75" customHeight="1" x14ac:dyDescent="0.2">
      <c r="A80" s="1160"/>
      <c r="B80" s="1161"/>
      <c r="C80" s="1130"/>
      <c r="D80" s="1405" t="s">
        <v>70</v>
      </c>
      <c r="E80" s="1406">
        <v>31915</v>
      </c>
      <c r="F80" s="1406">
        <v>11404</v>
      </c>
      <c r="G80" s="1406">
        <v>10369</v>
      </c>
      <c r="H80" s="1406">
        <v>7412</v>
      </c>
      <c r="I80" s="1407">
        <v>2730</v>
      </c>
      <c r="J80" s="1406">
        <v>36894</v>
      </c>
      <c r="K80" s="1406">
        <v>12133</v>
      </c>
      <c r="L80" s="1406">
        <v>11331</v>
      </c>
      <c r="M80" s="1406">
        <v>9324</v>
      </c>
      <c r="N80" s="1406">
        <v>4106</v>
      </c>
      <c r="O80" s="1153"/>
      <c r="P80" s="1134"/>
    </row>
    <row r="81" spans="1:16" s="1162" customFormat="1" ht="8.25" customHeight="1" x14ac:dyDescent="0.2">
      <c r="A81" s="1160"/>
      <c r="B81" s="1161"/>
      <c r="C81" s="1425" t="s">
        <v>589</v>
      </c>
      <c r="D81" s="1426"/>
      <c r="E81" s="1426"/>
      <c r="F81" s="1427"/>
      <c r="G81" s="1428"/>
      <c r="H81" s="1428"/>
      <c r="I81" s="1425"/>
      <c r="J81" s="1425"/>
      <c r="K81" s="1425"/>
      <c r="L81" s="1425"/>
      <c r="M81" s="1164"/>
      <c r="N81" s="1429"/>
      <c r="O81" s="1153"/>
      <c r="P81" s="1134"/>
    </row>
    <row r="82" spans="1:16" s="1162" customFormat="1" ht="9.75" customHeight="1" x14ac:dyDescent="0.2">
      <c r="A82" s="1160"/>
      <c r="B82" s="1161"/>
      <c r="C82" s="1430" t="s">
        <v>590</v>
      </c>
      <c r="D82" s="1132"/>
      <c r="E82" s="1132"/>
      <c r="F82" s="1133"/>
      <c r="G82" s="1133"/>
      <c r="H82" s="1133"/>
      <c r="I82" s="1133"/>
      <c r="J82" s="172"/>
      <c r="K82" s="1187"/>
      <c r="L82" s="172"/>
      <c r="M82" s="1164"/>
      <c r="N82" s="1164"/>
      <c r="O82" s="1153"/>
      <c r="P82" s="1134"/>
    </row>
    <row r="83" spans="1:16" ht="13.5" customHeight="1" x14ac:dyDescent="0.2">
      <c r="A83" s="1128"/>
      <c r="B83" s="1128"/>
      <c r="C83" s="1431"/>
      <c r="D83" s="1431"/>
      <c r="E83" s="1431"/>
      <c r="F83" s="1431"/>
      <c r="G83" s="1431"/>
      <c r="H83" s="1431"/>
      <c r="I83" s="1431"/>
      <c r="J83" s="1431"/>
      <c r="K83" s="1431"/>
      <c r="L83" s="1431"/>
      <c r="M83" s="1603">
        <v>43647</v>
      </c>
      <c r="N83" s="1603"/>
      <c r="O83" s="370">
        <v>13</v>
      </c>
      <c r="P83" s="1128"/>
    </row>
  </sheetData>
  <mergeCells count="5">
    <mergeCell ref="M83:N83"/>
    <mergeCell ref="B1:F1"/>
    <mergeCell ref="C22:D23"/>
    <mergeCell ref="E22:I22"/>
    <mergeCell ref="J22:N22"/>
  </mergeCells>
  <pageMargins left="0.15748031496062992" right="0.15748031496062992" top="0.19685039370078741" bottom="0.19685039370078741" header="0" footer="0"/>
  <pageSetup paperSize="9" orientation="portrait"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U57"/>
  <sheetViews>
    <sheetView zoomScaleNormal="100" workbookViewId="0"/>
  </sheetViews>
  <sheetFormatPr defaultRowHeight="12.75" x14ac:dyDescent="0.2"/>
  <cols>
    <col min="1" max="1" width="1" style="131" customWidth="1"/>
    <col min="2" max="2" width="2.5703125" style="131" customWidth="1"/>
    <col min="3" max="3" width="1" style="131" customWidth="1"/>
    <col min="4" max="4" width="18.140625" style="131" customWidth="1"/>
    <col min="5" max="5" width="0.5703125" style="131" customWidth="1"/>
    <col min="6" max="6" width="9.85546875" style="131" customWidth="1"/>
    <col min="7" max="7" width="9" style="131" customWidth="1"/>
    <col min="8" max="8" width="9.7109375" style="131" customWidth="1"/>
    <col min="9" max="9" width="9.42578125" style="131" customWidth="1"/>
    <col min="10" max="10" width="9" style="131" customWidth="1"/>
    <col min="11" max="11" width="10" style="131" customWidth="1"/>
    <col min="12" max="12" width="9.28515625" style="131" customWidth="1"/>
    <col min="13" max="13" width="9.140625" style="131" customWidth="1"/>
    <col min="14" max="14" width="2.5703125" style="131" customWidth="1"/>
    <col min="15" max="15" width="1" style="131" customWidth="1"/>
    <col min="16" max="16384" width="9.140625" style="131"/>
  </cols>
  <sheetData>
    <row r="1" spans="1:15" ht="13.5" customHeight="1" x14ac:dyDescent="0.2">
      <c r="A1" s="130"/>
      <c r="B1" s="230"/>
      <c r="C1" s="230"/>
      <c r="D1" s="230"/>
      <c r="E1" s="219"/>
      <c r="F1" s="219"/>
      <c r="G1" s="219"/>
      <c r="H1" s="219"/>
      <c r="I1" s="219"/>
      <c r="J1" s="219"/>
      <c r="K1" s="1625" t="s">
        <v>313</v>
      </c>
      <c r="L1" s="1625"/>
      <c r="M1" s="1625"/>
      <c r="N1" s="1625"/>
      <c r="O1" s="130"/>
    </row>
    <row r="2" spans="1:15" ht="6" customHeight="1" x14ac:dyDescent="0.2">
      <c r="A2" s="130"/>
      <c r="B2" s="231"/>
      <c r="C2" s="367"/>
      <c r="D2" s="367"/>
      <c r="E2" s="218"/>
      <c r="F2" s="218"/>
      <c r="G2" s="218"/>
      <c r="H2" s="218"/>
      <c r="I2" s="218"/>
      <c r="J2" s="218"/>
      <c r="K2" s="218"/>
      <c r="L2" s="218"/>
      <c r="M2" s="132"/>
      <c r="N2" s="132"/>
      <c r="O2" s="130"/>
    </row>
    <row r="3" spans="1:15" ht="13.5" customHeight="1" thickBot="1" x14ac:dyDescent="0.25">
      <c r="A3" s="130"/>
      <c r="B3" s="232"/>
      <c r="C3" s="133"/>
      <c r="D3" s="133"/>
      <c r="E3" s="133"/>
      <c r="F3" s="132"/>
      <c r="G3" s="132"/>
      <c r="H3" s="132"/>
      <c r="I3" s="132"/>
      <c r="J3" s="132"/>
      <c r="K3" s="532"/>
      <c r="L3" s="532"/>
      <c r="M3" s="532" t="s">
        <v>69</v>
      </c>
      <c r="N3" s="532"/>
      <c r="O3" s="532"/>
    </row>
    <row r="4" spans="1:15" ht="15" customHeight="1" thickBot="1" x14ac:dyDescent="0.25">
      <c r="A4" s="130"/>
      <c r="B4" s="232"/>
      <c r="C4" s="1024" t="s">
        <v>472</v>
      </c>
      <c r="D4" s="244"/>
      <c r="E4" s="244"/>
      <c r="F4" s="244"/>
      <c r="G4" s="244"/>
      <c r="H4" s="244"/>
      <c r="I4" s="244"/>
      <c r="J4" s="244"/>
      <c r="K4" s="244"/>
      <c r="L4" s="244"/>
      <c r="M4" s="245"/>
      <c r="N4" s="532"/>
      <c r="O4" s="532"/>
    </row>
    <row r="5" spans="1:15" ht="7.5" customHeight="1" x14ac:dyDescent="0.2">
      <c r="A5" s="130"/>
      <c r="B5" s="232"/>
      <c r="C5" s="1626" t="s">
        <v>84</v>
      </c>
      <c r="D5" s="1626"/>
      <c r="E5" s="132"/>
      <c r="F5" s="11"/>
      <c r="G5" s="132"/>
      <c r="H5" s="132"/>
      <c r="I5" s="132"/>
      <c r="J5" s="132"/>
      <c r="K5" s="532"/>
      <c r="L5" s="532"/>
      <c r="M5" s="532"/>
      <c r="N5" s="532"/>
      <c r="O5" s="532"/>
    </row>
    <row r="6" spans="1:15" ht="13.5" customHeight="1" x14ac:dyDescent="0.2">
      <c r="A6" s="130"/>
      <c r="B6" s="232"/>
      <c r="C6" s="1627"/>
      <c r="D6" s="1627"/>
      <c r="E6" s="81">
        <v>1999</v>
      </c>
      <c r="F6" s="82">
        <v>2012</v>
      </c>
      <c r="G6" s="82">
        <v>2013</v>
      </c>
      <c r="H6" s="82">
        <v>2014</v>
      </c>
      <c r="I6" s="82">
        <v>2015</v>
      </c>
      <c r="J6" s="82">
        <v>2016</v>
      </c>
      <c r="K6" s="82">
        <v>2017</v>
      </c>
      <c r="L6" s="82">
        <v>2018</v>
      </c>
      <c r="M6" s="82">
        <v>2019</v>
      </c>
      <c r="N6" s="532"/>
      <c r="O6" s="532"/>
    </row>
    <row r="7" spans="1:15" ht="2.25" customHeight="1" x14ac:dyDescent="0.2">
      <c r="A7" s="130"/>
      <c r="B7" s="232"/>
      <c r="C7" s="83"/>
      <c r="D7" s="83"/>
      <c r="E7" s="11"/>
      <c r="F7" s="11"/>
      <c r="G7" s="11"/>
      <c r="H7" s="11"/>
      <c r="I7" s="11"/>
      <c r="J7" s="11"/>
      <c r="K7" s="11"/>
      <c r="L7" s="11"/>
      <c r="M7" s="11"/>
      <c r="N7" s="532"/>
      <c r="O7" s="532"/>
    </row>
    <row r="8" spans="1:15" ht="30" customHeight="1" x14ac:dyDescent="0.2">
      <c r="A8" s="130"/>
      <c r="B8" s="232"/>
      <c r="C8" s="1630" t="s">
        <v>291</v>
      </c>
      <c r="D8" s="1630"/>
      <c r="E8" s="1025"/>
      <c r="F8" s="940">
        <v>485</v>
      </c>
      <c r="G8" s="940">
        <v>485</v>
      </c>
      <c r="H8" s="940">
        <v>505</v>
      </c>
      <c r="I8" s="940">
        <v>505</v>
      </c>
      <c r="J8" s="940">
        <v>530</v>
      </c>
      <c r="K8" s="940">
        <v>557</v>
      </c>
      <c r="L8" s="940">
        <v>580</v>
      </c>
      <c r="M8" s="940">
        <v>600</v>
      </c>
      <c r="N8" s="194"/>
      <c r="O8" s="194"/>
    </row>
    <row r="9" spans="1:15" ht="31.5" customHeight="1" x14ac:dyDescent="0.2">
      <c r="A9" s="130"/>
      <c r="B9" s="234"/>
      <c r="C9" s="193" t="s">
        <v>279</v>
      </c>
      <c r="D9" s="193"/>
      <c r="E9" s="191"/>
      <c r="F9" s="191" t="s">
        <v>278</v>
      </c>
      <c r="G9" s="191" t="s">
        <v>330</v>
      </c>
      <c r="H9" s="191" t="s">
        <v>475</v>
      </c>
      <c r="I9" s="191" t="s">
        <v>330</v>
      </c>
      <c r="J9" s="191" t="s">
        <v>422</v>
      </c>
      <c r="K9" s="191" t="s">
        <v>462</v>
      </c>
      <c r="L9" s="191" t="s">
        <v>473</v>
      </c>
      <c r="M9" s="191" t="s">
        <v>505</v>
      </c>
      <c r="N9" s="192"/>
      <c r="O9" s="192"/>
    </row>
    <row r="10" spans="1:15" s="136" customFormat="1" ht="18" customHeight="1" x14ac:dyDescent="0.2">
      <c r="A10" s="134"/>
      <c r="B10" s="233"/>
      <c r="C10" s="137" t="s">
        <v>277</v>
      </c>
      <c r="D10" s="137"/>
      <c r="E10" s="191"/>
      <c r="F10" s="191" t="s">
        <v>276</v>
      </c>
      <c r="G10" s="191" t="s">
        <v>330</v>
      </c>
      <c r="H10" s="191" t="s">
        <v>507</v>
      </c>
      <c r="I10" s="191" t="s">
        <v>330</v>
      </c>
      <c r="J10" s="191" t="s">
        <v>421</v>
      </c>
      <c r="K10" s="191" t="s">
        <v>461</v>
      </c>
      <c r="L10" s="191" t="s">
        <v>474</v>
      </c>
      <c r="M10" s="191" t="s">
        <v>506</v>
      </c>
      <c r="N10" s="191"/>
      <c r="O10" s="191"/>
    </row>
    <row r="11" spans="1:15" ht="20.25" customHeight="1" thickBot="1" x14ac:dyDescent="0.25">
      <c r="A11" s="130"/>
      <c r="B11" s="232"/>
      <c r="C11" s="534" t="s">
        <v>331</v>
      </c>
      <c r="D11" s="533"/>
      <c r="E11" s="132"/>
      <c r="F11" s="132"/>
      <c r="G11" s="132"/>
      <c r="H11" s="132"/>
      <c r="I11" s="132"/>
      <c r="J11" s="132"/>
      <c r="K11" s="132"/>
      <c r="L11" s="132"/>
      <c r="M11" s="532"/>
      <c r="N11" s="132"/>
      <c r="O11" s="130"/>
    </row>
    <row r="12" spans="1:15" s="136" customFormat="1" ht="13.5" customHeight="1" thickBot="1" x14ac:dyDescent="0.25">
      <c r="A12" s="134"/>
      <c r="B12" s="233"/>
      <c r="C12" s="1024" t="s">
        <v>275</v>
      </c>
      <c r="D12" s="1023"/>
      <c r="E12" s="242"/>
      <c r="F12" s="242"/>
      <c r="G12" s="242"/>
      <c r="H12" s="242"/>
      <c r="I12" s="242"/>
      <c r="J12" s="242"/>
      <c r="K12" s="242"/>
      <c r="L12" s="242"/>
      <c r="M12" s="243"/>
      <c r="N12" s="132"/>
      <c r="O12" s="130"/>
    </row>
    <row r="13" spans="1:15" ht="7.5" customHeight="1" x14ac:dyDescent="0.2">
      <c r="A13" s="130"/>
      <c r="B13" s="232"/>
      <c r="C13" s="1628" t="s">
        <v>272</v>
      </c>
      <c r="D13" s="1628"/>
      <c r="E13" s="138"/>
      <c r="F13" s="138"/>
      <c r="G13" s="139"/>
      <c r="H13" s="139"/>
      <c r="I13" s="139"/>
      <c r="J13" s="139"/>
      <c r="K13" s="139"/>
      <c r="L13" s="139"/>
      <c r="M13" s="139"/>
      <c r="N13" s="132"/>
      <c r="O13" s="130"/>
    </row>
    <row r="14" spans="1:15" ht="13.5" customHeight="1" x14ac:dyDescent="0.2">
      <c r="A14" s="130"/>
      <c r="B14" s="232"/>
      <c r="C14" s="1629"/>
      <c r="D14" s="1629"/>
      <c r="E14" s="138"/>
      <c r="F14" s="138"/>
      <c r="G14" s="1188">
        <v>2015</v>
      </c>
      <c r="H14" s="1631">
        <v>2016</v>
      </c>
      <c r="I14" s="1632"/>
      <c r="J14" s="1631">
        <v>2017</v>
      </c>
      <c r="K14" s="1632"/>
      <c r="L14" s="1631">
        <v>2018</v>
      </c>
      <c r="M14" s="1633"/>
      <c r="N14" s="132"/>
      <c r="O14" s="130"/>
    </row>
    <row r="15" spans="1:15" ht="12.75" customHeight="1" x14ac:dyDescent="0.2">
      <c r="A15" s="130"/>
      <c r="B15" s="232"/>
      <c r="C15" s="138"/>
      <c r="D15" s="138"/>
      <c r="E15" s="138"/>
      <c r="F15" s="138"/>
      <c r="G15" s="443" t="s">
        <v>85</v>
      </c>
      <c r="H15" s="1190" t="s">
        <v>521</v>
      </c>
      <c r="I15" s="1191" t="s">
        <v>492</v>
      </c>
      <c r="J15" s="1135" t="s">
        <v>86</v>
      </c>
      <c r="K15" s="1031" t="s">
        <v>85</v>
      </c>
      <c r="L15" s="1190" t="s">
        <v>86</v>
      </c>
      <c r="M15" s="1191" t="s">
        <v>85</v>
      </c>
      <c r="N15" s="132"/>
      <c r="O15" s="130"/>
    </row>
    <row r="16" spans="1:15" ht="4.5" customHeight="1" x14ac:dyDescent="0.2">
      <c r="A16" s="130"/>
      <c r="B16" s="232"/>
      <c r="C16" s="138"/>
      <c r="D16" s="138"/>
      <c r="E16" s="138"/>
      <c r="F16" s="138"/>
      <c r="G16" s="982"/>
      <c r="H16" s="982"/>
      <c r="I16" s="983"/>
      <c r="J16" s="371"/>
      <c r="K16" s="371"/>
      <c r="L16" s="1136"/>
      <c r="M16" s="371"/>
      <c r="N16" s="139"/>
      <c r="O16" s="130"/>
    </row>
    <row r="17" spans="1:15" ht="15" customHeight="1" x14ac:dyDescent="0.2">
      <c r="A17" s="130"/>
      <c r="B17" s="232"/>
      <c r="C17" s="212" t="s">
        <v>290</v>
      </c>
      <c r="D17" s="241"/>
      <c r="E17" s="238"/>
      <c r="F17" s="238"/>
      <c r="G17" s="964">
        <v>952.67243142082441</v>
      </c>
      <c r="H17" s="528">
        <v>957.61</v>
      </c>
      <c r="I17" s="528">
        <v>961.31</v>
      </c>
      <c r="J17" s="886">
        <v>970.88</v>
      </c>
      <c r="K17" s="528">
        <v>972.47</v>
      </c>
      <c r="L17" s="892">
        <v>977.16</v>
      </c>
      <c r="M17" s="528">
        <v>983.04</v>
      </c>
      <c r="N17" s="139"/>
      <c r="O17" s="130"/>
    </row>
    <row r="18" spans="1:15" ht="13.5" customHeight="1" x14ac:dyDescent="0.2">
      <c r="A18" s="130"/>
      <c r="B18" s="232"/>
      <c r="C18" s="536" t="s">
        <v>71</v>
      </c>
      <c r="D18" s="140"/>
      <c r="E18" s="138"/>
      <c r="F18" s="138"/>
      <c r="G18" s="965">
        <v>1034.2916578226188</v>
      </c>
      <c r="H18" s="529">
        <v>1038.3599999999999</v>
      </c>
      <c r="I18" s="529">
        <v>1045.1300000000001</v>
      </c>
      <c r="J18" s="887">
        <v>1050.32</v>
      </c>
      <c r="K18" s="529">
        <v>1052.02</v>
      </c>
      <c r="L18" s="885">
        <v>1051.69</v>
      </c>
      <c r="M18" s="529">
        <v>1059.48</v>
      </c>
      <c r="N18" s="139"/>
      <c r="O18" s="130"/>
    </row>
    <row r="19" spans="1:15" ht="13.5" customHeight="1" x14ac:dyDescent="0.2">
      <c r="A19" s="130"/>
      <c r="B19" s="232"/>
      <c r="C19" s="536" t="s">
        <v>70</v>
      </c>
      <c r="D19" s="140"/>
      <c r="E19" s="138"/>
      <c r="F19" s="138"/>
      <c r="G19" s="965">
        <v>852.69380865007668</v>
      </c>
      <c r="H19" s="529">
        <v>860.34</v>
      </c>
      <c r="I19" s="529">
        <v>861.16</v>
      </c>
      <c r="J19" s="887">
        <v>876.77</v>
      </c>
      <c r="K19" s="529">
        <v>876.6</v>
      </c>
      <c r="L19" s="885">
        <v>889.45</v>
      </c>
      <c r="M19" s="529">
        <v>894.42</v>
      </c>
      <c r="N19" s="139"/>
      <c r="O19" s="130"/>
    </row>
    <row r="20" spans="1:15" ht="6.75" customHeight="1" x14ac:dyDescent="0.2">
      <c r="A20" s="130"/>
      <c r="B20" s="232"/>
      <c r="C20" s="170"/>
      <c r="D20" s="140"/>
      <c r="E20" s="138"/>
      <c r="F20" s="138"/>
      <c r="G20" s="967"/>
      <c r="H20" s="537"/>
      <c r="I20" s="537"/>
      <c r="J20" s="888"/>
      <c r="K20" s="537"/>
      <c r="L20" s="966"/>
      <c r="M20" s="537"/>
      <c r="N20" s="139"/>
      <c r="O20" s="130"/>
    </row>
    <row r="21" spans="1:15" ht="15" customHeight="1" x14ac:dyDescent="0.2">
      <c r="A21" s="130"/>
      <c r="B21" s="232"/>
      <c r="C21" s="212" t="s">
        <v>289</v>
      </c>
      <c r="D21" s="241"/>
      <c r="E21" s="238"/>
      <c r="F21" s="238"/>
      <c r="G21" s="964">
        <v>1130.3699999999999</v>
      </c>
      <c r="H21" s="528">
        <v>1138.73</v>
      </c>
      <c r="I21" s="528">
        <v>1144.6099999999999</v>
      </c>
      <c r="J21" s="892">
        <v>1148.29</v>
      </c>
      <c r="K21" s="528">
        <v>1150.6199999999999</v>
      </c>
      <c r="L21" s="892">
        <v>1166.8599999999999</v>
      </c>
      <c r="M21" s="528">
        <v>1170.6300000000001</v>
      </c>
      <c r="N21" s="139"/>
      <c r="O21" s="130"/>
    </row>
    <row r="22" spans="1:15" s="142" customFormat="1" ht="13.5" customHeight="1" x14ac:dyDescent="0.2">
      <c r="A22" s="141"/>
      <c r="B22" s="235"/>
      <c r="C22" s="536" t="s">
        <v>71</v>
      </c>
      <c r="D22" s="140"/>
      <c r="E22" s="138"/>
      <c r="F22" s="138"/>
      <c r="G22" s="965">
        <v>1245.79</v>
      </c>
      <c r="H22" s="529">
        <v>1259.46</v>
      </c>
      <c r="I22" s="529">
        <v>1271.24</v>
      </c>
      <c r="J22" s="885">
        <v>1265.28</v>
      </c>
      <c r="K22" s="529">
        <v>1266.32</v>
      </c>
      <c r="L22" s="885">
        <v>1279</v>
      </c>
      <c r="M22" s="529">
        <v>1285.4100000000001</v>
      </c>
      <c r="N22" s="138"/>
      <c r="O22" s="141"/>
    </row>
    <row r="23" spans="1:15" s="142" customFormat="1" ht="13.5" customHeight="1" x14ac:dyDescent="0.2">
      <c r="A23" s="141"/>
      <c r="B23" s="235"/>
      <c r="C23" s="536" t="s">
        <v>70</v>
      </c>
      <c r="D23" s="140"/>
      <c r="E23" s="138"/>
      <c r="F23" s="138"/>
      <c r="G23" s="965">
        <v>989</v>
      </c>
      <c r="H23" s="885">
        <v>993.28</v>
      </c>
      <c r="I23" s="529">
        <v>993.3</v>
      </c>
      <c r="J23" s="887">
        <v>1009.68</v>
      </c>
      <c r="K23" s="529">
        <v>1011.17</v>
      </c>
      <c r="L23" s="885">
        <v>1034.9000000000001</v>
      </c>
      <c r="M23" s="529">
        <v>1037.57</v>
      </c>
      <c r="N23" s="138"/>
      <c r="O23" s="141"/>
    </row>
    <row r="24" spans="1:15" ht="15" customHeight="1" x14ac:dyDescent="0.2">
      <c r="A24" s="130"/>
      <c r="B24" s="232"/>
      <c r="C24" s="941" t="s">
        <v>454</v>
      </c>
      <c r="E24" s="138"/>
      <c r="F24" s="138"/>
      <c r="G24" s="969">
        <f t="shared" ref="G24:J24" si="0">+G23/G22</f>
        <v>0.79387376684673983</v>
      </c>
      <c r="H24" s="968">
        <f t="shared" si="0"/>
        <v>0.78865545551268001</v>
      </c>
      <c r="I24" s="981">
        <f t="shared" si="0"/>
        <v>0.78136307856895626</v>
      </c>
      <c r="J24" s="1027">
        <f t="shared" si="0"/>
        <v>0.79798937784522006</v>
      </c>
      <c r="K24" s="981">
        <f>+K23/K22</f>
        <v>0.79851064501863667</v>
      </c>
      <c r="L24" s="1027">
        <f>+L23/L22</f>
        <v>0.8091477716966381</v>
      </c>
      <c r="M24" s="981">
        <f>+M23/M22</f>
        <v>0.8071899238375303</v>
      </c>
      <c r="N24" s="139"/>
      <c r="O24" s="130"/>
    </row>
    <row r="25" spans="1:15" ht="21.75" customHeight="1" x14ac:dyDescent="0.2">
      <c r="A25" s="130"/>
      <c r="B25" s="232"/>
      <c r="C25" s="212" t="s">
        <v>288</v>
      </c>
      <c r="D25" s="241"/>
      <c r="E25" s="238"/>
      <c r="F25" s="238"/>
      <c r="G25" s="971">
        <f t="shared" ref="G25:I25" si="1">+G17/G21*100</f>
        <v>84.279698808427725</v>
      </c>
      <c r="H25" s="970">
        <f t="shared" si="1"/>
        <v>84.094561485163297</v>
      </c>
      <c r="I25" s="530">
        <f t="shared" si="1"/>
        <v>83.985811761211252</v>
      </c>
      <c r="J25" s="889">
        <f>+J17/J21*100</f>
        <v>84.550070104241954</v>
      </c>
      <c r="K25" s="530">
        <f>+K17/K21*100</f>
        <v>84.51704298552086</v>
      </c>
      <c r="L25" s="889">
        <f>+L17/L21*100</f>
        <v>83.742694067840191</v>
      </c>
      <c r="M25" s="530">
        <f>+M17/M21*100</f>
        <v>83.975295353783849</v>
      </c>
      <c r="N25" s="139"/>
      <c r="O25" s="130"/>
    </row>
    <row r="26" spans="1:15" ht="13.5" customHeight="1" x14ac:dyDescent="0.2">
      <c r="A26" s="130"/>
      <c r="B26" s="232"/>
      <c r="C26" s="536" t="s">
        <v>71</v>
      </c>
      <c r="D26" s="140"/>
      <c r="E26" s="138"/>
      <c r="F26" s="138"/>
      <c r="G26" s="973">
        <f t="shared" ref="G26:K26" si="2">+G18/G22*100</f>
        <v>83.022953934661444</v>
      </c>
      <c r="H26" s="972">
        <f t="shared" si="2"/>
        <v>82.444857319803717</v>
      </c>
      <c r="I26" s="709">
        <f t="shared" si="2"/>
        <v>82.213429407507647</v>
      </c>
      <c r="J26" s="890">
        <f t="shared" si="2"/>
        <v>83.010875063227104</v>
      </c>
      <c r="K26" s="709">
        <f t="shared" si="2"/>
        <v>83.076947375071072</v>
      </c>
      <c r="L26" s="890">
        <f t="shared" ref="L26" si="3">+L18/L22*100</f>
        <v>82.227521501172802</v>
      </c>
      <c r="M26" s="709">
        <f t="shared" ref="M26" si="4">+M18/M22*100</f>
        <v>82.423506896632205</v>
      </c>
      <c r="N26" s="139"/>
      <c r="O26" s="130"/>
    </row>
    <row r="27" spans="1:15" ht="13.5" customHeight="1" x14ac:dyDescent="0.2">
      <c r="A27" s="130"/>
      <c r="B27" s="232"/>
      <c r="C27" s="536" t="s">
        <v>70</v>
      </c>
      <c r="D27" s="140"/>
      <c r="E27" s="138"/>
      <c r="F27" s="138"/>
      <c r="G27" s="973">
        <f t="shared" ref="G27:K27" si="5">+G19/G23*100</f>
        <v>86.217776405467816</v>
      </c>
      <c r="H27" s="972">
        <f t="shared" si="5"/>
        <v>86.616059922680421</v>
      </c>
      <c r="I27" s="709">
        <f t="shared" si="5"/>
        <v>86.696869022450414</v>
      </c>
      <c r="J27" s="890">
        <f t="shared" si="5"/>
        <v>86.836423421281992</v>
      </c>
      <c r="K27" s="709">
        <f t="shared" si="5"/>
        <v>86.69165422233651</v>
      </c>
      <c r="L27" s="890">
        <f t="shared" ref="L27" si="6">+L19/L23*100</f>
        <v>85.945501980867718</v>
      </c>
      <c r="M27" s="709">
        <f t="shared" ref="M27" si="7">+M19/M23*100</f>
        <v>86.203340497508606</v>
      </c>
      <c r="N27" s="139"/>
      <c r="O27" s="130"/>
    </row>
    <row r="28" spans="1:15" ht="6.75" customHeight="1" x14ac:dyDescent="0.2">
      <c r="A28" s="130"/>
      <c r="B28" s="232"/>
      <c r="C28" s="170"/>
      <c r="D28" s="140"/>
      <c r="E28" s="138"/>
      <c r="F28" s="138"/>
      <c r="G28" s="975"/>
      <c r="H28" s="974"/>
      <c r="I28" s="531"/>
      <c r="J28" s="891"/>
      <c r="K28" s="531"/>
      <c r="L28" s="531"/>
      <c r="M28" s="531"/>
      <c r="N28" s="139"/>
      <c r="O28" s="130"/>
    </row>
    <row r="29" spans="1:15" ht="23.25" customHeight="1" x14ac:dyDescent="0.2">
      <c r="A29" s="130"/>
      <c r="B29" s="232"/>
      <c r="C29" s="1612" t="s">
        <v>287</v>
      </c>
      <c r="D29" s="1612"/>
      <c r="E29" s="1612"/>
      <c r="F29" s="1612"/>
      <c r="G29" s="964">
        <v>21.1</v>
      </c>
      <c r="H29" s="892">
        <v>25.3</v>
      </c>
      <c r="I29" s="528">
        <v>23.3</v>
      </c>
      <c r="J29" s="886">
        <v>25.7</v>
      </c>
      <c r="K29" s="528">
        <v>21.6</v>
      </c>
      <c r="L29" s="892">
        <v>25.6</v>
      </c>
      <c r="M29" s="528">
        <v>22.1</v>
      </c>
      <c r="N29" s="139"/>
      <c r="O29" s="130"/>
    </row>
    <row r="30" spans="1:15" ht="13.5" customHeight="1" x14ac:dyDescent="0.2">
      <c r="A30" s="141"/>
      <c r="B30" s="235"/>
      <c r="C30" s="536" t="s">
        <v>274</v>
      </c>
      <c r="D30" s="140"/>
      <c r="E30" s="138"/>
      <c r="F30" s="138"/>
      <c r="G30" s="965">
        <v>17</v>
      </c>
      <c r="H30" s="885">
        <v>19.7</v>
      </c>
      <c r="I30" s="529">
        <v>18.5</v>
      </c>
      <c r="J30" s="885">
        <v>21.2</v>
      </c>
      <c r="K30" s="529">
        <v>17.2</v>
      </c>
      <c r="L30" s="885">
        <v>21.6</v>
      </c>
      <c r="M30" s="529">
        <v>17.899999999999999</v>
      </c>
      <c r="O30" s="130"/>
    </row>
    <row r="31" spans="1:15" ht="13.5" customHeight="1" x14ac:dyDescent="0.2">
      <c r="A31" s="130"/>
      <c r="B31" s="232"/>
      <c r="C31" s="536" t="s">
        <v>273</v>
      </c>
      <c r="D31" s="140"/>
      <c r="E31" s="138"/>
      <c r="F31" s="138"/>
      <c r="G31" s="965">
        <v>26.2</v>
      </c>
      <c r="H31" s="885">
        <v>32</v>
      </c>
      <c r="I31" s="529">
        <v>28.9</v>
      </c>
      <c r="J31" s="885">
        <v>30.9</v>
      </c>
      <c r="K31" s="529">
        <v>26.8</v>
      </c>
      <c r="L31" s="885">
        <v>26.8</v>
      </c>
      <c r="M31" s="529">
        <v>26.8</v>
      </c>
      <c r="N31" s="139"/>
      <c r="O31" s="130"/>
    </row>
    <row r="32" spans="1:15" ht="20.25" customHeight="1" thickBot="1" x14ac:dyDescent="0.25">
      <c r="A32" s="130"/>
      <c r="B32" s="232"/>
      <c r="C32" s="170"/>
      <c r="D32" s="140"/>
      <c r="E32" s="138"/>
      <c r="F32" s="138"/>
      <c r="G32" s="1108"/>
      <c r="H32" s="1622"/>
      <c r="I32" s="1622"/>
      <c r="J32" s="1622"/>
      <c r="K32" s="1622"/>
      <c r="L32" s="1623"/>
      <c r="M32" s="1623"/>
      <c r="N32" s="139"/>
      <c r="O32" s="130"/>
    </row>
    <row r="33" spans="1:21" ht="30.75" customHeight="1" thickBot="1" x14ac:dyDescent="0.25">
      <c r="A33" s="130"/>
      <c r="B33" s="232"/>
      <c r="C33" s="1614" t="s">
        <v>471</v>
      </c>
      <c r="D33" s="1615"/>
      <c r="E33" s="1615"/>
      <c r="F33" s="1615"/>
      <c r="G33" s="1615"/>
      <c r="H33" s="1615"/>
      <c r="I33" s="1615"/>
      <c r="J33" s="1615"/>
      <c r="K33" s="1615"/>
      <c r="L33" s="1615"/>
      <c r="M33" s="1616"/>
      <c r="N33" s="185"/>
      <c r="O33" s="130"/>
    </row>
    <row r="34" spans="1:21" ht="7.5" customHeight="1" x14ac:dyDescent="0.2">
      <c r="A34" s="130"/>
      <c r="B34" s="232"/>
      <c r="C34" s="1617" t="s">
        <v>272</v>
      </c>
      <c r="D34" s="1617"/>
      <c r="E34" s="188"/>
      <c r="F34" s="187"/>
      <c r="G34" s="143"/>
      <c r="H34" s="143"/>
      <c r="I34" s="143"/>
      <c r="J34" s="143"/>
      <c r="K34" s="143"/>
      <c r="L34" s="143"/>
      <c r="M34" s="143"/>
      <c r="N34" s="185"/>
      <c r="O34" s="130"/>
      <c r="P34" s="136"/>
      <c r="Q34" s="136"/>
      <c r="S34" s="136"/>
      <c r="T34" s="136"/>
      <c r="U34" s="136"/>
    </row>
    <row r="35" spans="1:21" ht="36" customHeight="1" x14ac:dyDescent="0.2">
      <c r="A35" s="130"/>
      <c r="B35" s="232"/>
      <c r="C35" s="1618"/>
      <c r="D35" s="1618"/>
      <c r="E35" s="190"/>
      <c r="F35" s="190"/>
      <c r="G35" s="190"/>
      <c r="H35" s="1619" t="s">
        <v>271</v>
      </c>
      <c r="I35" s="1620"/>
      <c r="J35" s="1619" t="s">
        <v>270</v>
      </c>
      <c r="K35" s="1620"/>
      <c r="L35" s="1619" t="s">
        <v>269</v>
      </c>
      <c r="M35" s="1621"/>
      <c r="N35" s="185"/>
      <c r="O35" s="130"/>
    </row>
    <row r="36" spans="1:21" s="136" customFormat="1" ht="22.5" customHeight="1" x14ac:dyDescent="0.2">
      <c r="A36" s="134"/>
      <c r="B36" s="233"/>
      <c r="C36" s="190"/>
      <c r="D36" s="190"/>
      <c r="E36" s="190"/>
      <c r="F36" s="190"/>
      <c r="G36" s="190"/>
      <c r="H36" s="1137" t="s">
        <v>508</v>
      </c>
      <c r="I36" s="976" t="s">
        <v>520</v>
      </c>
      <c r="J36" s="1189" t="s">
        <v>508</v>
      </c>
      <c r="K36" s="976" t="s">
        <v>520</v>
      </c>
      <c r="L36" s="1189" t="s">
        <v>508</v>
      </c>
      <c r="M36" s="870" t="s">
        <v>520</v>
      </c>
      <c r="N36" s="189"/>
      <c r="O36" s="134"/>
      <c r="P36" s="131"/>
      <c r="Q36" s="131"/>
      <c r="S36" s="131"/>
      <c r="T36" s="131"/>
      <c r="U36" s="131"/>
    </row>
    <row r="37" spans="1:21" ht="15" customHeight="1" x14ac:dyDescent="0.2">
      <c r="A37" s="130"/>
      <c r="B37" s="232"/>
      <c r="C37" s="212" t="s">
        <v>67</v>
      </c>
      <c r="D37" s="237"/>
      <c r="E37" s="238"/>
      <c r="F37" s="239"/>
      <c r="G37" s="240"/>
      <c r="H37" s="1034">
        <v>977.16</v>
      </c>
      <c r="I37" s="1034">
        <v>983.03816634008172</v>
      </c>
      <c r="J37" s="1034">
        <v>1166.8599999999999</v>
      </c>
      <c r="K37" s="1034">
        <v>1170.6300000000001</v>
      </c>
      <c r="L37" s="1033">
        <v>25.6</v>
      </c>
      <c r="M37" s="1033">
        <v>22.1</v>
      </c>
      <c r="N37" s="185"/>
      <c r="O37" s="130"/>
      <c r="P37" s="256"/>
      <c r="Q37" s="256"/>
      <c r="S37" s="256"/>
      <c r="T37" s="256"/>
      <c r="U37" s="256"/>
    </row>
    <row r="38" spans="1:21" ht="13.5" customHeight="1" x14ac:dyDescent="0.2">
      <c r="A38" s="130"/>
      <c r="B38" s="232"/>
      <c r="C38" s="94" t="s">
        <v>268</v>
      </c>
      <c r="D38" s="196"/>
      <c r="E38" s="196"/>
      <c r="F38" s="196"/>
      <c r="G38" s="196"/>
      <c r="H38" s="984">
        <v>1044.0999999999999</v>
      </c>
      <c r="I38" s="984">
        <v>1114.7350196493351</v>
      </c>
      <c r="J38" s="984">
        <v>1373.35</v>
      </c>
      <c r="K38" s="984">
        <v>1476.28</v>
      </c>
      <c r="L38" s="1032">
        <v>11</v>
      </c>
      <c r="M38" s="1032">
        <v>9.9</v>
      </c>
      <c r="N38" s="883"/>
      <c r="O38" s="798"/>
      <c r="P38" s="256"/>
      <c r="Q38" s="256"/>
      <c r="S38" s="256"/>
      <c r="T38" s="256"/>
      <c r="U38" s="256"/>
    </row>
    <row r="39" spans="1:21" ht="13.5" customHeight="1" x14ac:dyDescent="0.2">
      <c r="A39" s="130"/>
      <c r="B39" s="232"/>
      <c r="C39" s="94" t="s">
        <v>267</v>
      </c>
      <c r="D39" s="196"/>
      <c r="E39" s="196"/>
      <c r="F39" s="196"/>
      <c r="G39" s="196"/>
      <c r="H39" s="984">
        <v>915.36</v>
      </c>
      <c r="I39" s="984">
        <v>933.52625324517476</v>
      </c>
      <c r="J39" s="984">
        <v>1081.23</v>
      </c>
      <c r="K39" s="984">
        <v>1099.28</v>
      </c>
      <c r="L39" s="1032">
        <v>29.6</v>
      </c>
      <c r="M39" s="1032">
        <v>25.8</v>
      </c>
      <c r="N39" s="883"/>
      <c r="O39" s="798"/>
      <c r="P39" s="256"/>
      <c r="Q39" s="256"/>
      <c r="S39" s="256"/>
      <c r="T39" s="256"/>
      <c r="U39" s="256"/>
    </row>
    <row r="40" spans="1:21" ht="13.5" customHeight="1" x14ac:dyDescent="0.2">
      <c r="A40" s="130"/>
      <c r="B40" s="232"/>
      <c r="C40" s="94" t="s">
        <v>266</v>
      </c>
      <c r="D40" s="186"/>
      <c r="E40" s="186"/>
      <c r="F40" s="186"/>
      <c r="G40" s="186"/>
      <c r="H40" s="984">
        <v>2012.63</v>
      </c>
      <c r="I40" s="984">
        <v>2031.3500335516856</v>
      </c>
      <c r="J40" s="984">
        <v>2921.83</v>
      </c>
      <c r="K40" s="984">
        <v>2938.3</v>
      </c>
      <c r="L40" s="1032">
        <v>0.7</v>
      </c>
      <c r="M40" s="1032">
        <v>0.3</v>
      </c>
      <c r="N40" s="883"/>
      <c r="O40" s="798"/>
      <c r="P40" s="256"/>
      <c r="Q40" s="256"/>
      <c r="S40" s="256"/>
      <c r="T40" s="256"/>
      <c r="U40" s="256"/>
    </row>
    <row r="41" spans="1:21" ht="13.5" customHeight="1" x14ac:dyDescent="0.2">
      <c r="A41" s="130"/>
      <c r="B41" s="232"/>
      <c r="C41" s="94" t="s">
        <v>265</v>
      </c>
      <c r="D41" s="186"/>
      <c r="E41" s="186"/>
      <c r="F41" s="186"/>
      <c r="G41" s="186"/>
      <c r="H41" s="984">
        <v>933.61</v>
      </c>
      <c r="I41" s="984">
        <v>919.35866827503025</v>
      </c>
      <c r="J41" s="984">
        <v>1155.9100000000001</v>
      </c>
      <c r="K41" s="984">
        <v>1148.44</v>
      </c>
      <c r="L41" s="1032">
        <v>21.7</v>
      </c>
      <c r="M41" s="1032">
        <v>21.6</v>
      </c>
      <c r="N41" s="883"/>
      <c r="O41" s="798"/>
      <c r="P41" s="256"/>
      <c r="Q41" s="256"/>
      <c r="S41" s="256"/>
      <c r="T41" s="256"/>
      <c r="U41" s="256"/>
    </row>
    <row r="42" spans="1:21" ht="13.5" customHeight="1" x14ac:dyDescent="0.2">
      <c r="A42" s="130"/>
      <c r="B42" s="232"/>
      <c r="C42" s="94" t="s">
        <v>264</v>
      </c>
      <c r="D42" s="186"/>
      <c r="E42" s="186"/>
      <c r="F42" s="186"/>
      <c r="G42" s="186"/>
      <c r="H42" s="984">
        <v>860.82</v>
      </c>
      <c r="I42" s="984">
        <v>869.38429954262301</v>
      </c>
      <c r="J42" s="984">
        <v>992.59</v>
      </c>
      <c r="K42" s="984">
        <v>1017.45</v>
      </c>
      <c r="L42" s="1032">
        <v>31.1</v>
      </c>
      <c r="M42" s="1032">
        <v>23.7</v>
      </c>
      <c r="N42" s="883"/>
      <c r="O42" s="798"/>
      <c r="P42" s="256"/>
      <c r="Q42" s="256"/>
      <c r="S42" s="256"/>
      <c r="T42" s="256"/>
      <c r="U42" s="256"/>
    </row>
    <row r="43" spans="1:21" ht="13.5" customHeight="1" x14ac:dyDescent="0.2">
      <c r="A43" s="130"/>
      <c r="B43" s="232"/>
      <c r="C43" s="94" t="s">
        <v>327</v>
      </c>
      <c r="D43" s="186"/>
      <c r="E43" s="186"/>
      <c r="F43" s="186"/>
      <c r="G43" s="186"/>
      <c r="H43" s="984">
        <v>956.29</v>
      </c>
      <c r="I43" s="984">
        <v>944.23928985466148</v>
      </c>
      <c r="J43" s="984">
        <v>1138.23</v>
      </c>
      <c r="K43" s="984">
        <v>1116.0899999999999</v>
      </c>
      <c r="L43" s="1032">
        <v>24.3</v>
      </c>
      <c r="M43" s="1032">
        <v>21.5</v>
      </c>
      <c r="N43" s="883"/>
      <c r="O43" s="798"/>
      <c r="P43" s="256"/>
      <c r="Q43" s="256"/>
      <c r="S43" s="256"/>
      <c r="T43" s="256"/>
      <c r="U43" s="256"/>
    </row>
    <row r="44" spans="1:21" ht="13.5" customHeight="1" x14ac:dyDescent="0.2">
      <c r="A44" s="130"/>
      <c r="B44" s="232"/>
      <c r="C44" s="94" t="s">
        <v>263</v>
      </c>
      <c r="D44" s="94"/>
      <c r="E44" s="94"/>
      <c r="F44" s="94"/>
      <c r="G44" s="94"/>
      <c r="H44" s="984">
        <v>1113.1199999999999</v>
      </c>
      <c r="I44" s="984">
        <v>1048.1024217454606</v>
      </c>
      <c r="J44" s="984">
        <v>1552.45</v>
      </c>
      <c r="K44" s="984">
        <v>1469.72</v>
      </c>
      <c r="L44" s="1032">
        <v>15.1</v>
      </c>
      <c r="M44" s="1032">
        <v>14.2</v>
      </c>
      <c r="N44" s="883"/>
      <c r="O44" s="798"/>
      <c r="P44" s="256"/>
      <c r="Q44" s="256"/>
      <c r="S44" s="256"/>
      <c r="T44" s="256"/>
      <c r="U44" s="256"/>
    </row>
    <row r="45" spans="1:21" ht="13.5" customHeight="1" x14ac:dyDescent="0.2">
      <c r="A45" s="130"/>
      <c r="B45" s="232"/>
      <c r="C45" s="94" t="s">
        <v>262</v>
      </c>
      <c r="D45" s="186"/>
      <c r="E45" s="186"/>
      <c r="F45" s="186"/>
      <c r="G45" s="186"/>
      <c r="H45" s="984">
        <v>734.82</v>
      </c>
      <c r="I45" s="984">
        <v>750.49526844641082</v>
      </c>
      <c r="J45" s="984">
        <v>808.3</v>
      </c>
      <c r="K45" s="984">
        <v>817.72</v>
      </c>
      <c r="L45" s="1032">
        <v>38</v>
      </c>
      <c r="M45" s="1032">
        <v>32.5</v>
      </c>
      <c r="N45" s="883"/>
      <c r="O45" s="798"/>
      <c r="P45" s="256"/>
      <c r="Q45" s="256"/>
      <c r="S45" s="256"/>
      <c r="T45" s="256"/>
      <c r="U45" s="256"/>
    </row>
    <row r="46" spans="1:21" ht="13.5" customHeight="1" x14ac:dyDescent="0.2">
      <c r="A46" s="130"/>
      <c r="B46" s="232"/>
      <c r="C46" s="94" t="s">
        <v>261</v>
      </c>
      <c r="D46" s="186"/>
      <c r="E46" s="186"/>
      <c r="F46" s="186"/>
      <c r="G46" s="186"/>
      <c r="H46" s="984">
        <v>1552.64</v>
      </c>
      <c r="I46" s="984">
        <v>1551.1826078297402</v>
      </c>
      <c r="J46" s="984">
        <v>1854.53</v>
      </c>
      <c r="K46" s="984">
        <v>1856.12</v>
      </c>
      <c r="L46" s="1032">
        <v>5.8</v>
      </c>
      <c r="M46" s="1032">
        <v>4.7</v>
      </c>
      <c r="N46" s="883"/>
      <c r="O46" s="798"/>
      <c r="P46" s="256"/>
      <c r="Q46" s="256"/>
      <c r="S46" s="256"/>
      <c r="T46" s="256"/>
      <c r="U46" s="256"/>
    </row>
    <row r="47" spans="1:21" ht="13.5" customHeight="1" x14ac:dyDescent="0.2">
      <c r="A47" s="130"/>
      <c r="B47" s="232"/>
      <c r="C47" s="94" t="s">
        <v>260</v>
      </c>
      <c r="D47" s="186"/>
      <c r="E47" s="186"/>
      <c r="F47" s="186"/>
      <c r="G47" s="186"/>
      <c r="H47" s="984">
        <v>1590.85</v>
      </c>
      <c r="I47" s="984">
        <v>1618.9767898804316</v>
      </c>
      <c r="J47" s="984">
        <v>2318.25</v>
      </c>
      <c r="K47" s="984">
        <v>2306.67</v>
      </c>
      <c r="L47" s="1032">
        <v>1.7</v>
      </c>
      <c r="M47" s="1032">
        <v>1.6</v>
      </c>
      <c r="N47" s="883"/>
      <c r="O47" s="798"/>
      <c r="P47" s="256"/>
      <c r="Q47" s="256"/>
      <c r="S47" s="256"/>
      <c r="T47" s="256"/>
      <c r="U47" s="256"/>
    </row>
    <row r="48" spans="1:21" ht="13.5" customHeight="1" x14ac:dyDescent="0.2">
      <c r="A48" s="130"/>
      <c r="B48" s="232"/>
      <c r="C48" s="94" t="s">
        <v>259</v>
      </c>
      <c r="D48" s="186"/>
      <c r="E48" s="186"/>
      <c r="F48" s="186"/>
      <c r="G48" s="186"/>
      <c r="H48" s="984">
        <v>1070.6300000000001</v>
      </c>
      <c r="I48" s="984">
        <v>1090.6844588744589</v>
      </c>
      <c r="J48" s="984">
        <v>1191.1600000000001</v>
      </c>
      <c r="K48" s="984">
        <v>1221.68</v>
      </c>
      <c r="L48" s="1032">
        <v>28.6</v>
      </c>
      <c r="M48" s="1032">
        <v>19.7</v>
      </c>
      <c r="N48" s="883"/>
      <c r="O48" s="798"/>
      <c r="P48" s="256"/>
      <c r="Q48" s="256"/>
      <c r="S48" s="256"/>
      <c r="T48" s="256"/>
      <c r="U48" s="256"/>
    </row>
    <row r="49" spans="1:21" ht="13.5" customHeight="1" x14ac:dyDescent="0.2">
      <c r="A49" s="130"/>
      <c r="B49" s="232"/>
      <c r="C49" s="94" t="s">
        <v>258</v>
      </c>
      <c r="D49" s="186"/>
      <c r="E49" s="186"/>
      <c r="F49" s="186"/>
      <c r="G49" s="186"/>
      <c r="H49" s="984">
        <v>1314.15</v>
      </c>
      <c r="I49" s="984">
        <v>1310.426693663554</v>
      </c>
      <c r="J49" s="984">
        <v>1482.27</v>
      </c>
      <c r="K49" s="984">
        <v>1481.62</v>
      </c>
      <c r="L49" s="1032">
        <v>10.3</v>
      </c>
      <c r="M49" s="1032">
        <v>8.1999999999999993</v>
      </c>
      <c r="N49" s="883"/>
      <c r="O49" s="798"/>
      <c r="P49" s="256"/>
      <c r="Q49" s="256"/>
      <c r="S49" s="256"/>
      <c r="T49" s="256"/>
      <c r="U49" s="256"/>
    </row>
    <row r="50" spans="1:21" ht="13.5" customHeight="1" x14ac:dyDescent="0.2">
      <c r="A50" s="130"/>
      <c r="B50" s="232"/>
      <c r="C50" s="94" t="s">
        <v>257</v>
      </c>
      <c r="D50" s="186"/>
      <c r="E50" s="186"/>
      <c r="F50" s="186"/>
      <c r="G50" s="186"/>
      <c r="H50" s="984">
        <v>824.15</v>
      </c>
      <c r="I50" s="984">
        <v>817.58472431762243</v>
      </c>
      <c r="J50" s="984">
        <v>972.26</v>
      </c>
      <c r="K50" s="984">
        <v>973.97</v>
      </c>
      <c r="L50" s="1032">
        <v>30</v>
      </c>
      <c r="M50" s="1032">
        <v>28.1</v>
      </c>
      <c r="N50" s="883"/>
      <c r="O50" s="798"/>
      <c r="P50" s="256"/>
      <c r="Q50" s="256"/>
      <c r="S50" s="256"/>
      <c r="T50" s="256"/>
      <c r="U50" s="256"/>
    </row>
    <row r="51" spans="1:21" ht="13.5" customHeight="1" x14ac:dyDescent="0.2">
      <c r="A51" s="130"/>
      <c r="B51" s="232"/>
      <c r="C51" s="94" t="s">
        <v>256</v>
      </c>
      <c r="D51" s="186"/>
      <c r="E51" s="186"/>
      <c r="F51" s="186"/>
      <c r="G51" s="186"/>
      <c r="H51" s="984">
        <v>1167.9100000000001</v>
      </c>
      <c r="I51" s="984">
        <v>1184.2347951643831</v>
      </c>
      <c r="J51" s="984">
        <v>1267.46</v>
      </c>
      <c r="K51" s="984">
        <v>1284.45</v>
      </c>
      <c r="L51" s="1032">
        <v>13.2</v>
      </c>
      <c r="M51" s="1032">
        <v>9</v>
      </c>
      <c r="N51" s="883"/>
      <c r="O51" s="798"/>
      <c r="P51" s="256"/>
      <c r="Q51" s="256"/>
      <c r="S51" s="256"/>
      <c r="T51" s="256"/>
      <c r="U51" s="256"/>
    </row>
    <row r="52" spans="1:21" ht="13.5" customHeight="1" x14ac:dyDescent="0.2">
      <c r="A52" s="130"/>
      <c r="B52" s="232"/>
      <c r="C52" s="94" t="s">
        <v>255</v>
      </c>
      <c r="D52" s="186"/>
      <c r="E52" s="186"/>
      <c r="F52" s="186"/>
      <c r="G52" s="186"/>
      <c r="H52" s="984">
        <v>824.64</v>
      </c>
      <c r="I52" s="984">
        <v>830.88080357695924</v>
      </c>
      <c r="J52" s="984">
        <v>919.19</v>
      </c>
      <c r="K52" s="984">
        <v>931.04</v>
      </c>
      <c r="L52" s="1032">
        <v>29.4</v>
      </c>
      <c r="M52" s="1032">
        <v>24.6</v>
      </c>
      <c r="N52" s="883"/>
      <c r="O52" s="798"/>
      <c r="P52" s="256"/>
      <c r="Q52" s="256"/>
      <c r="S52" s="256"/>
      <c r="T52" s="256"/>
      <c r="U52" s="256"/>
    </row>
    <row r="53" spans="1:21" ht="13.5" customHeight="1" x14ac:dyDescent="0.2">
      <c r="A53" s="130"/>
      <c r="B53" s="232"/>
      <c r="C53" s="94" t="s">
        <v>254</v>
      </c>
      <c r="D53" s="186"/>
      <c r="E53" s="186"/>
      <c r="F53" s="186"/>
      <c r="G53" s="186"/>
      <c r="H53" s="984">
        <v>1357.94</v>
      </c>
      <c r="I53" s="984">
        <v>1508.4741629491641</v>
      </c>
      <c r="J53" s="984">
        <v>1521.05</v>
      </c>
      <c r="K53" s="984">
        <v>1702.52</v>
      </c>
      <c r="L53" s="1032">
        <v>14.7</v>
      </c>
      <c r="M53" s="1032">
        <v>15.6</v>
      </c>
      <c r="N53" s="883"/>
      <c r="O53" s="798"/>
      <c r="P53" s="256"/>
      <c r="Q53" s="256"/>
      <c r="S53" s="256"/>
      <c r="T53" s="256"/>
      <c r="U53" s="256"/>
    </row>
    <row r="54" spans="1:21" ht="13.5" customHeight="1" x14ac:dyDescent="0.2">
      <c r="A54" s="130"/>
      <c r="B54" s="232"/>
      <c r="C54" s="94" t="s">
        <v>109</v>
      </c>
      <c r="D54" s="186"/>
      <c r="E54" s="186"/>
      <c r="F54" s="186"/>
      <c r="G54" s="186"/>
      <c r="H54" s="984">
        <v>960.78</v>
      </c>
      <c r="I54" s="984">
        <v>980.64540419032858</v>
      </c>
      <c r="J54" s="984">
        <v>1090.75</v>
      </c>
      <c r="K54" s="984">
        <v>1112.47</v>
      </c>
      <c r="L54" s="1032">
        <v>30.8</v>
      </c>
      <c r="M54" s="1032">
        <v>29.7</v>
      </c>
      <c r="N54" s="883"/>
      <c r="O54" s="798"/>
      <c r="P54" s="256"/>
      <c r="Q54" s="256"/>
      <c r="S54" s="256"/>
      <c r="T54" s="256"/>
      <c r="U54" s="256"/>
    </row>
    <row r="55" spans="1:21" ht="13.5" customHeight="1" x14ac:dyDescent="0.2">
      <c r="A55" s="130"/>
      <c r="B55" s="232"/>
      <c r="C55" s="184" t="s">
        <v>493</v>
      </c>
      <c r="D55" s="132"/>
      <c r="E55" s="133"/>
      <c r="F55" s="183"/>
      <c r="G55" s="144"/>
      <c r="H55" s="988"/>
      <c r="J55" s="988"/>
      <c r="K55" s="988"/>
      <c r="L55" s="988"/>
      <c r="M55" s="988"/>
      <c r="N55" s="988"/>
      <c r="O55" s="130"/>
    </row>
    <row r="56" spans="1:21" ht="13.5" customHeight="1" x14ac:dyDescent="0.2">
      <c r="A56" s="130"/>
      <c r="B56" s="232"/>
      <c r="C56" s="1624" t="s">
        <v>479</v>
      </c>
      <c r="D56" s="1624"/>
      <c r="E56" s="1624"/>
      <c r="F56" s="1624"/>
      <c r="G56" s="1624"/>
      <c r="H56" s="1624"/>
      <c r="I56" s="1624"/>
      <c r="J56" s="1624"/>
      <c r="K56" s="1624"/>
      <c r="L56" s="1624"/>
      <c r="M56" s="1624"/>
      <c r="N56" s="1624"/>
      <c r="O56" s="130"/>
    </row>
    <row r="57" spans="1:21" ht="13.5" customHeight="1" x14ac:dyDescent="0.2">
      <c r="A57" s="130"/>
      <c r="B57" s="236">
        <v>14</v>
      </c>
      <c r="C57" s="1613">
        <v>43647</v>
      </c>
      <c r="D57" s="1613"/>
      <c r="E57" s="132"/>
      <c r="F57" s="132"/>
      <c r="G57" s="132"/>
      <c r="H57" s="132"/>
      <c r="I57" s="132"/>
      <c r="J57" s="132"/>
      <c r="K57" s="132"/>
      <c r="L57" s="132"/>
      <c r="M57" s="132"/>
      <c r="O57" s="130"/>
    </row>
  </sheetData>
  <mergeCells count="18">
    <mergeCell ref="K1:N1"/>
    <mergeCell ref="C5:D6"/>
    <mergeCell ref="C13:D14"/>
    <mergeCell ref="C8:D8"/>
    <mergeCell ref="H14:I14"/>
    <mergeCell ref="J14:K14"/>
    <mergeCell ref="L14:M14"/>
    <mergeCell ref="C29:F29"/>
    <mergeCell ref="C57:D57"/>
    <mergeCell ref="C33:M33"/>
    <mergeCell ref="C34:D35"/>
    <mergeCell ref="H35:I35"/>
    <mergeCell ref="J35:K35"/>
    <mergeCell ref="L35:M35"/>
    <mergeCell ref="H32:I32"/>
    <mergeCell ref="J32:K32"/>
    <mergeCell ref="L32:M32"/>
    <mergeCell ref="C56:N56"/>
  </mergeCells>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pageSetUpPr fitToPage="1"/>
  </sheetPr>
  <dimension ref="A1:K49"/>
  <sheetViews>
    <sheetView zoomScaleNormal="100" workbookViewId="0"/>
  </sheetViews>
  <sheetFormatPr defaultRowHeight="12.75" x14ac:dyDescent="0.2"/>
  <cols>
    <col min="1" max="1" width="1" style="91" customWidth="1"/>
    <col min="2" max="2" width="2.5703125" style="91" customWidth="1"/>
    <col min="3" max="3" width="2.28515625" style="91" customWidth="1"/>
    <col min="4" max="4" width="39.140625" style="91" customWidth="1"/>
    <col min="5" max="5" width="10.42578125" style="91" customWidth="1"/>
    <col min="6" max="7" width="10.28515625" style="91" customWidth="1"/>
    <col min="8" max="8" width="10.42578125" style="91" customWidth="1"/>
    <col min="9" max="9" width="10.28515625" style="91" customWidth="1"/>
    <col min="10" max="10" width="2.5703125" style="91" customWidth="1"/>
    <col min="11" max="11" width="1" style="91" customWidth="1"/>
    <col min="12" max="16384" width="9.140625" style="91"/>
  </cols>
  <sheetData>
    <row r="1" spans="1:11" ht="13.5" customHeight="1" x14ac:dyDescent="0.2">
      <c r="A1" s="2"/>
      <c r="B1" s="1645" t="s">
        <v>310</v>
      </c>
      <c r="C1" s="1645"/>
      <c r="D1" s="1645"/>
      <c r="E1" s="211"/>
      <c r="F1" s="211"/>
      <c r="G1" s="211"/>
      <c r="H1" s="211"/>
      <c r="I1" s="211"/>
      <c r="J1" s="247"/>
      <c r="K1" s="2"/>
    </row>
    <row r="2" spans="1:11" ht="6" customHeight="1" x14ac:dyDescent="0.2">
      <c r="A2" s="2"/>
      <c r="B2" s="1568"/>
      <c r="C2" s="1568"/>
      <c r="D2" s="1568"/>
      <c r="E2" s="4"/>
      <c r="F2" s="4"/>
      <c r="G2" s="4"/>
      <c r="H2" s="4"/>
      <c r="I2" s="4"/>
      <c r="J2" s="493"/>
      <c r="K2" s="2"/>
    </row>
    <row r="3" spans="1:11" ht="13.5" customHeight="1" thickBot="1" x14ac:dyDescent="0.25">
      <c r="A3" s="2"/>
      <c r="B3" s="4"/>
      <c r="C3" s="4"/>
      <c r="D3" s="4"/>
      <c r="E3" s="662"/>
      <c r="F3" s="662"/>
      <c r="G3" s="662"/>
      <c r="H3" s="662"/>
      <c r="I3" s="662" t="s">
        <v>69</v>
      </c>
      <c r="J3" s="209"/>
      <c r="K3" s="2"/>
    </row>
    <row r="4" spans="1:11" s="7" customFormat="1" ht="13.5" customHeight="1" thickBot="1" x14ac:dyDescent="0.25">
      <c r="A4" s="6"/>
      <c r="B4" s="14"/>
      <c r="C4" s="1638" t="s">
        <v>336</v>
      </c>
      <c r="D4" s="1639"/>
      <c r="E4" s="1639"/>
      <c r="F4" s="1639"/>
      <c r="G4" s="1639"/>
      <c r="H4" s="1639"/>
      <c r="I4" s="1640"/>
      <c r="J4" s="209"/>
      <c r="K4" s="6"/>
    </row>
    <row r="5" spans="1:11" ht="4.5" customHeight="1" x14ac:dyDescent="0.2">
      <c r="A5" s="2"/>
      <c r="B5" s="4"/>
      <c r="C5" s="1641" t="s">
        <v>84</v>
      </c>
      <c r="D5" s="1642"/>
      <c r="E5" s="664"/>
      <c r="F5" s="664"/>
      <c r="G5" s="664"/>
      <c r="H5" s="664"/>
      <c r="I5" s="664"/>
      <c r="J5" s="209"/>
      <c r="K5" s="2"/>
    </row>
    <row r="6" spans="1:11" ht="13.5" customHeight="1" x14ac:dyDescent="0.2">
      <c r="A6" s="2"/>
      <c r="B6" s="4"/>
      <c r="C6" s="1641"/>
      <c r="D6" s="1642"/>
      <c r="E6" s="1635" t="s">
        <v>335</v>
      </c>
      <c r="F6" s="1635"/>
      <c r="G6" s="1635"/>
      <c r="H6" s="1635"/>
      <c r="I6" s="1635"/>
      <c r="J6" s="209"/>
      <c r="K6" s="2"/>
    </row>
    <row r="7" spans="1:11" ht="13.5" customHeight="1" x14ac:dyDescent="0.2">
      <c r="A7" s="2"/>
      <c r="B7" s="4"/>
      <c r="C7" s="1642"/>
      <c r="D7" s="1642"/>
      <c r="E7" s="1643">
        <v>2018</v>
      </c>
      <c r="F7" s="1643"/>
      <c r="G7" s="1643"/>
      <c r="H7" s="1644"/>
      <c r="I7" s="1121">
        <v>2019</v>
      </c>
      <c r="J7" s="209"/>
      <c r="K7" s="2"/>
    </row>
    <row r="8" spans="1:11" ht="13.5" customHeight="1" x14ac:dyDescent="0.2">
      <c r="A8" s="2"/>
      <c r="B8" s="4"/>
      <c r="C8" s="495"/>
      <c r="D8" s="495"/>
      <c r="E8" s="1121" t="s">
        <v>92</v>
      </c>
      <c r="F8" s="1121" t="s">
        <v>101</v>
      </c>
      <c r="G8" s="1119" t="s">
        <v>98</v>
      </c>
      <c r="H8" s="1173" t="s">
        <v>95</v>
      </c>
      <c r="I8" s="1026" t="s">
        <v>92</v>
      </c>
      <c r="J8" s="209"/>
      <c r="K8" s="2"/>
    </row>
    <row r="9" spans="1:11" s="498" customFormat="1" ht="23.25" customHeight="1" x14ac:dyDescent="0.2">
      <c r="A9" s="496"/>
      <c r="B9" s="497"/>
      <c r="C9" s="1636" t="s">
        <v>67</v>
      </c>
      <c r="D9" s="1636"/>
      <c r="E9" s="905">
        <v>5.4</v>
      </c>
      <c r="F9" s="905">
        <v>5.4</v>
      </c>
      <c r="G9" s="905">
        <v>5.4</v>
      </c>
      <c r="H9" s="905">
        <v>5.5</v>
      </c>
      <c r="I9" s="905">
        <v>5.6</v>
      </c>
      <c r="J9" s="559"/>
      <c r="K9" s="496"/>
    </row>
    <row r="10" spans="1:11" ht="18.75" customHeight="1" x14ac:dyDescent="0.2">
      <c r="A10" s="2"/>
      <c r="B10" s="4"/>
      <c r="C10" s="196" t="s">
        <v>317</v>
      </c>
      <c r="D10" s="13"/>
      <c r="E10" s="906">
        <v>10.4</v>
      </c>
      <c r="F10" s="906">
        <v>10.4</v>
      </c>
      <c r="G10" s="906">
        <v>10.5</v>
      </c>
      <c r="H10" s="906">
        <v>10.6</v>
      </c>
      <c r="I10" s="906">
        <v>10.9</v>
      </c>
      <c r="J10" s="559"/>
      <c r="K10" s="2"/>
    </row>
    <row r="11" spans="1:11" ht="18.75" customHeight="1" x14ac:dyDescent="0.2">
      <c r="A11" s="2"/>
      <c r="B11" s="4"/>
      <c r="C11" s="196" t="s">
        <v>246</v>
      </c>
      <c r="D11" s="22"/>
      <c r="E11" s="906">
        <v>7.2</v>
      </c>
      <c r="F11" s="906">
        <v>7.1</v>
      </c>
      <c r="G11" s="906">
        <v>7.2</v>
      </c>
      <c r="H11" s="906">
        <v>7.3</v>
      </c>
      <c r="I11" s="906">
        <v>7.3</v>
      </c>
      <c r="J11" s="559"/>
      <c r="K11" s="2"/>
    </row>
    <row r="12" spans="1:11" ht="18.75" customHeight="1" x14ac:dyDescent="0.2">
      <c r="A12" s="2"/>
      <c r="B12" s="4"/>
      <c r="C12" s="196" t="s">
        <v>247</v>
      </c>
      <c r="D12" s="22"/>
      <c r="E12" s="906">
        <v>4.5</v>
      </c>
      <c r="F12" s="906">
        <v>4.5</v>
      </c>
      <c r="G12" s="906">
        <v>4.5999999999999996</v>
      </c>
      <c r="H12" s="906">
        <v>4.5999999999999996</v>
      </c>
      <c r="I12" s="906">
        <v>4.7</v>
      </c>
      <c r="J12" s="559"/>
      <c r="K12" s="2"/>
    </row>
    <row r="13" spans="1:11" ht="18.75" customHeight="1" x14ac:dyDescent="0.2">
      <c r="A13" s="2"/>
      <c r="B13" s="4"/>
      <c r="C13" s="196" t="s">
        <v>83</v>
      </c>
      <c r="D13" s="13"/>
      <c r="E13" s="906">
        <v>4.4000000000000004</v>
      </c>
      <c r="F13" s="906">
        <v>4.4000000000000004</v>
      </c>
      <c r="G13" s="906">
        <v>4.5</v>
      </c>
      <c r="H13" s="906">
        <v>4.5</v>
      </c>
      <c r="I13" s="906">
        <v>4.5999999999999996</v>
      </c>
      <c r="J13" s="494"/>
      <c r="K13" s="2"/>
    </row>
    <row r="14" spans="1:11" ht="18.75" customHeight="1" x14ac:dyDescent="0.2">
      <c r="A14" s="2"/>
      <c r="B14" s="4"/>
      <c r="C14" s="196" t="s">
        <v>248</v>
      </c>
      <c r="D14" s="22"/>
      <c r="E14" s="906">
        <v>4.7</v>
      </c>
      <c r="F14" s="906">
        <v>4.7</v>
      </c>
      <c r="G14" s="906">
        <v>4.7</v>
      </c>
      <c r="H14" s="906">
        <v>4.8</v>
      </c>
      <c r="I14" s="906">
        <v>4.9000000000000004</v>
      </c>
      <c r="J14" s="494"/>
      <c r="K14" s="2"/>
    </row>
    <row r="15" spans="1:11" ht="18.75" customHeight="1" x14ac:dyDescent="0.2">
      <c r="A15" s="2"/>
      <c r="B15" s="4"/>
      <c r="C15" s="196" t="s">
        <v>82</v>
      </c>
      <c r="D15" s="22"/>
      <c r="E15" s="906">
        <v>4.7</v>
      </c>
      <c r="F15" s="906">
        <v>4.7</v>
      </c>
      <c r="G15" s="906">
        <v>4.7</v>
      </c>
      <c r="H15" s="906">
        <v>4.8</v>
      </c>
      <c r="I15" s="906">
        <v>4.9000000000000004</v>
      </c>
      <c r="J15" s="494"/>
      <c r="K15" s="2"/>
    </row>
    <row r="16" spans="1:11" ht="18.75" customHeight="1" x14ac:dyDescent="0.2">
      <c r="A16" s="2"/>
      <c r="B16" s="4"/>
      <c r="C16" s="196" t="s">
        <v>249</v>
      </c>
      <c r="D16" s="22"/>
      <c r="E16" s="906">
        <v>4.5999999999999996</v>
      </c>
      <c r="F16" s="906">
        <v>4.5999999999999996</v>
      </c>
      <c r="G16" s="906">
        <v>4.7</v>
      </c>
      <c r="H16" s="906">
        <v>4.7</v>
      </c>
      <c r="I16" s="906">
        <v>4.8</v>
      </c>
      <c r="J16" s="494"/>
      <c r="K16" s="2"/>
    </row>
    <row r="17" spans="1:11" ht="18.75" customHeight="1" x14ac:dyDescent="0.2">
      <c r="A17" s="2"/>
      <c r="B17" s="4"/>
      <c r="C17" s="196" t="s">
        <v>81</v>
      </c>
      <c r="D17" s="22"/>
      <c r="E17" s="906">
        <v>4.5</v>
      </c>
      <c r="F17" s="906">
        <v>4.5</v>
      </c>
      <c r="G17" s="906">
        <v>4.5999999999999996</v>
      </c>
      <c r="H17" s="906">
        <v>4.5999999999999996</v>
      </c>
      <c r="I17" s="906">
        <v>4.7</v>
      </c>
      <c r="J17" s="494"/>
      <c r="K17" s="2"/>
    </row>
    <row r="18" spans="1:11" ht="18.75" customHeight="1" x14ac:dyDescent="0.2">
      <c r="A18" s="2"/>
      <c r="B18" s="4"/>
      <c r="C18" s="196" t="s">
        <v>80</v>
      </c>
      <c r="D18" s="22"/>
      <c r="E18" s="906">
        <v>5.0999999999999996</v>
      </c>
      <c r="F18" s="906">
        <v>5.0999999999999996</v>
      </c>
      <c r="G18" s="906">
        <v>5.0999999999999996</v>
      </c>
      <c r="H18" s="906">
        <v>5.0999999999999996</v>
      </c>
      <c r="I18" s="906">
        <v>5.2</v>
      </c>
      <c r="J18" s="494"/>
      <c r="K18" s="2"/>
    </row>
    <row r="19" spans="1:11" ht="18.75" customHeight="1" x14ac:dyDescent="0.2">
      <c r="A19" s="2"/>
      <c r="B19" s="4"/>
      <c r="C19" s="196" t="s">
        <v>250</v>
      </c>
      <c r="D19" s="22"/>
      <c r="E19" s="906">
        <v>4.5</v>
      </c>
      <c r="F19" s="906">
        <v>4.5</v>
      </c>
      <c r="G19" s="906">
        <v>4.5</v>
      </c>
      <c r="H19" s="906">
        <v>4.5999999999999996</v>
      </c>
      <c r="I19" s="906">
        <v>4.7</v>
      </c>
      <c r="J19" s="494"/>
      <c r="K19" s="2"/>
    </row>
    <row r="20" spans="1:11" ht="18.75" customHeight="1" x14ac:dyDescent="0.2">
      <c r="A20" s="2"/>
      <c r="B20" s="4"/>
      <c r="C20" s="196" t="s">
        <v>79</v>
      </c>
      <c r="D20" s="13"/>
      <c r="E20" s="906">
        <v>5.2</v>
      </c>
      <c r="F20" s="906">
        <v>5.2</v>
      </c>
      <c r="G20" s="906">
        <v>5.3</v>
      </c>
      <c r="H20" s="906">
        <v>5.2</v>
      </c>
      <c r="I20" s="906">
        <v>5.3</v>
      </c>
      <c r="J20" s="494"/>
      <c r="K20" s="2"/>
    </row>
    <row r="21" spans="1:11" ht="18.75" customHeight="1" x14ac:dyDescent="0.2">
      <c r="A21" s="2"/>
      <c r="B21" s="4"/>
      <c r="C21" s="196" t="s">
        <v>251</v>
      </c>
      <c r="D21" s="22"/>
      <c r="E21" s="906">
        <v>5.2</v>
      </c>
      <c r="F21" s="906">
        <v>5.3</v>
      </c>
      <c r="G21" s="906">
        <v>5.3</v>
      </c>
      <c r="H21" s="906">
        <v>5.3</v>
      </c>
      <c r="I21" s="906">
        <v>5.5</v>
      </c>
      <c r="J21" s="494"/>
      <c r="K21" s="2"/>
    </row>
    <row r="22" spans="1:11" ht="18.75" customHeight="1" x14ac:dyDescent="0.2">
      <c r="A22" s="2"/>
      <c r="B22" s="4"/>
      <c r="C22" s="196" t="s">
        <v>252</v>
      </c>
      <c r="D22" s="22"/>
      <c r="E22" s="906">
        <v>5</v>
      </c>
      <c r="F22" s="906">
        <v>5</v>
      </c>
      <c r="G22" s="906">
        <v>5</v>
      </c>
      <c r="H22" s="906">
        <v>5.0999999999999996</v>
      </c>
      <c r="I22" s="906">
        <v>5.2</v>
      </c>
      <c r="J22" s="494"/>
      <c r="K22" s="2"/>
    </row>
    <row r="23" spans="1:11" ht="18.75" customHeight="1" x14ac:dyDescent="0.2">
      <c r="A23" s="2"/>
      <c r="B23" s="4"/>
      <c r="C23" s="196" t="s">
        <v>323</v>
      </c>
      <c r="D23" s="22"/>
      <c r="E23" s="906">
        <v>4.9000000000000004</v>
      </c>
      <c r="F23" s="906">
        <v>4.9000000000000004</v>
      </c>
      <c r="G23" s="906">
        <v>5</v>
      </c>
      <c r="H23" s="906">
        <v>5</v>
      </c>
      <c r="I23" s="906">
        <v>5.2</v>
      </c>
      <c r="J23" s="494"/>
      <c r="K23" s="2"/>
    </row>
    <row r="24" spans="1:11" ht="18.75" customHeight="1" x14ac:dyDescent="0.2">
      <c r="A24" s="2"/>
      <c r="B24" s="4"/>
      <c r="C24" s="196" t="s">
        <v>324</v>
      </c>
      <c r="D24" s="22"/>
      <c r="E24" s="906">
        <v>4.4000000000000004</v>
      </c>
      <c r="F24" s="906">
        <v>4.4000000000000004</v>
      </c>
      <c r="G24" s="906">
        <v>4.4000000000000004</v>
      </c>
      <c r="H24" s="906">
        <v>4.4000000000000004</v>
      </c>
      <c r="I24" s="906">
        <v>4.5999999999999996</v>
      </c>
      <c r="J24" s="494"/>
      <c r="K24" s="2"/>
    </row>
    <row r="25" spans="1:11" ht="33" customHeight="1" thickBot="1" x14ac:dyDescent="0.25">
      <c r="A25" s="2"/>
      <c r="B25" s="4"/>
      <c r="C25" s="665"/>
      <c r="D25" s="665"/>
      <c r="E25" s="499"/>
      <c r="F25" s="499"/>
      <c r="G25" s="499"/>
      <c r="H25" s="499"/>
      <c r="I25" s="499"/>
      <c r="J25" s="494"/>
      <c r="K25" s="2"/>
    </row>
    <row r="26" spans="1:11" s="7" customFormat="1" ht="13.5" customHeight="1" thickBot="1" x14ac:dyDescent="0.25">
      <c r="A26" s="6"/>
      <c r="B26" s="14"/>
      <c r="C26" s="1638" t="s">
        <v>337</v>
      </c>
      <c r="D26" s="1639"/>
      <c r="E26" s="1639"/>
      <c r="F26" s="1639"/>
      <c r="G26" s="1639"/>
      <c r="H26" s="1639"/>
      <c r="I26" s="1640"/>
      <c r="J26" s="494"/>
      <c r="K26" s="6"/>
    </row>
    <row r="27" spans="1:11" ht="4.5" customHeight="1" x14ac:dyDescent="0.2">
      <c r="A27" s="2"/>
      <c r="B27" s="4"/>
      <c r="C27" s="1641" t="s">
        <v>84</v>
      </c>
      <c r="D27" s="1642"/>
      <c r="E27" s="665"/>
      <c r="F27" s="665"/>
      <c r="G27" s="665"/>
      <c r="H27" s="665"/>
      <c r="I27" s="665"/>
      <c r="J27" s="494"/>
      <c r="K27" s="2"/>
    </row>
    <row r="28" spans="1:11" ht="13.5" customHeight="1" x14ac:dyDescent="0.2">
      <c r="A28" s="2"/>
      <c r="B28" s="4"/>
      <c r="C28" s="1641"/>
      <c r="D28" s="1642"/>
      <c r="E28" s="1635" t="s">
        <v>343</v>
      </c>
      <c r="F28" s="1635"/>
      <c r="G28" s="1635"/>
      <c r="H28" s="1635"/>
      <c r="I28" s="1635"/>
      <c r="J28" s="209"/>
      <c r="K28" s="2"/>
    </row>
    <row r="29" spans="1:11" ht="13.5" customHeight="1" x14ac:dyDescent="0.2">
      <c r="A29" s="2"/>
      <c r="B29" s="4"/>
      <c r="C29" s="1642"/>
      <c r="D29" s="1642"/>
      <c r="E29" s="1643">
        <v>2018</v>
      </c>
      <c r="F29" s="1643"/>
      <c r="G29" s="1643"/>
      <c r="H29" s="1644"/>
      <c r="I29" s="1121">
        <v>2019</v>
      </c>
      <c r="J29" s="209"/>
      <c r="K29" s="2"/>
    </row>
    <row r="30" spans="1:11" ht="13.5" customHeight="1" x14ac:dyDescent="0.2">
      <c r="A30" s="2"/>
      <c r="B30" s="4"/>
      <c r="C30" s="495"/>
      <c r="D30" s="495"/>
      <c r="E30" s="1121" t="s">
        <v>92</v>
      </c>
      <c r="F30" s="1121" t="s">
        <v>101</v>
      </c>
      <c r="G30" s="1119" t="s">
        <v>98</v>
      </c>
      <c r="H30" s="1173" t="s">
        <v>95</v>
      </c>
      <c r="I30" s="1119" t="s">
        <v>92</v>
      </c>
      <c r="J30" s="209"/>
      <c r="K30" s="2"/>
    </row>
    <row r="31" spans="1:11" s="498" customFormat="1" ht="23.25" customHeight="1" x14ac:dyDescent="0.2">
      <c r="A31" s="496"/>
      <c r="B31" s="497"/>
      <c r="C31" s="1636" t="s">
        <v>67</v>
      </c>
      <c r="D31" s="1636"/>
      <c r="E31" s="903">
        <v>930.3</v>
      </c>
      <c r="F31" s="903">
        <v>927.6</v>
      </c>
      <c r="G31" s="903">
        <v>937.1</v>
      </c>
      <c r="H31" s="903">
        <v>946.9</v>
      </c>
      <c r="I31" s="903">
        <v>963.8</v>
      </c>
      <c r="J31" s="559"/>
      <c r="K31" s="496"/>
    </row>
    <row r="32" spans="1:11" ht="18.75" customHeight="1" x14ac:dyDescent="0.2">
      <c r="A32" s="2"/>
      <c r="B32" s="4"/>
      <c r="C32" s="196" t="s">
        <v>317</v>
      </c>
      <c r="D32" s="13"/>
      <c r="E32" s="904">
        <v>1793.7</v>
      </c>
      <c r="F32" s="904">
        <v>1787</v>
      </c>
      <c r="G32" s="904">
        <v>1800.7</v>
      </c>
      <c r="H32" s="904">
        <v>1822.1</v>
      </c>
      <c r="I32" s="904">
        <v>1869.7</v>
      </c>
      <c r="J32" s="559"/>
      <c r="K32" s="2"/>
    </row>
    <row r="33" spans="1:11" ht="18.75" customHeight="1" x14ac:dyDescent="0.2">
      <c r="A33" s="2"/>
      <c r="B33" s="4"/>
      <c r="C33" s="196" t="s">
        <v>246</v>
      </c>
      <c r="D33" s="22"/>
      <c r="E33" s="904">
        <v>1247</v>
      </c>
      <c r="F33" s="904">
        <v>1223.9000000000001</v>
      </c>
      <c r="G33" s="904">
        <v>1247</v>
      </c>
      <c r="H33" s="904">
        <v>1260.7</v>
      </c>
      <c r="I33" s="904">
        <v>1273.3</v>
      </c>
      <c r="J33" s="559"/>
      <c r="K33" s="2"/>
    </row>
    <row r="34" spans="1:11" ht="18.75" customHeight="1" x14ac:dyDescent="0.2">
      <c r="A34" s="2"/>
      <c r="B34" s="4"/>
      <c r="C34" s="196" t="s">
        <v>247</v>
      </c>
      <c r="D34" s="22"/>
      <c r="E34" s="904">
        <v>785.3</v>
      </c>
      <c r="F34" s="904">
        <v>781.9</v>
      </c>
      <c r="G34" s="904">
        <v>792</v>
      </c>
      <c r="H34" s="904">
        <v>798.4</v>
      </c>
      <c r="I34" s="904">
        <v>811.1</v>
      </c>
      <c r="J34" s="559"/>
      <c r="K34" s="2"/>
    </row>
    <row r="35" spans="1:11" ht="18.75" customHeight="1" x14ac:dyDescent="0.2">
      <c r="A35" s="2"/>
      <c r="B35" s="4"/>
      <c r="C35" s="196" t="s">
        <v>83</v>
      </c>
      <c r="D35" s="13"/>
      <c r="E35" s="904">
        <v>759.5</v>
      </c>
      <c r="F35" s="904">
        <v>765.8</v>
      </c>
      <c r="G35" s="904">
        <v>772.5</v>
      </c>
      <c r="H35" s="904">
        <v>784.5</v>
      </c>
      <c r="I35" s="904">
        <v>799.6</v>
      </c>
      <c r="J35" s="494"/>
      <c r="K35" s="2"/>
    </row>
    <row r="36" spans="1:11" ht="18.75" customHeight="1" x14ac:dyDescent="0.2">
      <c r="A36" s="2"/>
      <c r="B36" s="4"/>
      <c r="C36" s="196" t="s">
        <v>248</v>
      </c>
      <c r="D36" s="22"/>
      <c r="E36" s="904">
        <v>809.5</v>
      </c>
      <c r="F36" s="904">
        <v>813.6</v>
      </c>
      <c r="G36" s="904">
        <v>818.7</v>
      </c>
      <c r="H36" s="904">
        <v>825.3</v>
      </c>
      <c r="I36" s="904">
        <v>843.5</v>
      </c>
      <c r="J36" s="494"/>
      <c r="K36" s="2"/>
    </row>
    <row r="37" spans="1:11" ht="18.75" customHeight="1" x14ac:dyDescent="0.2">
      <c r="A37" s="2"/>
      <c r="B37" s="4"/>
      <c r="C37" s="196" t="s">
        <v>82</v>
      </c>
      <c r="D37" s="22"/>
      <c r="E37" s="904">
        <v>806.1</v>
      </c>
      <c r="F37" s="904">
        <v>815.2</v>
      </c>
      <c r="G37" s="904">
        <v>820.6</v>
      </c>
      <c r="H37" s="904">
        <v>832.2</v>
      </c>
      <c r="I37" s="904">
        <v>853.2</v>
      </c>
      <c r="J37" s="494"/>
      <c r="K37" s="2"/>
    </row>
    <row r="38" spans="1:11" ht="18.75" customHeight="1" x14ac:dyDescent="0.2">
      <c r="A38" s="2"/>
      <c r="B38" s="4"/>
      <c r="C38" s="196" t="s">
        <v>249</v>
      </c>
      <c r="D38" s="22"/>
      <c r="E38" s="904">
        <v>798.4</v>
      </c>
      <c r="F38" s="904">
        <v>797.6</v>
      </c>
      <c r="G38" s="904">
        <v>815.9</v>
      </c>
      <c r="H38" s="904">
        <v>812.8</v>
      </c>
      <c r="I38" s="904">
        <v>838.7</v>
      </c>
      <c r="J38" s="494"/>
      <c r="K38" s="2"/>
    </row>
    <row r="39" spans="1:11" ht="18.75" customHeight="1" x14ac:dyDescent="0.2">
      <c r="A39" s="2"/>
      <c r="B39" s="4"/>
      <c r="C39" s="196" t="s">
        <v>81</v>
      </c>
      <c r="D39" s="22"/>
      <c r="E39" s="904">
        <v>781</v>
      </c>
      <c r="F39" s="904">
        <v>783.7</v>
      </c>
      <c r="G39" s="904">
        <v>791.9</v>
      </c>
      <c r="H39" s="904">
        <v>794.1</v>
      </c>
      <c r="I39" s="904">
        <v>821.3</v>
      </c>
      <c r="J39" s="494"/>
      <c r="K39" s="2"/>
    </row>
    <row r="40" spans="1:11" ht="18.75" customHeight="1" x14ac:dyDescent="0.2">
      <c r="A40" s="2"/>
      <c r="B40" s="4"/>
      <c r="C40" s="196" t="s">
        <v>80</v>
      </c>
      <c r="D40" s="22"/>
      <c r="E40" s="904">
        <v>876.1</v>
      </c>
      <c r="F40" s="904">
        <v>876</v>
      </c>
      <c r="G40" s="904">
        <v>882.5</v>
      </c>
      <c r="H40" s="904">
        <v>881.4</v>
      </c>
      <c r="I40" s="904">
        <v>893.9</v>
      </c>
      <c r="J40" s="494"/>
      <c r="K40" s="2"/>
    </row>
    <row r="41" spans="1:11" ht="18.75" customHeight="1" x14ac:dyDescent="0.2">
      <c r="A41" s="2"/>
      <c r="B41" s="4"/>
      <c r="C41" s="196" t="s">
        <v>250</v>
      </c>
      <c r="D41" s="22"/>
      <c r="E41" s="904">
        <v>781.7</v>
      </c>
      <c r="F41" s="904">
        <v>780.9</v>
      </c>
      <c r="G41" s="904">
        <v>787.3</v>
      </c>
      <c r="H41" s="904">
        <v>791</v>
      </c>
      <c r="I41" s="904">
        <v>814.4</v>
      </c>
      <c r="J41" s="494"/>
      <c r="K41" s="2"/>
    </row>
    <row r="42" spans="1:11" ht="18.75" customHeight="1" x14ac:dyDescent="0.2">
      <c r="A42" s="2"/>
      <c r="B42" s="4"/>
      <c r="C42" s="196" t="s">
        <v>79</v>
      </c>
      <c r="D42" s="13"/>
      <c r="E42" s="904">
        <v>895.4</v>
      </c>
      <c r="F42" s="904">
        <v>895.3</v>
      </c>
      <c r="G42" s="904">
        <v>913.5</v>
      </c>
      <c r="H42" s="904">
        <v>906.3</v>
      </c>
      <c r="I42" s="904">
        <v>910.2</v>
      </c>
      <c r="J42" s="494"/>
      <c r="K42" s="2"/>
    </row>
    <row r="43" spans="1:11" ht="18.75" customHeight="1" x14ac:dyDescent="0.2">
      <c r="A43" s="2"/>
      <c r="B43" s="4"/>
      <c r="C43" s="196" t="s">
        <v>251</v>
      </c>
      <c r="D43" s="22"/>
      <c r="E43" s="904">
        <v>899.1</v>
      </c>
      <c r="F43" s="904">
        <v>912</v>
      </c>
      <c r="G43" s="904">
        <v>913</v>
      </c>
      <c r="H43" s="904">
        <v>912.4</v>
      </c>
      <c r="I43" s="904">
        <v>946.7</v>
      </c>
      <c r="J43" s="494"/>
      <c r="K43" s="2"/>
    </row>
    <row r="44" spans="1:11" ht="18.75" customHeight="1" x14ac:dyDescent="0.2">
      <c r="A44" s="2"/>
      <c r="B44" s="4"/>
      <c r="C44" s="196" t="s">
        <v>252</v>
      </c>
      <c r="D44" s="22"/>
      <c r="E44" s="904">
        <v>864.4</v>
      </c>
      <c r="F44" s="904">
        <v>861.3</v>
      </c>
      <c r="G44" s="904">
        <v>863.5</v>
      </c>
      <c r="H44" s="904">
        <v>874.6</v>
      </c>
      <c r="I44" s="904">
        <v>906.7</v>
      </c>
      <c r="J44" s="494"/>
      <c r="K44" s="2"/>
    </row>
    <row r="45" spans="1:11" ht="18.75" customHeight="1" x14ac:dyDescent="0.2">
      <c r="A45" s="2"/>
      <c r="B45" s="4"/>
      <c r="C45" s="196" t="s">
        <v>323</v>
      </c>
      <c r="D45" s="22"/>
      <c r="E45" s="904">
        <v>852.3</v>
      </c>
      <c r="F45" s="904">
        <v>847.7</v>
      </c>
      <c r="G45" s="904">
        <v>859.8</v>
      </c>
      <c r="H45" s="904">
        <v>868.3</v>
      </c>
      <c r="I45" s="904">
        <v>896.5</v>
      </c>
      <c r="J45" s="494"/>
      <c r="K45" s="2"/>
    </row>
    <row r="46" spans="1:11" ht="18.75" customHeight="1" x14ac:dyDescent="0.2">
      <c r="A46" s="2"/>
      <c r="B46" s="4"/>
      <c r="C46" s="196" t="s">
        <v>324</v>
      </c>
      <c r="D46" s="22"/>
      <c r="E46" s="904">
        <v>757.6</v>
      </c>
      <c r="F46" s="904">
        <v>758.6</v>
      </c>
      <c r="G46" s="904">
        <v>766</v>
      </c>
      <c r="H46" s="904">
        <v>769.9</v>
      </c>
      <c r="I46" s="904">
        <v>795.2</v>
      </c>
      <c r="J46" s="494"/>
      <c r="K46" s="2"/>
    </row>
    <row r="47" spans="1:11" s="500" customFormat="1" ht="19.5" customHeight="1" x14ac:dyDescent="0.2">
      <c r="A47" s="661"/>
      <c r="B47" s="661"/>
      <c r="C47" s="1637" t="s">
        <v>480</v>
      </c>
      <c r="D47" s="1637"/>
      <c r="E47" s="1637"/>
      <c r="F47" s="1637"/>
      <c r="G47" s="1637"/>
      <c r="H47" s="1637"/>
      <c r="I47" s="1637"/>
      <c r="J47" s="560"/>
      <c r="K47" s="661"/>
    </row>
    <row r="48" spans="1:11" ht="13.5" customHeight="1" x14ac:dyDescent="0.2">
      <c r="A48" s="2"/>
      <c r="B48" s="4"/>
      <c r="C48" s="42" t="s">
        <v>417</v>
      </c>
      <c r="D48" s="664"/>
      <c r="E48" s="664"/>
      <c r="G48" s="977"/>
      <c r="H48" s="664"/>
      <c r="I48" s="664"/>
      <c r="J48" s="494"/>
      <c r="K48" s="2"/>
    </row>
    <row r="49" spans="1:11" ht="13.5" customHeight="1" x14ac:dyDescent="0.2">
      <c r="A49" s="2"/>
      <c r="B49" s="2"/>
      <c r="C49" s="2"/>
      <c r="D49" s="661"/>
      <c r="E49" s="4"/>
      <c r="F49" s="4"/>
      <c r="G49" s="4"/>
      <c r="H49" s="1634">
        <v>43647</v>
      </c>
      <c r="I49" s="1634"/>
      <c r="J49" s="246">
        <v>15</v>
      </c>
      <c r="K49" s="2"/>
    </row>
  </sheetData>
  <mergeCells count="14">
    <mergeCell ref="B1:D1"/>
    <mergeCell ref="B2:D2"/>
    <mergeCell ref="C4:I4"/>
    <mergeCell ref="C5:D7"/>
    <mergeCell ref="E6:I6"/>
    <mergeCell ref="E7:H7"/>
    <mergeCell ref="H49:I49"/>
    <mergeCell ref="E28:I28"/>
    <mergeCell ref="C31:D31"/>
    <mergeCell ref="C47:I47"/>
    <mergeCell ref="C9:D9"/>
    <mergeCell ref="C26:I26"/>
    <mergeCell ref="C27:D29"/>
    <mergeCell ref="E29:H29"/>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pageSetUpPr fitToPage="1"/>
  </sheetPr>
  <dimension ref="A1:S80"/>
  <sheetViews>
    <sheetView zoomScaleNormal="100" workbookViewId="0"/>
  </sheetViews>
  <sheetFormatPr defaultRowHeight="12.75" x14ac:dyDescent="0.2"/>
  <cols>
    <col min="1" max="1" width="1" style="377" customWidth="1"/>
    <col min="2" max="2" width="2.5703125" style="377" customWidth="1"/>
    <col min="3" max="3" width="2.28515625" style="377" customWidth="1"/>
    <col min="4" max="4" width="26" style="435" customWidth="1"/>
    <col min="5" max="6" width="5" style="435" customWidth="1"/>
    <col min="7" max="7" width="5.85546875" style="377" customWidth="1"/>
    <col min="8" max="17" width="5" style="377" customWidth="1"/>
    <col min="18" max="18" width="2.5703125" style="377" customWidth="1"/>
    <col min="19" max="19" width="1" style="377" customWidth="1"/>
    <col min="20" max="16384" width="9.140625" style="377"/>
  </cols>
  <sheetData>
    <row r="1" spans="1:19" ht="13.5" customHeight="1" x14ac:dyDescent="0.2">
      <c r="A1" s="372"/>
      <c r="B1" s="435"/>
      <c r="C1" s="1661" t="s">
        <v>34</v>
      </c>
      <c r="D1" s="1661"/>
      <c r="E1" s="1661"/>
      <c r="F1" s="1661"/>
      <c r="G1" s="382"/>
      <c r="H1" s="382"/>
      <c r="I1" s="382"/>
      <c r="J1" s="1668" t="s">
        <v>400</v>
      </c>
      <c r="K1" s="1668"/>
      <c r="L1" s="1668"/>
      <c r="M1" s="1668"/>
      <c r="N1" s="1668"/>
      <c r="O1" s="1668"/>
      <c r="P1" s="1668"/>
      <c r="Q1" s="563"/>
      <c r="R1" s="563"/>
      <c r="S1" s="372"/>
    </row>
    <row r="2" spans="1:19" ht="6" customHeight="1" x14ac:dyDescent="0.2">
      <c r="A2" s="562"/>
      <c r="B2" s="488"/>
      <c r="C2" s="868"/>
      <c r="D2" s="913"/>
      <c r="E2" s="423"/>
      <c r="F2" s="423"/>
      <c r="G2" s="423"/>
      <c r="H2" s="423"/>
      <c r="I2" s="423"/>
      <c r="J2" s="423"/>
      <c r="K2" s="423"/>
      <c r="L2" s="423"/>
      <c r="M2" s="423"/>
      <c r="N2" s="423"/>
      <c r="O2" s="423"/>
      <c r="P2" s="423"/>
      <c r="Q2" s="423"/>
      <c r="R2" s="382"/>
      <c r="S2" s="382"/>
    </row>
    <row r="3" spans="1:19" ht="11.25" customHeight="1" thickBot="1" x14ac:dyDescent="0.25">
      <c r="A3" s="372"/>
      <c r="B3" s="436"/>
      <c r="C3" s="432"/>
      <c r="D3" s="432"/>
      <c r="E3" s="382"/>
      <c r="F3" s="382"/>
      <c r="G3" s="382"/>
      <c r="H3" s="382"/>
      <c r="I3" s="382"/>
      <c r="J3" s="691"/>
      <c r="K3" s="691"/>
      <c r="L3" s="691"/>
      <c r="M3" s="691"/>
      <c r="N3" s="691"/>
      <c r="O3" s="691"/>
      <c r="P3" s="691"/>
      <c r="Q3" s="691" t="s">
        <v>69</v>
      </c>
      <c r="R3" s="382"/>
      <c r="S3" s="382"/>
    </row>
    <row r="4" spans="1:19" ht="13.5" customHeight="1" thickBot="1" x14ac:dyDescent="0.25">
      <c r="A4" s="372"/>
      <c r="B4" s="436"/>
      <c r="C4" s="1662" t="s">
        <v>127</v>
      </c>
      <c r="D4" s="1663"/>
      <c r="E4" s="1663"/>
      <c r="F4" s="1663"/>
      <c r="G4" s="1663"/>
      <c r="H4" s="1663"/>
      <c r="I4" s="1663"/>
      <c r="J4" s="1663"/>
      <c r="K4" s="1663"/>
      <c r="L4" s="1663"/>
      <c r="M4" s="1663"/>
      <c r="N4" s="1663"/>
      <c r="O4" s="1663"/>
      <c r="P4" s="1663"/>
      <c r="Q4" s="1664"/>
      <c r="R4" s="382"/>
      <c r="S4" s="382"/>
    </row>
    <row r="5" spans="1:19" ht="3.75" customHeight="1" x14ac:dyDescent="0.2">
      <c r="A5" s="372"/>
      <c r="B5" s="436"/>
      <c r="C5" s="432"/>
      <c r="D5" s="432"/>
      <c r="E5" s="382"/>
      <c r="F5" s="382"/>
      <c r="G5" s="390"/>
      <c r="H5" s="382"/>
      <c r="I5" s="382"/>
      <c r="J5" s="446"/>
      <c r="K5" s="446"/>
      <c r="L5" s="446"/>
      <c r="M5" s="446"/>
      <c r="N5" s="446"/>
      <c r="O5" s="446"/>
      <c r="P5" s="446"/>
      <c r="Q5" s="446"/>
      <c r="R5" s="382"/>
      <c r="S5" s="382"/>
    </row>
    <row r="6" spans="1:19" ht="13.5" customHeight="1" x14ac:dyDescent="0.2">
      <c r="A6" s="372"/>
      <c r="B6" s="436"/>
      <c r="C6" s="1656" t="s">
        <v>126</v>
      </c>
      <c r="D6" s="1657"/>
      <c r="E6" s="1657"/>
      <c r="F6" s="1657"/>
      <c r="G6" s="1657"/>
      <c r="H6" s="1657"/>
      <c r="I6" s="1657"/>
      <c r="J6" s="1657"/>
      <c r="K6" s="1657"/>
      <c r="L6" s="1657"/>
      <c r="M6" s="1657"/>
      <c r="N6" s="1657"/>
      <c r="O6" s="1657"/>
      <c r="P6" s="1657"/>
      <c r="Q6" s="1658"/>
      <c r="R6" s="382"/>
      <c r="S6" s="382"/>
    </row>
    <row r="7" spans="1:19" ht="2.25" customHeight="1" x14ac:dyDescent="0.2">
      <c r="A7" s="372"/>
      <c r="B7" s="436"/>
      <c r="C7" s="1665" t="s">
        <v>77</v>
      </c>
      <c r="D7" s="1665"/>
      <c r="E7" s="389"/>
      <c r="F7" s="389"/>
      <c r="G7" s="1667">
        <v>2014</v>
      </c>
      <c r="H7" s="1667"/>
      <c r="I7" s="1667"/>
      <c r="J7" s="1667"/>
      <c r="K7" s="1667"/>
      <c r="L7" s="1667"/>
      <c r="M7" s="1667"/>
      <c r="N7" s="1667"/>
      <c r="O7" s="1667"/>
      <c r="P7" s="1667"/>
      <c r="Q7" s="1667"/>
      <c r="R7" s="382"/>
      <c r="S7" s="382"/>
    </row>
    <row r="8" spans="1:19" ht="11.25" customHeight="1" x14ac:dyDescent="0.2">
      <c r="A8" s="372"/>
      <c r="B8" s="436"/>
      <c r="C8" s="1666"/>
      <c r="D8" s="1666"/>
      <c r="E8" s="1672">
        <v>2018</v>
      </c>
      <c r="F8" s="1672"/>
      <c r="G8" s="1672"/>
      <c r="H8" s="1672"/>
      <c r="I8" s="1672"/>
      <c r="J8" s="1672"/>
      <c r="K8" s="1672"/>
      <c r="L8" s="1673">
        <v>2019</v>
      </c>
      <c r="M8" s="1672"/>
      <c r="N8" s="1672"/>
      <c r="O8" s="1672"/>
      <c r="P8" s="1672"/>
      <c r="Q8" s="1672"/>
      <c r="R8" s="382"/>
      <c r="S8" s="382"/>
    </row>
    <row r="9" spans="1:19" ht="11.25" customHeight="1" x14ac:dyDescent="0.2">
      <c r="A9" s="372"/>
      <c r="B9" s="436"/>
      <c r="C9" s="387"/>
      <c r="D9" s="387"/>
      <c r="E9" s="764" t="s">
        <v>99</v>
      </c>
      <c r="F9" s="764" t="s">
        <v>98</v>
      </c>
      <c r="G9" s="764" t="s">
        <v>97</v>
      </c>
      <c r="H9" s="919" t="s">
        <v>96</v>
      </c>
      <c r="I9" s="764" t="s">
        <v>95</v>
      </c>
      <c r="J9" s="764" t="s">
        <v>94</v>
      </c>
      <c r="K9" s="764" t="s">
        <v>93</v>
      </c>
      <c r="L9" s="764" t="s">
        <v>92</v>
      </c>
      <c r="M9" s="764" t="s">
        <v>103</v>
      </c>
      <c r="N9" s="764" t="s">
        <v>102</v>
      </c>
      <c r="O9" s="764" t="s">
        <v>101</v>
      </c>
      <c r="P9" s="919" t="s">
        <v>100</v>
      </c>
      <c r="Q9" s="764" t="s">
        <v>99</v>
      </c>
      <c r="R9" s="490"/>
      <c r="S9" s="382"/>
    </row>
    <row r="10" spans="1:19" s="451" customFormat="1" ht="16.5" customHeight="1" x14ac:dyDescent="0.2">
      <c r="A10" s="447"/>
      <c r="B10" s="448"/>
      <c r="C10" s="1582" t="s">
        <v>104</v>
      </c>
      <c r="D10" s="1582"/>
      <c r="E10" s="449">
        <v>39</v>
      </c>
      <c r="F10" s="449">
        <v>28</v>
      </c>
      <c r="G10" s="449">
        <v>33</v>
      </c>
      <c r="H10" s="449">
        <v>27</v>
      </c>
      <c r="I10" s="449">
        <v>27</v>
      </c>
      <c r="J10" s="449">
        <v>19</v>
      </c>
      <c r="K10" s="449">
        <v>25</v>
      </c>
      <c r="L10" s="449">
        <v>14</v>
      </c>
      <c r="M10" s="449">
        <v>26</v>
      </c>
      <c r="N10" s="449">
        <v>26</v>
      </c>
      <c r="O10" s="449">
        <v>35</v>
      </c>
      <c r="P10" s="449">
        <v>54</v>
      </c>
      <c r="Q10" s="449">
        <v>30</v>
      </c>
      <c r="R10" s="449"/>
      <c r="S10" s="450"/>
    </row>
    <row r="11" spans="1:19" s="455" customFormat="1" ht="10.5" customHeight="1" x14ac:dyDescent="0.2">
      <c r="A11" s="452"/>
      <c r="B11" s="453"/>
      <c r="C11" s="867"/>
      <c r="D11" s="538" t="s">
        <v>239</v>
      </c>
      <c r="E11" s="914">
        <v>13</v>
      </c>
      <c r="F11" s="914">
        <v>8</v>
      </c>
      <c r="G11" s="914">
        <v>12</v>
      </c>
      <c r="H11" s="914">
        <v>6</v>
      </c>
      <c r="I11" s="914">
        <v>6</v>
      </c>
      <c r="J11" s="914">
        <v>3</v>
      </c>
      <c r="K11" s="914">
        <v>7</v>
      </c>
      <c r="L11" s="914">
        <v>1</v>
      </c>
      <c r="M11" s="914">
        <v>7</v>
      </c>
      <c r="N11" s="914">
        <v>12</v>
      </c>
      <c r="O11" s="1174">
        <v>13</v>
      </c>
      <c r="P11" s="1174">
        <v>19</v>
      </c>
      <c r="Q11" s="1174">
        <v>17</v>
      </c>
      <c r="R11" s="490"/>
      <c r="S11" s="432"/>
    </row>
    <row r="12" spans="1:19" s="455" customFormat="1" ht="10.5" customHeight="1" x14ac:dyDescent="0.2">
      <c r="A12" s="452"/>
      <c r="B12" s="453"/>
      <c r="C12" s="867"/>
      <c r="D12" s="538" t="s">
        <v>240</v>
      </c>
      <c r="E12" s="914">
        <v>7</v>
      </c>
      <c r="F12" s="914">
        <v>2</v>
      </c>
      <c r="G12" s="914">
        <v>5</v>
      </c>
      <c r="H12" s="914" t="s">
        <v>9</v>
      </c>
      <c r="I12" s="914">
        <v>3</v>
      </c>
      <c r="J12" s="914">
        <v>3</v>
      </c>
      <c r="K12" s="914">
        <v>1</v>
      </c>
      <c r="L12" s="914" t="s">
        <v>9</v>
      </c>
      <c r="M12" s="914">
        <v>3</v>
      </c>
      <c r="N12" s="914">
        <v>2</v>
      </c>
      <c r="O12" s="1174">
        <v>4</v>
      </c>
      <c r="P12" s="1174">
        <v>4</v>
      </c>
      <c r="Q12" s="1174">
        <v>4</v>
      </c>
      <c r="R12" s="490"/>
      <c r="S12" s="432"/>
    </row>
    <row r="13" spans="1:19" s="879" customFormat="1" ht="10.5" customHeight="1" x14ac:dyDescent="0.2">
      <c r="A13" s="909"/>
      <c r="B13" s="910"/>
      <c r="C13" s="908"/>
      <c r="D13" s="538" t="s">
        <v>241</v>
      </c>
      <c r="E13" s="914">
        <v>7</v>
      </c>
      <c r="F13" s="914">
        <v>11</v>
      </c>
      <c r="G13" s="914">
        <v>6</v>
      </c>
      <c r="H13" s="914">
        <v>10</v>
      </c>
      <c r="I13" s="914">
        <v>8</v>
      </c>
      <c r="J13" s="914">
        <v>7</v>
      </c>
      <c r="K13" s="914">
        <v>10</v>
      </c>
      <c r="L13" s="914">
        <v>2</v>
      </c>
      <c r="M13" s="914">
        <v>12</v>
      </c>
      <c r="N13" s="914">
        <v>9</v>
      </c>
      <c r="O13" s="1174">
        <v>12</v>
      </c>
      <c r="P13" s="1174">
        <v>9</v>
      </c>
      <c r="Q13" s="1174">
        <v>4</v>
      </c>
      <c r="R13" s="712"/>
      <c r="S13" s="911"/>
    </row>
    <row r="14" spans="1:19" s="455" customFormat="1" ht="12" customHeight="1" x14ac:dyDescent="0.2">
      <c r="A14" s="452"/>
      <c r="B14" s="453"/>
      <c r="C14" s="867"/>
      <c r="D14" s="538" t="s">
        <v>242</v>
      </c>
      <c r="E14" s="914" t="s">
        <v>9</v>
      </c>
      <c r="F14" s="914">
        <v>1</v>
      </c>
      <c r="G14" s="914">
        <v>4</v>
      </c>
      <c r="H14" s="914" t="s">
        <v>9</v>
      </c>
      <c r="I14" s="914">
        <v>2</v>
      </c>
      <c r="J14" s="914">
        <v>1</v>
      </c>
      <c r="K14" s="914">
        <v>1</v>
      </c>
      <c r="L14" s="914">
        <v>5</v>
      </c>
      <c r="M14" s="914">
        <v>2</v>
      </c>
      <c r="N14" s="914">
        <v>1</v>
      </c>
      <c r="O14" s="1174">
        <v>2</v>
      </c>
      <c r="P14" s="1174">
        <v>8</v>
      </c>
      <c r="Q14" s="1174" t="s">
        <v>9</v>
      </c>
      <c r="R14" s="454"/>
      <c r="S14" s="432"/>
    </row>
    <row r="15" spans="1:19" s="455" customFormat="1" ht="10.5" customHeight="1" x14ac:dyDescent="0.2">
      <c r="A15" s="452"/>
      <c r="B15" s="453"/>
      <c r="C15" s="867"/>
      <c r="D15" s="538" t="s">
        <v>488</v>
      </c>
      <c r="E15" s="914" t="s">
        <v>9</v>
      </c>
      <c r="F15" s="914" t="s">
        <v>9</v>
      </c>
      <c r="G15" s="914" t="s">
        <v>9</v>
      </c>
      <c r="H15" s="914" t="s">
        <v>9</v>
      </c>
      <c r="I15" s="914" t="s">
        <v>9</v>
      </c>
      <c r="J15" s="914" t="s">
        <v>9</v>
      </c>
      <c r="K15" s="914" t="s">
        <v>9</v>
      </c>
      <c r="L15" s="914" t="s">
        <v>9</v>
      </c>
      <c r="M15" s="914" t="s">
        <v>9</v>
      </c>
      <c r="N15" s="914">
        <v>1</v>
      </c>
      <c r="O15" s="1175" t="s">
        <v>9</v>
      </c>
      <c r="P15" s="1175" t="s">
        <v>9</v>
      </c>
      <c r="Q15" s="1175" t="s">
        <v>9</v>
      </c>
      <c r="R15" s="454"/>
      <c r="S15" s="432"/>
    </row>
    <row r="16" spans="1:19" s="455" customFormat="1" ht="10.5" customHeight="1" x14ac:dyDescent="0.2">
      <c r="A16" s="452"/>
      <c r="B16" s="453"/>
      <c r="C16" s="867"/>
      <c r="D16" s="538" t="s">
        <v>244</v>
      </c>
      <c r="E16" s="914" t="s">
        <v>9</v>
      </c>
      <c r="F16" s="914">
        <v>1</v>
      </c>
      <c r="G16" s="914" t="s">
        <v>9</v>
      </c>
      <c r="H16" s="914" t="s">
        <v>9</v>
      </c>
      <c r="I16" s="914" t="s">
        <v>9</v>
      </c>
      <c r="J16" s="914" t="s">
        <v>9</v>
      </c>
      <c r="K16" s="914" t="s">
        <v>9</v>
      </c>
      <c r="L16" s="914" t="s">
        <v>9</v>
      </c>
      <c r="M16" s="914" t="s">
        <v>9</v>
      </c>
      <c r="N16" s="914" t="s">
        <v>9</v>
      </c>
      <c r="O16" s="914" t="s">
        <v>9</v>
      </c>
      <c r="P16" s="914" t="s">
        <v>9</v>
      </c>
      <c r="Q16" s="914" t="s">
        <v>9</v>
      </c>
      <c r="R16" s="454"/>
      <c r="S16" s="432"/>
    </row>
    <row r="17" spans="1:19" s="455" customFormat="1" ht="12" customHeight="1" x14ac:dyDescent="0.2">
      <c r="A17" s="452"/>
      <c r="B17" s="453"/>
      <c r="C17" s="867"/>
      <c r="D17" s="456" t="s">
        <v>245</v>
      </c>
      <c r="E17" s="914">
        <v>12</v>
      </c>
      <c r="F17" s="914">
        <v>5</v>
      </c>
      <c r="G17" s="914">
        <v>6</v>
      </c>
      <c r="H17" s="914">
        <v>11</v>
      </c>
      <c r="I17" s="914">
        <v>8</v>
      </c>
      <c r="J17" s="914">
        <v>5</v>
      </c>
      <c r="K17" s="914">
        <v>6</v>
      </c>
      <c r="L17" s="914">
        <v>6</v>
      </c>
      <c r="M17" s="914">
        <v>2</v>
      </c>
      <c r="N17" s="914">
        <v>1</v>
      </c>
      <c r="O17" s="914">
        <v>4</v>
      </c>
      <c r="P17" s="914">
        <v>14</v>
      </c>
      <c r="Q17" s="914">
        <v>5</v>
      </c>
      <c r="R17" s="454"/>
      <c r="S17" s="432"/>
    </row>
    <row r="18" spans="1:19" s="451" customFormat="1" ht="14.25" customHeight="1" x14ac:dyDescent="0.2">
      <c r="A18" s="457"/>
      <c r="B18" s="458"/>
      <c r="C18" s="865" t="s">
        <v>293</v>
      </c>
      <c r="D18" s="459"/>
      <c r="E18" s="449">
        <v>30</v>
      </c>
      <c r="F18" s="449">
        <v>10</v>
      </c>
      <c r="G18" s="449">
        <v>15</v>
      </c>
      <c r="H18" s="449">
        <v>11</v>
      </c>
      <c r="I18" s="449">
        <v>8</v>
      </c>
      <c r="J18" s="449">
        <v>7</v>
      </c>
      <c r="K18" s="449">
        <v>13</v>
      </c>
      <c r="L18" s="449">
        <v>1</v>
      </c>
      <c r="M18" s="449">
        <v>7</v>
      </c>
      <c r="N18" s="449">
        <v>17</v>
      </c>
      <c r="O18" s="449">
        <f>24-7</f>
        <v>17</v>
      </c>
      <c r="P18" s="449">
        <v>21</v>
      </c>
      <c r="Q18" s="449">
        <v>21</v>
      </c>
      <c r="R18" s="454"/>
      <c r="S18" s="432"/>
    </row>
    <row r="19" spans="1:19" s="463" customFormat="1" ht="14.25" customHeight="1" x14ac:dyDescent="0.2">
      <c r="A19" s="460"/>
      <c r="B19" s="461"/>
      <c r="C19" s="865" t="s">
        <v>294</v>
      </c>
      <c r="D19" s="912"/>
      <c r="E19" s="462">
        <v>53317</v>
      </c>
      <c r="F19" s="462">
        <v>219060</v>
      </c>
      <c r="G19" s="462">
        <v>87958</v>
      </c>
      <c r="H19" s="462">
        <v>93774</v>
      </c>
      <c r="I19" s="462">
        <v>4240</v>
      </c>
      <c r="J19" s="462">
        <v>20250</v>
      </c>
      <c r="K19" s="462">
        <v>87552</v>
      </c>
      <c r="L19" s="462">
        <v>584</v>
      </c>
      <c r="M19" s="462">
        <v>4689</v>
      </c>
      <c r="N19" s="462">
        <v>39593</v>
      </c>
      <c r="O19" s="462">
        <v>19625</v>
      </c>
      <c r="P19" s="462">
        <v>95735</v>
      </c>
      <c r="Q19" s="462">
        <v>193931</v>
      </c>
      <c r="R19" s="454"/>
      <c r="S19" s="432"/>
    </row>
    <row r="20" spans="1:19" ht="9.75" customHeight="1" x14ac:dyDescent="0.2">
      <c r="A20" s="372"/>
      <c r="B20" s="436"/>
      <c r="C20" s="1646" t="s">
        <v>125</v>
      </c>
      <c r="D20" s="1646"/>
      <c r="E20" s="914" t="s">
        <v>9</v>
      </c>
      <c r="F20" s="914" t="s">
        <v>9</v>
      </c>
      <c r="G20" s="914" t="s">
        <v>9</v>
      </c>
      <c r="H20" s="914" t="s">
        <v>9</v>
      </c>
      <c r="I20" s="914" t="s">
        <v>9</v>
      </c>
      <c r="J20" s="914">
        <v>421</v>
      </c>
      <c r="K20" s="914" t="s">
        <v>9</v>
      </c>
      <c r="L20" s="914" t="s">
        <v>9</v>
      </c>
      <c r="M20" s="914" t="s">
        <v>9</v>
      </c>
      <c r="N20" s="914" t="s">
        <v>9</v>
      </c>
      <c r="O20" s="914" t="s">
        <v>9</v>
      </c>
      <c r="P20" s="914">
        <v>328</v>
      </c>
      <c r="Q20" s="914" t="s">
        <v>9</v>
      </c>
      <c r="R20" s="454"/>
      <c r="S20" s="432"/>
    </row>
    <row r="21" spans="1:19" ht="9.75" customHeight="1" x14ac:dyDescent="0.2">
      <c r="A21" s="372"/>
      <c r="B21" s="436"/>
      <c r="C21" s="1646" t="s">
        <v>124</v>
      </c>
      <c r="D21" s="1646"/>
      <c r="E21" s="914" t="s">
        <v>9</v>
      </c>
      <c r="F21" s="914" t="s">
        <v>9</v>
      </c>
      <c r="G21" s="914" t="s">
        <v>9</v>
      </c>
      <c r="H21" s="914" t="s">
        <v>9</v>
      </c>
      <c r="I21" s="914" t="s">
        <v>9</v>
      </c>
      <c r="J21" s="914" t="s">
        <v>9</v>
      </c>
      <c r="K21" s="914" t="s">
        <v>9</v>
      </c>
      <c r="L21" s="914" t="s">
        <v>9</v>
      </c>
      <c r="M21" s="914" t="s">
        <v>9</v>
      </c>
      <c r="N21" s="914" t="s">
        <v>9</v>
      </c>
      <c r="O21" s="914" t="s">
        <v>9</v>
      </c>
      <c r="P21" s="914" t="s">
        <v>9</v>
      </c>
      <c r="Q21" s="914" t="s">
        <v>9</v>
      </c>
      <c r="R21" s="490"/>
      <c r="S21" s="382"/>
    </row>
    <row r="22" spans="1:19" ht="9.75" customHeight="1" x14ac:dyDescent="0.2">
      <c r="A22" s="372"/>
      <c r="B22" s="436"/>
      <c r="C22" s="1646" t="s">
        <v>123</v>
      </c>
      <c r="D22" s="1646"/>
      <c r="E22" s="914">
        <v>19123</v>
      </c>
      <c r="F22" s="914">
        <v>6452</v>
      </c>
      <c r="G22" s="914">
        <v>43732</v>
      </c>
      <c r="H22" s="914">
        <v>3355</v>
      </c>
      <c r="I22" s="914">
        <v>831</v>
      </c>
      <c r="J22" s="914" t="s">
        <v>9</v>
      </c>
      <c r="K22" s="914">
        <v>243</v>
      </c>
      <c r="L22" s="914" t="s">
        <v>9</v>
      </c>
      <c r="M22" s="914">
        <v>2452</v>
      </c>
      <c r="N22" s="914">
        <v>36545</v>
      </c>
      <c r="O22" s="914">
        <v>3113</v>
      </c>
      <c r="P22" s="914">
        <v>81299</v>
      </c>
      <c r="Q22" s="914">
        <v>86514</v>
      </c>
      <c r="R22" s="490"/>
      <c r="S22" s="382"/>
    </row>
    <row r="23" spans="1:19" ht="9.75" customHeight="1" x14ac:dyDescent="0.2">
      <c r="A23" s="372"/>
      <c r="B23" s="436"/>
      <c r="C23" s="1646" t="s">
        <v>122</v>
      </c>
      <c r="D23" s="1646"/>
      <c r="E23" s="914" t="s">
        <v>9</v>
      </c>
      <c r="F23" s="914" t="s">
        <v>9</v>
      </c>
      <c r="G23" s="914" t="s">
        <v>9</v>
      </c>
      <c r="H23" s="914" t="s">
        <v>9</v>
      </c>
      <c r="I23" s="914" t="s">
        <v>9</v>
      </c>
      <c r="J23" s="914" t="s">
        <v>9</v>
      </c>
      <c r="K23" s="914" t="s">
        <v>9</v>
      </c>
      <c r="L23" s="914" t="s">
        <v>9</v>
      </c>
      <c r="M23" s="914" t="s">
        <v>9</v>
      </c>
      <c r="N23" s="914" t="s">
        <v>9</v>
      </c>
      <c r="O23" s="914" t="s">
        <v>9</v>
      </c>
      <c r="P23" s="914" t="s">
        <v>9</v>
      </c>
      <c r="Q23" s="914" t="s">
        <v>9</v>
      </c>
      <c r="R23" s="490"/>
      <c r="S23" s="382"/>
    </row>
    <row r="24" spans="1:19" ht="9.75" customHeight="1" x14ac:dyDescent="0.2">
      <c r="A24" s="372"/>
      <c r="B24" s="436"/>
      <c r="C24" s="1646" t="s">
        <v>121</v>
      </c>
      <c r="D24" s="1646"/>
      <c r="E24" s="914" t="s">
        <v>9</v>
      </c>
      <c r="F24" s="914" t="s">
        <v>9</v>
      </c>
      <c r="G24" s="914" t="s">
        <v>9</v>
      </c>
      <c r="H24" s="914" t="s">
        <v>9</v>
      </c>
      <c r="I24" s="914" t="s">
        <v>9</v>
      </c>
      <c r="J24" s="914" t="s">
        <v>9</v>
      </c>
      <c r="K24" s="914" t="s">
        <v>9</v>
      </c>
      <c r="L24" s="914" t="s">
        <v>9</v>
      </c>
      <c r="M24" s="914" t="s">
        <v>9</v>
      </c>
      <c r="N24" s="914">
        <v>344</v>
      </c>
      <c r="O24" s="914" t="s">
        <v>9</v>
      </c>
      <c r="P24" s="914" t="s">
        <v>9</v>
      </c>
      <c r="Q24" s="914" t="s">
        <v>9</v>
      </c>
      <c r="R24" s="490"/>
      <c r="S24" s="382"/>
    </row>
    <row r="25" spans="1:19" ht="9.75" customHeight="1" x14ac:dyDescent="0.2">
      <c r="A25" s="372"/>
      <c r="B25" s="436"/>
      <c r="C25" s="1646" t="s">
        <v>120</v>
      </c>
      <c r="D25" s="1646"/>
      <c r="E25" s="914" t="s">
        <v>9</v>
      </c>
      <c r="F25" s="914">
        <v>101988</v>
      </c>
      <c r="G25" s="914" t="s">
        <v>9</v>
      </c>
      <c r="H25" s="914" t="s">
        <v>9</v>
      </c>
      <c r="I25" s="914" t="s">
        <v>9</v>
      </c>
      <c r="J25" s="914" t="s">
        <v>9</v>
      </c>
      <c r="K25" s="914" t="s">
        <v>9</v>
      </c>
      <c r="L25" s="914" t="s">
        <v>9</v>
      </c>
      <c r="M25" s="914" t="s">
        <v>9</v>
      </c>
      <c r="N25" s="914" t="s">
        <v>9</v>
      </c>
      <c r="O25" s="914" t="s">
        <v>9</v>
      </c>
      <c r="P25" s="914" t="s">
        <v>9</v>
      </c>
      <c r="Q25" s="914" t="s">
        <v>9</v>
      </c>
      <c r="R25" s="490"/>
      <c r="S25" s="382"/>
    </row>
    <row r="26" spans="1:19" ht="9.75" customHeight="1" x14ac:dyDescent="0.2">
      <c r="A26" s="372"/>
      <c r="B26" s="436"/>
      <c r="C26" s="1646" t="s">
        <v>119</v>
      </c>
      <c r="D26" s="1646"/>
      <c r="E26" s="914">
        <v>6673</v>
      </c>
      <c r="F26" s="914">
        <v>4125</v>
      </c>
      <c r="G26" s="914">
        <v>3787</v>
      </c>
      <c r="H26" s="914" t="s">
        <v>9</v>
      </c>
      <c r="I26" s="914">
        <v>3340</v>
      </c>
      <c r="J26" s="914" t="s">
        <v>9</v>
      </c>
      <c r="K26" s="914">
        <v>9554</v>
      </c>
      <c r="L26" s="914" t="s">
        <v>9</v>
      </c>
      <c r="M26" s="914" t="s">
        <v>9</v>
      </c>
      <c r="N26" s="914">
        <v>1705</v>
      </c>
      <c r="O26" s="914">
        <v>15457</v>
      </c>
      <c r="P26" s="914">
        <v>3318</v>
      </c>
      <c r="Q26" s="914">
        <v>15667</v>
      </c>
      <c r="R26" s="490"/>
      <c r="S26" s="382"/>
    </row>
    <row r="27" spans="1:19" ht="9.75" customHeight="1" x14ac:dyDescent="0.2">
      <c r="A27" s="372"/>
      <c r="B27" s="436"/>
      <c r="C27" s="1646" t="s">
        <v>118</v>
      </c>
      <c r="D27" s="1646"/>
      <c r="E27" s="914">
        <v>5858</v>
      </c>
      <c r="F27" s="914">
        <v>11081</v>
      </c>
      <c r="G27" s="914">
        <v>1822</v>
      </c>
      <c r="H27" s="914">
        <v>91</v>
      </c>
      <c r="I27" s="914">
        <v>69</v>
      </c>
      <c r="J27" s="914" t="s">
        <v>9</v>
      </c>
      <c r="K27" s="914">
        <v>2108</v>
      </c>
      <c r="L27" s="914">
        <v>584</v>
      </c>
      <c r="M27" s="914" t="s">
        <v>9</v>
      </c>
      <c r="N27" s="914">
        <v>95</v>
      </c>
      <c r="O27" s="914">
        <v>599</v>
      </c>
      <c r="P27" s="914">
        <v>86</v>
      </c>
      <c r="Q27" s="914">
        <v>162</v>
      </c>
      <c r="R27" s="490"/>
      <c r="S27" s="382"/>
    </row>
    <row r="28" spans="1:19" ht="9.75" customHeight="1" x14ac:dyDescent="0.2">
      <c r="A28" s="372"/>
      <c r="B28" s="436"/>
      <c r="C28" s="1646" t="s">
        <v>117</v>
      </c>
      <c r="D28" s="1646"/>
      <c r="E28" s="914">
        <v>26</v>
      </c>
      <c r="F28" s="914">
        <v>64</v>
      </c>
      <c r="G28" s="914">
        <v>29983</v>
      </c>
      <c r="H28" s="914">
        <v>29047</v>
      </c>
      <c r="I28" s="914" t="s">
        <v>9</v>
      </c>
      <c r="J28" s="914">
        <v>18748</v>
      </c>
      <c r="K28" s="914">
        <v>52850</v>
      </c>
      <c r="L28" s="914" t="s">
        <v>9</v>
      </c>
      <c r="M28" s="914" t="s">
        <v>9</v>
      </c>
      <c r="N28" s="914" t="s">
        <v>9</v>
      </c>
      <c r="O28" s="914">
        <v>90</v>
      </c>
      <c r="P28" s="914" t="s">
        <v>9</v>
      </c>
      <c r="Q28" s="914">
        <v>89596</v>
      </c>
      <c r="R28" s="490"/>
      <c r="S28" s="382"/>
    </row>
    <row r="29" spans="1:19" ht="9.75" customHeight="1" x14ac:dyDescent="0.2">
      <c r="A29" s="372"/>
      <c r="B29" s="436"/>
      <c r="C29" s="1646" t="s">
        <v>116</v>
      </c>
      <c r="D29" s="1646"/>
      <c r="E29" s="914" t="s">
        <v>9</v>
      </c>
      <c r="F29" s="914" t="s">
        <v>9</v>
      </c>
      <c r="G29" s="914">
        <v>8634</v>
      </c>
      <c r="H29" s="914" t="s">
        <v>9</v>
      </c>
      <c r="I29" s="914" t="s">
        <v>9</v>
      </c>
      <c r="J29" s="914">
        <v>975</v>
      </c>
      <c r="K29" s="914" t="s">
        <v>9</v>
      </c>
      <c r="L29" s="914" t="s">
        <v>9</v>
      </c>
      <c r="M29" s="914">
        <v>605</v>
      </c>
      <c r="N29" s="914" t="s">
        <v>9</v>
      </c>
      <c r="O29" s="914" t="s">
        <v>9</v>
      </c>
      <c r="P29" s="914" t="s">
        <v>9</v>
      </c>
      <c r="Q29" s="914" t="s">
        <v>9</v>
      </c>
      <c r="R29" s="490"/>
      <c r="S29" s="382"/>
    </row>
    <row r="30" spans="1:19" ht="9.75" customHeight="1" x14ac:dyDescent="0.2">
      <c r="A30" s="372"/>
      <c r="B30" s="436"/>
      <c r="C30" s="1646" t="s">
        <v>115</v>
      </c>
      <c r="D30" s="1646"/>
      <c r="E30" s="914" t="s">
        <v>9</v>
      </c>
      <c r="F30" s="914" t="s">
        <v>9</v>
      </c>
      <c r="G30" s="914" t="s">
        <v>9</v>
      </c>
      <c r="H30" s="914" t="s">
        <v>9</v>
      </c>
      <c r="I30" s="914" t="s">
        <v>9</v>
      </c>
      <c r="J30" s="914">
        <v>100</v>
      </c>
      <c r="K30" s="914">
        <v>1730</v>
      </c>
      <c r="L30" s="914" t="s">
        <v>9</v>
      </c>
      <c r="M30" s="914">
        <v>1632</v>
      </c>
      <c r="N30" s="914" t="s">
        <v>9</v>
      </c>
      <c r="O30" s="914" t="s">
        <v>9</v>
      </c>
      <c r="P30" s="914" t="s">
        <v>9</v>
      </c>
      <c r="Q30" s="914" t="s">
        <v>9</v>
      </c>
      <c r="R30" s="490"/>
      <c r="S30" s="382"/>
    </row>
    <row r="31" spans="1:19" ht="9.75" customHeight="1" x14ac:dyDescent="0.2">
      <c r="A31" s="372"/>
      <c r="B31" s="436"/>
      <c r="C31" s="1674" t="s">
        <v>423</v>
      </c>
      <c r="D31" s="1674"/>
      <c r="E31" s="914" t="s">
        <v>9</v>
      </c>
      <c r="F31" s="914" t="s">
        <v>9</v>
      </c>
      <c r="G31" s="914" t="s">
        <v>9</v>
      </c>
      <c r="H31" s="914" t="s">
        <v>9</v>
      </c>
      <c r="I31" s="914" t="s">
        <v>9</v>
      </c>
      <c r="J31" s="914" t="s">
        <v>9</v>
      </c>
      <c r="K31" s="914" t="s">
        <v>9</v>
      </c>
      <c r="L31" s="914" t="s">
        <v>9</v>
      </c>
      <c r="M31" s="914" t="s">
        <v>9</v>
      </c>
      <c r="N31" s="914" t="s">
        <v>9</v>
      </c>
      <c r="O31" s="914" t="s">
        <v>9</v>
      </c>
      <c r="P31" s="914" t="s">
        <v>9</v>
      </c>
      <c r="Q31" s="914" t="s">
        <v>9</v>
      </c>
      <c r="R31" s="464"/>
      <c r="S31" s="382"/>
    </row>
    <row r="32" spans="1:19" ht="9.75" customHeight="1" x14ac:dyDescent="0.2">
      <c r="A32" s="372"/>
      <c r="B32" s="436"/>
      <c r="C32" s="1646" t="s">
        <v>114</v>
      </c>
      <c r="D32" s="1646"/>
      <c r="E32" s="914" t="s">
        <v>9</v>
      </c>
      <c r="F32" s="914" t="s">
        <v>9</v>
      </c>
      <c r="G32" s="914" t="s">
        <v>9</v>
      </c>
      <c r="H32" s="914" t="s">
        <v>9</v>
      </c>
      <c r="I32" s="914" t="s">
        <v>9</v>
      </c>
      <c r="J32" s="914" t="s">
        <v>9</v>
      </c>
      <c r="K32" s="914" t="s">
        <v>9</v>
      </c>
      <c r="L32" s="914" t="s">
        <v>9</v>
      </c>
      <c r="M32" s="914" t="s">
        <v>9</v>
      </c>
      <c r="N32" s="914" t="s">
        <v>9</v>
      </c>
      <c r="O32" s="914" t="s">
        <v>9</v>
      </c>
      <c r="P32" s="914" t="s">
        <v>9</v>
      </c>
      <c r="Q32" s="914" t="s">
        <v>9</v>
      </c>
      <c r="R32" s="464"/>
      <c r="S32" s="382"/>
    </row>
    <row r="33" spans="1:19" ht="9.75" customHeight="1" x14ac:dyDescent="0.2">
      <c r="A33" s="372"/>
      <c r="B33" s="436"/>
      <c r="C33" s="1646" t="s">
        <v>113</v>
      </c>
      <c r="D33" s="1646"/>
      <c r="E33" s="914" t="s">
        <v>9</v>
      </c>
      <c r="F33" s="914" t="s">
        <v>9</v>
      </c>
      <c r="G33" s="914" t="s">
        <v>9</v>
      </c>
      <c r="H33" s="914" t="s">
        <v>9</v>
      </c>
      <c r="I33" s="914" t="s">
        <v>9</v>
      </c>
      <c r="J33" s="914" t="s">
        <v>9</v>
      </c>
      <c r="K33" s="914">
        <v>21067</v>
      </c>
      <c r="L33" s="914" t="s">
        <v>9</v>
      </c>
      <c r="M33" s="914" t="s">
        <v>9</v>
      </c>
      <c r="N33" s="914" t="s">
        <v>9</v>
      </c>
      <c r="O33" s="914" t="s">
        <v>9</v>
      </c>
      <c r="P33" s="914" t="s">
        <v>9</v>
      </c>
      <c r="Q33" s="914">
        <v>1992</v>
      </c>
      <c r="R33" s="464"/>
      <c r="S33" s="382"/>
    </row>
    <row r="34" spans="1:19" ht="9.75" customHeight="1" x14ac:dyDescent="0.2">
      <c r="A34" s="372">
        <v>4661</v>
      </c>
      <c r="B34" s="436"/>
      <c r="C34" s="1677" t="s">
        <v>112</v>
      </c>
      <c r="D34" s="1677"/>
      <c r="E34" s="914" t="s">
        <v>9</v>
      </c>
      <c r="F34" s="914" t="s">
        <v>9</v>
      </c>
      <c r="G34" s="914" t="s">
        <v>9</v>
      </c>
      <c r="H34" s="914" t="s">
        <v>9</v>
      </c>
      <c r="I34" s="914" t="s">
        <v>9</v>
      </c>
      <c r="J34" s="914" t="s">
        <v>9</v>
      </c>
      <c r="K34" s="914" t="s">
        <v>9</v>
      </c>
      <c r="L34" s="914" t="s">
        <v>9</v>
      </c>
      <c r="M34" s="914" t="s">
        <v>9</v>
      </c>
      <c r="N34" s="914" t="s">
        <v>9</v>
      </c>
      <c r="O34" s="914" t="s">
        <v>9</v>
      </c>
      <c r="P34" s="914" t="s">
        <v>9</v>
      </c>
      <c r="Q34" s="914" t="s">
        <v>9</v>
      </c>
      <c r="R34" s="464"/>
      <c r="S34" s="382"/>
    </row>
    <row r="35" spans="1:19" ht="9.75" customHeight="1" x14ac:dyDescent="0.2">
      <c r="A35" s="372"/>
      <c r="B35" s="436"/>
      <c r="C35" s="1646" t="s">
        <v>111</v>
      </c>
      <c r="D35" s="1646"/>
      <c r="E35" s="914" t="s">
        <v>9</v>
      </c>
      <c r="F35" s="914" t="s">
        <v>9</v>
      </c>
      <c r="G35" s="914" t="s">
        <v>9</v>
      </c>
      <c r="H35" s="914" t="s">
        <v>9</v>
      </c>
      <c r="I35" s="914" t="s">
        <v>9</v>
      </c>
      <c r="J35" s="914" t="s">
        <v>9</v>
      </c>
      <c r="K35" s="914" t="s">
        <v>9</v>
      </c>
      <c r="L35" s="914" t="s">
        <v>9</v>
      </c>
      <c r="M35" s="914" t="s">
        <v>9</v>
      </c>
      <c r="N35" s="914">
        <v>904</v>
      </c>
      <c r="O35" s="914">
        <v>366</v>
      </c>
      <c r="P35" s="914">
        <v>60</v>
      </c>
      <c r="Q35" s="914" t="s">
        <v>9</v>
      </c>
      <c r="R35" s="464"/>
      <c r="S35" s="382"/>
    </row>
    <row r="36" spans="1:19" ht="9.75" customHeight="1" x14ac:dyDescent="0.2">
      <c r="A36" s="372"/>
      <c r="B36" s="436"/>
      <c r="C36" s="1646" t="s">
        <v>110</v>
      </c>
      <c r="D36" s="1646"/>
      <c r="E36" s="914">
        <v>21637</v>
      </c>
      <c r="F36" s="914">
        <v>1693</v>
      </c>
      <c r="G36" s="914" t="s">
        <v>9</v>
      </c>
      <c r="H36" s="914">
        <v>61281</v>
      </c>
      <c r="I36" s="914" t="s">
        <v>9</v>
      </c>
      <c r="J36" s="914" t="s">
        <v>9</v>
      </c>
      <c r="K36" s="914" t="s">
        <v>9</v>
      </c>
      <c r="L36" s="914" t="s">
        <v>9</v>
      </c>
      <c r="M36" s="914" t="s">
        <v>9</v>
      </c>
      <c r="N36" s="914" t="s">
        <v>9</v>
      </c>
      <c r="O36" s="914" t="s">
        <v>9</v>
      </c>
      <c r="P36" s="914" t="s">
        <v>9</v>
      </c>
      <c r="Q36" s="914" t="s">
        <v>9</v>
      </c>
      <c r="R36" s="464"/>
      <c r="S36" s="382"/>
    </row>
    <row r="37" spans="1:19" ht="9.75" customHeight="1" x14ac:dyDescent="0.2">
      <c r="A37" s="372"/>
      <c r="B37" s="436"/>
      <c r="C37" s="1646" t="s">
        <v>281</v>
      </c>
      <c r="D37" s="1646"/>
      <c r="E37" s="914" t="s">
        <v>9</v>
      </c>
      <c r="F37" s="914" t="s">
        <v>9</v>
      </c>
      <c r="G37" s="914" t="s">
        <v>9</v>
      </c>
      <c r="H37" s="914" t="s">
        <v>9</v>
      </c>
      <c r="I37" s="914" t="s">
        <v>9</v>
      </c>
      <c r="J37" s="914">
        <v>6</v>
      </c>
      <c r="K37" s="914" t="s">
        <v>9</v>
      </c>
      <c r="L37" s="914" t="s">
        <v>9</v>
      </c>
      <c r="M37" s="914" t="s">
        <v>9</v>
      </c>
      <c r="N37" s="914" t="s">
        <v>9</v>
      </c>
      <c r="O37" s="914" t="s">
        <v>9</v>
      </c>
      <c r="P37" s="914">
        <v>10644</v>
      </c>
      <c r="Q37" s="914" t="s">
        <v>9</v>
      </c>
      <c r="R37" s="490"/>
      <c r="S37" s="382"/>
    </row>
    <row r="38" spans="1:19" ht="9.75" customHeight="1" x14ac:dyDescent="0.2">
      <c r="A38" s="372"/>
      <c r="B38" s="436"/>
      <c r="C38" s="1646" t="s">
        <v>109</v>
      </c>
      <c r="D38" s="1646"/>
      <c r="E38" s="914" t="s">
        <v>9</v>
      </c>
      <c r="F38" s="914" t="s">
        <v>9</v>
      </c>
      <c r="G38" s="914" t="s">
        <v>9</v>
      </c>
      <c r="H38" s="914" t="s">
        <v>9</v>
      </c>
      <c r="I38" s="914" t="s">
        <v>9</v>
      </c>
      <c r="J38" s="914" t="s">
        <v>9</v>
      </c>
      <c r="K38" s="914" t="s">
        <v>9</v>
      </c>
      <c r="L38" s="914" t="s">
        <v>9</v>
      </c>
      <c r="M38" s="914" t="s">
        <v>9</v>
      </c>
      <c r="N38" s="914" t="s">
        <v>9</v>
      </c>
      <c r="O38" s="914" t="s">
        <v>9</v>
      </c>
      <c r="P38" s="914" t="s">
        <v>9</v>
      </c>
      <c r="Q38" s="914" t="s">
        <v>9</v>
      </c>
      <c r="R38" s="490"/>
      <c r="S38" s="382"/>
    </row>
    <row r="39" spans="1:19" ht="9.75" customHeight="1" x14ac:dyDescent="0.2">
      <c r="A39" s="372"/>
      <c r="B39" s="436"/>
      <c r="C39" s="1646" t="s">
        <v>108</v>
      </c>
      <c r="D39" s="1646"/>
      <c r="E39" s="914" t="s">
        <v>9</v>
      </c>
      <c r="F39" s="914" t="s">
        <v>9</v>
      </c>
      <c r="G39" s="914" t="s">
        <v>9</v>
      </c>
      <c r="H39" s="914" t="s">
        <v>9</v>
      </c>
      <c r="I39" s="914" t="s">
        <v>9</v>
      </c>
      <c r="J39" s="914" t="s">
        <v>9</v>
      </c>
      <c r="K39" s="914" t="s">
        <v>9</v>
      </c>
      <c r="L39" s="914" t="s">
        <v>9</v>
      </c>
      <c r="M39" s="914" t="s">
        <v>9</v>
      </c>
      <c r="N39" s="914" t="s">
        <v>9</v>
      </c>
      <c r="O39" s="914" t="s">
        <v>9</v>
      </c>
      <c r="P39" s="914" t="s">
        <v>9</v>
      </c>
      <c r="Q39" s="914" t="s">
        <v>9</v>
      </c>
      <c r="R39" s="490"/>
      <c r="S39" s="382"/>
    </row>
    <row r="40" spans="1:19" s="455" customFormat="1" ht="9.75" customHeight="1" x14ac:dyDescent="0.2">
      <c r="A40" s="452"/>
      <c r="B40" s="453"/>
      <c r="C40" s="1646" t="s">
        <v>107</v>
      </c>
      <c r="D40" s="1646"/>
      <c r="E40" s="914" t="s">
        <v>9</v>
      </c>
      <c r="F40" s="914" t="s">
        <v>9</v>
      </c>
      <c r="G40" s="914" t="s">
        <v>9</v>
      </c>
      <c r="H40" s="914" t="s">
        <v>9</v>
      </c>
      <c r="I40" s="914" t="s">
        <v>9</v>
      </c>
      <c r="J40" s="914" t="s">
        <v>9</v>
      </c>
      <c r="K40" s="914" t="s">
        <v>9</v>
      </c>
      <c r="L40" s="914" t="s">
        <v>9</v>
      </c>
      <c r="M40" s="914" t="s">
        <v>9</v>
      </c>
      <c r="N40" s="914" t="s">
        <v>9</v>
      </c>
      <c r="O40" s="914" t="s">
        <v>9</v>
      </c>
      <c r="P40" s="914" t="s">
        <v>9</v>
      </c>
      <c r="Q40" s="914" t="s">
        <v>9</v>
      </c>
      <c r="R40" s="490"/>
      <c r="S40" s="432"/>
    </row>
    <row r="41" spans="1:19" s="455" customFormat="1" ht="9.75" customHeight="1" x14ac:dyDescent="0.2">
      <c r="A41" s="452"/>
      <c r="B41" s="453"/>
      <c r="C41" s="1647" t="s">
        <v>106</v>
      </c>
      <c r="D41" s="1647"/>
      <c r="E41" s="914" t="s">
        <v>9</v>
      </c>
      <c r="F41" s="914">
        <v>93657</v>
      </c>
      <c r="G41" s="914" t="s">
        <v>9</v>
      </c>
      <c r="H41" s="914" t="s">
        <v>9</v>
      </c>
      <c r="I41" s="914" t="s">
        <v>9</v>
      </c>
      <c r="J41" s="914" t="s">
        <v>9</v>
      </c>
      <c r="K41" s="914" t="s">
        <v>9</v>
      </c>
      <c r="L41" s="914" t="s">
        <v>9</v>
      </c>
      <c r="M41" s="914" t="s">
        <v>9</v>
      </c>
      <c r="N41" s="914" t="s">
        <v>9</v>
      </c>
      <c r="O41" s="914" t="s">
        <v>9</v>
      </c>
      <c r="P41" s="914" t="s">
        <v>9</v>
      </c>
      <c r="Q41" s="914" t="s">
        <v>9</v>
      </c>
      <c r="R41" s="490"/>
      <c r="S41" s="432"/>
    </row>
    <row r="42" spans="1:19" s="386" customFormat="1" ht="30" customHeight="1" x14ac:dyDescent="0.2">
      <c r="A42" s="384"/>
      <c r="B42" s="535"/>
      <c r="C42" s="1648" t="s">
        <v>468</v>
      </c>
      <c r="D42" s="1648"/>
      <c r="E42" s="1648"/>
      <c r="F42" s="1648"/>
      <c r="G42" s="1648"/>
      <c r="H42" s="1648"/>
      <c r="I42" s="1648"/>
      <c r="J42" s="1648"/>
      <c r="K42" s="1648"/>
      <c r="L42" s="1648"/>
      <c r="M42" s="1648"/>
      <c r="N42" s="1648"/>
      <c r="O42" s="1648"/>
      <c r="P42" s="1648"/>
      <c r="Q42" s="1648"/>
      <c r="R42" s="595"/>
      <c r="S42" s="385"/>
    </row>
    <row r="43" spans="1:19" ht="13.5" customHeight="1" x14ac:dyDescent="0.2">
      <c r="A43" s="372"/>
      <c r="B43" s="436"/>
      <c r="C43" s="1656" t="s">
        <v>176</v>
      </c>
      <c r="D43" s="1657"/>
      <c r="E43" s="1657"/>
      <c r="F43" s="1657"/>
      <c r="G43" s="1657"/>
      <c r="H43" s="1657"/>
      <c r="I43" s="1657"/>
      <c r="J43" s="1657"/>
      <c r="K43" s="1657"/>
      <c r="L43" s="1657"/>
      <c r="M43" s="1657"/>
      <c r="N43" s="1657"/>
      <c r="O43" s="1657"/>
      <c r="P43" s="1657"/>
      <c r="Q43" s="1658"/>
      <c r="R43" s="382"/>
      <c r="S43" s="382"/>
    </row>
    <row r="44" spans="1:19" s="478" customFormat="1" ht="2.25" customHeight="1" x14ac:dyDescent="0.2">
      <c r="A44" s="475"/>
      <c r="B44" s="476"/>
      <c r="C44" s="1675" t="s">
        <v>77</v>
      </c>
      <c r="D44" s="1675"/>
      <c r="E44" s="788"/>
      <c r="F44" s="788"/>
      <c r="G44" s="788"/>
      <c r="H44" s="788"/>
      <c r="I44" s="788"/>
      <c r="J44" s="788"/>
      <c r="K44" s="788"/>
      <c r="L44" s="788"/>
      <c r="M44" s="788"/>
      <c r="N44" s="788"/>
      <c r="O44" s="788"/>
      <c r="P44" s="788"/>
      <c r="Q44" s="788"/>
      <c r="R44" s="412"/>
      <c r="S44" s="412"/>
    </row>
    <row r="45" spans="1:19" ht="11.25" customHeight="1" x14ac:dyDescent="0.2">
      <c r="A45" s="372"/>
      <c r="B45" s="436"/>
      <c r="C45" s="1676"/>
      <c r="D45" s="1676"/>
      <c r="E45" s="872">
        <v>2006</v>
      </c>
      <c r="F45" s="872">
        <v>2007</v>
      </c>
      <c r="G45" s="737">
        <v>2008</v>
      </c>
      <c r="H45" s="872">
        <v>2009</v>
      </c>
      <c r="I45" s="872">
        <v>2010</v>
      </c>
      <c r="J45" s="737">
        <v>2011</v>
      </c>
      <c r="K45" s="872">
        <v>2012</v>
      </c>
      <c r="L45" s="872">
        <v>2013</v>
      </c>
      <c r="M45" s="737">
        <v>2014</v>
      </c>
      <c r="N45" s="872">
        <v>2015</v>
      </c>
      <c r="O45" s="872">
        <v>2016</v>
      </c>
      <c r="P45" s="737">
        <v>2017</v>
      </c>
      <c r="Q45" s="737">
        <v>2018</v>
      </c>
      <c r="R45" s="490"/>
      <c r="S45" s="382"/>
    </row>
    <row r="46" spans="1:19" s="877" customFormat="1" ht="11.25" customHeight="1" x14ac:dyDescent="0.2">
      <c r="A46" s="873"/>
      <c r="B46" s="874"/>
      <c r="C46" s="1655" t="s">
        <v>67</v>
      </c>
      <c r="D46" s="1655"/>
      <c r="E46" s="878">
        <v>396</v>
      </c>
      <c r="F46" s="878">
        <v>343</v>
      </c>
      <c r="G46" s="878">
        <v>441</v>
      </c>
      <c r="H46" s="878">
        <v>361</v>
      </c>
      <c r="I46" s="878">
        <v>352</v>
      </c>
      <c r="J46" s="878">
        <v>200</v>
      </c>
      <c r="K46" s="878">
        <v>107</v>
      </c>
      <c r="L46" s="878">
        <v>106</v>
      </c>
      <c r="M46" s="878">
        <v>174</v>
      </c>
      <c r="N46" s="878">
        <v>182</v>
      </c>
      <c r="O46" s="878">
        <v>210</v>
      </c>
      <c r="P46" s="878">
        <v>310</v>
      </c>
      <c r="Q46" s="878">
        <v>311</v>
      </c>
      <c r="R46" s="875"/>
      <c r="S46" s="876"/>
    </row>
    <row r="47" spans="1:19" s="877" customFormat="1" ht="11.25" customHeight="1" x14ac:dyDescent="0.2">
      <c r="A47" s="873"/>
      <c r="B47" s="874"/>
      <c r="C47" s="1659" t="s">
        <v>398</v>
      </c>
      <c r="D47" s="1655"/>
      <c r="E47" s="878">
        <v>258</v>
      </c>
      <c r="F47" s="878">
        <v>268</v>
      </c>
      <c r="G47" s="878">
        <v>304</v>
      </c>
      <c r="H47" s="878">
        <v>258</v>
      </c>
      <c r="I47" s="878">
        <v>234</v>
      </c>
      <c r="J47" s="878">
        <v>182</v>
      </c>
      <c r="K47" s="878">
        <v>93</v>
      </c>
      <c r="L47" s="878">
        <v>97</v>
      </c>
      <c r="M47" s="878">
        <v>161</v>
      </c>
      <c r="N47" s="878">
        <v>145</v>
      </c>
      <c r="O47" s="878">
        <v>175</v>
      </c>
      <c r="P47" s="878">
        <v>226</v>
      </c>
      <c r="Q47" s="878">
        <v>234</v>
      </c>
      <c r="R47" s="875"/>
      <c r="S47" s="876"/>
    </row>
    <row r="48" spans="1:19" s="455" customFormat="1" ht="10.5" customHeight="1" x14ac:dyDescent="0.2">
      <c r="A48" s="452"/>
      <c r="B48" s="453"/>
      <c r="C48" s="871"/>
      <c r="D48" s="538" t="s">
        <v>239</v>
      </c>
      <c r="E48" s="914">
        <v>153</v>
      </c>
      <c r="F48" s="914">
        <v>160</v>
      </c>
      <c r="G48" s="914">
        <v>172</v>
      </c>
      <c r="H48" s="914">
        <v>142</v>
      </c>
      <c r="I48" s="914">
        <v>141</v>
      </c>
      <c r="J48" s="914">
        <v>93</v>
      </c>
      <c r="K48" s="914">
        <v>36</v>
      </c>
      <c r="L48" s="914">
        <v>27</v>
      </c>
      <c r="M48" s="914">
        <v>49</v>
      </c>
      <c r="N48" s="914">
        <v>65</v>
      </c>
      <c r="O48" s="914">
        <v>69</v>
      </c>
      <c r="P48" s="914">
        <v>91</v>
      </c>
      <c r="Q48" s="914">
        <v>96</v>
      </c>
      <c r="R48" s="490"/>
      <c r="S48" s="432"/>
    </row>
    <row r="49" spans="1:19" s="455" customFormat="1" ht="10.5" customHeight="1" x14ac:dyDescent="0.2">
      <c r="A49" s="452"/>
      <c r="B49" s="453"/>
      <c r="C49" s="871"/>
      <c r="D49" s="538" t="s">
        <v>240</v>
      </c>
      <c r="E49" s="914">
        <v>26</v>
      </c>
      <c r="F49" s="914">
        <v>27</v>
      </c>
      <c r="G49" s="914">
        <v>27</v>
      </c>
      <c r="H49" s="914">
        <v>22</v>
      </c>
      <c r="I49" s="914">
        <v>25</v>
      </c>
      <c r="J49" s="914">
        <v>22</v>
      </c>
      <c r="K49" s="914">
        <v>9</v>
      </c>
      <c r="L49" s="914">
        <v>18</v>
      </c>
      <c r="M49" s="914">
        <v>23</v>
      </c>
      <c r="N49" s="914">
        <v>20</v>
      </c>
      <c r="O49" s="914">
        <v>19</v>
      </c>
      <c r="P49" s="914">
        <v>21</v>
      </c>
      <c r="Q49" s="914">
        <v>26</v>
      </c>
      <c r="R49" s="490"/>
      <c r="S49" s="432"/>
    </row>
    <row r="50" spans="1:19" s="455" customFormat="1" ht="10.5" customHeight="1" x14ac:dyDescent="0.2">
      <c r="A50" s="452"/>
      <c r="B50" s="453"/>
      <c r="C50" s="871"/>
      <c r="D50" s="979" t="s">
        <v>241</v>
      </c>
      <c r="E50" s="914">
        <v>65</v>
      </c>
      <c r="F50" s="914">
        <v>64</v>
      </c>
      <c r="G50" s="914">
        <v>97</v>
      </c>
      <c r="H50" s="914">
        <v>87</v>
      </c>
      <c r="I50" s="914">
        <v>64</v>
      </c>
      <c r="J50" s="914">
        <v>55</v>
      </c>
      <c r="K50" s="914">
        <v>40</v>
      </c>
      <c r="L50" s="914">
        <v>49</v>
      </c>
      <c r="M50" s="914">
        <v>80</v>
      </c>
      <c r="N50" s="914">
        <v>53</v>
      </c>
      <c r="O50" s="914">
        <v>58</v>
      </c>
      <c r="P50" s="914">
        <v>96</v>
      </c>
      <c r="Q50" s="914">
        <v>98</v>
      </c>
      <c r="R50" s="490"/>
      <c r="S50" s="432"/>
    </row>
    <row r="51" spans="1:19" s="455" customFormat="1" ht="10.5" customHeight="1" x14ac:dyDescent="0.2">
      <c r="A51" s="452"/>
      <c r="B51" s="453"/>
      <c r="C51" s="871"/>
      <c r="D51" s="979" t="s">
        <v>243</v>
      </c>
      <c r="E51" s="914" t="s">
        <v>9</v>
      </c>
      <c r="F51" s="914" t="s">
        <v>9</v>
      </c>
      <c r="G51" s="914" t="s">
        <v>9</v>
      </c>
      <c r="H51" s="914" t="s">
        <v>9</v>
      </c>
      <c r="I51" s="914" t="s">
        <v>9</v>
      </c>
      <c r="J51" s="914" t="s">
        <v>9</v>
      </c>
      <c r="K51" s="914" t="s">
        <v>9</v>
      </c>
      <c r="L51" s="914" t="s">
        <v>9</v>
      </c>
      <c r="M51" s="914" t="s">
        <v>9</v>
      </c>
      <c r="N51" s="914" t="s">
        <v>9</v>
      </c>
      <c r="O51" s="914" t="s">
        <v>9</v>
      </c>
      <c r="P51" s="914" t="s">
        <v>9</v>
      </c>
      <c r="Q51" s="914" t="s">
        <v>9</v>
      </c>
      <c r="R51" s="490"/>
      <c r="S51" s="432"/>
    </row>
    <row r="52" spans="1:19" s="455" customFormat="1" ht="10.5" customHeight="1" x14ac:dyDescent="0.2">
      <c r="A52" s="452"/>
      <c r="B52" s="453"/>
      <c r="C52" s="871"/>
      <c r="D52" s="538" t="s">
        <v>242</v>
      </c>
      <c r="E52" s="915">
        <v>14</v>
      </c>
      <c r="F52" s="915">
        <v>17</v>
      </c>
      <c r="G52" s="915">
        <v>8</v>
      </c>
      <c r="H52" s="915">
        <v>7</v>
      </c>
      <c r="I52" s="915">
        <v>4</v>
      </c>
      <c r="J52" s="915">
        <v>12</v>
      </c>
      <c r="K52" s="915">
        <v>8</v>
      </c>
      <c r="L52" s="915">
        <v>3</v>
      </c>
      <c r="M52" s="915">
        <v>9</v>
      </c>
      <c r="N52" s="915">
        <v>7</v>
      </c>
      <c r="O52" s="915">
        <v>29</v>
      </c>
      <c r="P52" s="915">
        <v>18</v>
      </c>
      <c r="Q52" s="915">
        <v>14</v>
      </c>
      <c r="R52" s="490"/>
      <c r="S52" s="432"/>
    </row>
    <row r="53" spans="1:19" s="877" customFormat="1" ht="11.25" customHeight="1" x14ac:dyDescent="0.2">
      <c r="A53" s="873"/>
      <c r="B53" s="874"/>
      <c r="C53" s="1655" t="s">
        <v>399</v>
      </c>
      <c r="D53" s="1655"/>
      <c r="E53" s="878">
        <v>138</v>
      </c>
      <c r="F53" s="878">
        <v>75</v>
      </c>
      <c r="G53" s="878">
        <v>137</v>
      </c>
      <c r="H53" s="878">
        <v>103</v>
      </c>
      <c r="I53" s="878">
        <v>118</v>
      </c>
      <c r="J53" s="878">
        <v>18</v>
      </c>
      <c r="K53" s="878">
        <v>14</v>
      </c>
      <c r="L53" s="878">
        <v>9</v>
      </c>
      <c r="M53" s="878">
        <v>13</v>
      </c>
      <c r="N53" s="878">
        <v>37</v>
      </c>
      <c r="O53" s="878">
        <v>35</v>
      </c>
      <c r="P53" s="878">
        <v>84</v>
      </c>
      <c r="Q53" s="878">
        <v>77</v>
      </c>
      <c r="R53" s="875"/>
      <c r="S53" s="876"/>
    </row>
    <row r="54" spans="1:19" s="455" customFormat="1" ht="10.5" customHeight="1" x14ac:dyDescent="0.2">
      <c r="A54" s="452"/>
      <c r="B54" s="453"/>
      <c r="C54" s="978"/>
      <c r="D54" s="979" t="s">
        <v>464</v>
      </c>
      <c r="E54" s="914" t="s">
        <v>9</v>
      </c>
      <c r="F54" s="914" t="s">
        <v>9</v>
      </c>
      <c r="G54" s="914" t="s">
        <v>9</v>
      </c>
      <c r="H54" s="914">
        <v>1</v>
      </c>
      <c r="I54" s="915" t="s">
        <v>9</v>
      </c>
      <c r="J54" s="915">
        <v>1</v>
      </c>
      <c r="K54" s="915">
        <v>1</v>
      </c>
      <c r="L54" s="915" t="s">
        <v>9</v>
      </c>
      <c r="M54" s="914" t="s">
        <v>9</v>
      </c>
      <c r="N54" s="914" t="s">
        <v>9</v>
      </c>
      <c r="O54" s="914" t="s">
        <v>9</v>
      </c>
      <c r="P54" s="914" t="s">
        <v>9</v>
      </c>
      <c r="Q54" s="914">
        <v>1</v>
      </c>
      <c r="R54" s="490"/>
      <c r="S54" s="432"/>
    </row>
    <row r="55" spans="1:19" s="455" customFormat="1" ht="10.5" customHeight="1" x14ac:dyDescent="0.2">
      <c r="A55" s="452"/>
      <c r="B55" s="453"/>
      <c r="C55" s="871"/>
      <c r="D55" s="538" t="s">
        <v>244</v>
      </c>
      <c r="E55" s="915">
        <v>1</v>
      </c>
      <c r="F55" s="915">
        <v>1</v>
      </c>
      <c r="G55" s="915" t="s">
        <v>9</v>
      </c>
      <c r="H55" s="915">
        <v>1</v>
      </c>
      <c r="I55" s="915">
        <v>2</v>
      </c>
      <c r="J55" s="915" t="s">
        <v>9</v>
      </c>
      <c r="K55" s="915">
        <v>1</v>
      </c>
      <c r="L55" s="915" t="s">
        <v>9</v>
      </c>
      <c r="M55" s="915" t="s">
        <v>9</v>
      </c>
      <c r="N55" s="915">
        <v>1</v>
      </c>
      <c r="O55" s="915" t="s">
        <v>9</v>
      </c>
      <c r="P55" s="915" t="s">
        <v>9</v>
      </c>
      <c r="Q55" s="915">
        <v>1</v>
      </c>
      <c r="R55" s="490"/>
      <c r="S55" s="432"/>
    </row>
    <row r="56" spans="1:19" s="455" customFormat="1" ht="10.5" customHeight="1" x14ac:dyDescent="0.2">
      <c r="A56" s="452"/>
      <c r="B56" s="453"/>
      <c r="C56" s="871"/>
      <c r="D56" s="538" t="s">
        <v>245</v>
      </c>
      <c r="E56" s="915">
        <v>137</v>
      </c>
      <c r="F56" s="915">
        <v>74</v>
      </c>
      <c r="G56" s="915">
        <v>137</v>
      </c>
      <c r="H56" s="915">
        <v>101</v>
      </c>
      <c r="I56" s="915">
        <v>116</v>
      </c>
      <c r="J56" s="915">
        <v>17</v>
      </c>
      <c r="K56" s="915">
        <v>12</v>
      </c>
      <c r="L56" s="915">
        <v>9</v>
      </c>
      <c r="M56" s="915">
        <v>13</v>
      </c>
      <c r="N56" s="915">
        <v>36</v>
      </c>
      <c r="O56" s="915">
        <v>35</v>
      </c>
      <c r="P56" s="915">
        <v>84</v>
      </c>
      <c r="Q56" s="915">
        <v>75</v>
      </c>
      <c r="R56" s="490"/>
      <c r="S56" s="432"/>
    </row>
    <row r="57" spans="1:19" s="713" customFormat="1" ht="13.5" customHeight="1" x14ac:dyDescent="0.2">
      <c r="A57" s="710"/>
      <c r="B57" s="692"/>
      <c r="C57" s="465" t="s">
        <v>418</v>
      </c>
      <c r="D57" s="711"/>
      <c r="E57" s="438"/>
      <c r="F57" s="438"/>
      <c r="G57" s="466"/>
      <c r="H57" s="466"/>
      <c r="I57" s="1660"/>
      <c r="J57" s="1660"/>
      <c r="K57" s="1660"/>
      <c r="L57" s="1660"/>
      <c r="M57" s="1660"/>
      <c r="N57" s="1660"/>
      <c r="O57" s="1660"/>
      <c r="P57" s="1660"/>
      <c r="Q57" s="1660"/>
      <c r="R57" s="712"/>
      <c r="S57" s="466"/>
    </row>
    <row r="58" spans="1:19" s="422" customFormat="1" ht="16.5" customHeight="1" thickBot="1" x14ac:dyDescent="0.25">
      <c r="A58" s="457"/>
      <c r="B58" s="467"/>
      <c r="C58" s="980" t="s">
        <v>465</v>
      </c>
      <c r="D58" s="468"/>
      <c r="E58" s="470"/>
      <c r="F58" s="470"/>
      <c r="G58" s="470"/>
      <c r="H58" s="470"/>
      <c r="I58" s="470"/>
      <c r="J58" s="470"/>
      <c r="K58" s="470"/>
      <c r="L58" s="470"/>
      <c r="M58" s="470"/>
      <c r="N58" s="470"/>
      <c r="O58" s="470"/>
      <c r="P58" s="470"/>
      <c r="Q58" s="439" t="s">
        <v>72</v>
      </c>
      <c r="R58" s="471"/>
      <c r="S58" s="472"/>
    </row>
    <row r="59" spans="1:19" ht="13.5" customHeight="1" thickBot="1" x14ac:dyDescent="0.25">
      <c r="A59" s="372"/>
      <c r="B59" s="467"/>
      <c r="C59" s="1652" t="s">
        <v>292</v>
      </c>
      <c r="D59" s="1653"/>
      <c r="E59" s="1653"/>
      <c r="F59" s="1653"/>
      <c r="G59" s="1653"/>
      <c r="H59" s="1653"/>
      <c r="I59" s="1653"/>
      <c r="J59" s="1653"/>
      <c r="K59" s="1653"/>
      <c r="L59" s="1653"/>
      <c r="M59" s="1653"/>
      <c r="N59" s="1653"/>
      <c r="O59" s="1653"/>
      <c r="P59" s="1653"/>
      <c r="Q59" s="1654"/>
      <c r="R59" s="439"/>
      <c r="S59" s="424"/>
    </row>
    <row r="60" spans="1:19" ht="3.75" customHeight="1" x14ac:dyDescent="0.2">
      <c r="A60" s="372"/>
      <c r="B60" s="467"/>
      <c r="C60" s="1649" t="s">
        <v>68</v>
      </c>
      <c r="D60" s="1649"/>
      <c r="F60" s="1120"/>
      <c r="G60" s="1120"/>
      <c r="H60" s="1120"/>
      <c r="I60" s="1120"/>
      <c r="J60" s="1120"/>
      <c r="K60" s="1120"/>
      <c r="L60" s="1120"/>
      <c r="M60" s="1120"/>
      <c r="N60" s="1120"/>
      <c r="O60" s="1120"/>
      <c r="P60" s="1120"/>
      <c r="Q60" s="884"/>
      <c r="R60" s="471"/>
      <c r="S60" s="424"/>
    </row>
    <row r="61" spans="1:19" ht="10.5" customHeight="1" x14ac:dyDescent="0.2">
      <c r="A61" s="372"/>
      <c r="B61" s="436"/>
      <c r="C61" s="1650"/>
      <c r="D61" s="1650"/>
      <c r="E61" s="1669">
        <v>2018</v>
      </c>
      <c r="F61" s="1669"/>
      <c r="G61" s="1669"/>
      <c r="H61" s="1669"/>
      <c r="I61" s="1669"/>
      <c r="J61" s="1669"/>
      <c r="K61" s="1669"/>
      <c r="L61" s="1670">
        <v>2019</v>
      </c>
      <c r="M61" s="1671"/>
      <c r="N61" s="1671"/>
      <c r="O61" s="1671"/>
      <c r="P61" s="1671"/>
      <c r="Q61" s="1671"/>
      <c r="R61" s="424"/>
      <c r="S61" s="424"/>
    </row>
    <row r="62" spans="1:19" ht="12.75" customHeight="1" x14ac:dyDescent="0.2">
      <c r="A62" s="372"/>
      <c r="B62" s="436"/>
      <c r="C62" s="387"/>
      <c r="D62" s="387"/>
      <c r="E62" s="919" t="s">
        <v>99</v>
      </c>
      <c r="F62" s="919" t="s">
        <v>98</v>
      </c>
      <c r="G62" s="919" t="s">
        <v>97</v>
      </c>
      <c r="H62" s="919" t="s">
        <v>96</v>
      </c>
      <c r="I62" s="919" t="s">
        <v>95</v>
      </c>
      <c r="J62" s="919" t="s">
        <v>94</v>
      </c>
      <c r="K62" s="919" t="s">
        <v>93</v>
      </c>
      <c r="L62" s="1192" t="s">
        <v>92</v>
      </c>
      <c r="M62" s="919" t="s">
        <v>103</v>
      </c>
      <c r="N62" s="919" t="s">
        <v>102</v>
      </c>
      <c r="O62" s="919" t="s">
        <v>101</v>
      </c>
      <c r="P62" s="919" t="s">
        <v>100</v>
      </c>
      <c r="Q62" s="919" t="s">
        <v>99</v>
      </c>
      <c r="R62" s="471"/>
      <c r="S62" s="424"/>
    </row>
    <row r="63" spans="1:19" ht="9.75" customHeight="1" x14ac:dyDescent="0.2">
      <c r="A63" s="372"/>
      <c r="B63" s="467"/>
      <c r="C63" s="1651" t="s">
        <v>91</v>
      </c>
      <c r="D63" s="1651"/>
      <c r="E63" s="918"/>
      <c r="F63" s="918"/>
      <c r="G63" s="916"/>
      <c r="H63" s="916"/>
      <c r="I63" s="916"/>
      <c r="J63" s="916"/>
      <c r="K63" s="916"/>
      <c r="L63" s="916"/>
      <c r="M63" s="916"/>
      <c r="N63" s="916"/>
      <c r="O63" s="916"/>
      <c r="P63" s="916"/>
      <c r="Q63" s="916"/>
      <c r="R63" s="471"/>
      <c r="S63" s="424"/>
    </row>
    <row r="64" spans="1:19" s="478" customFormat="1" ht="9.75" customHeight="1" x14ac:dyDescent="0.2">
      <c r="A64" s="475"/>
      <c r="B64" s="476"/>
      <c r="C64" s="477" t="s">
        <v>90</v>
      </c>
      <c r="D64" s="398"/>
      <c r="E64" s="917">
        <v>-0.4</v>
      </c>
      <c r="F64" s="917">
        <v>-0.67</v>
      </c>
      <c r="G64" s="917">
        <v>0.01</v>
      </c>
      <c r="H64" s="917">
        <v>0.95</v>
      </c>
      <c r="I64" s="917">
        <v>0.34</v>
      </c>
      <c r="J64" s="917">
        <v>-0.35</v>
      </c>
      <c r="K64" s="917">
        <v>-0.04</v>
      </c>
      <c r="L64" s="917">
        <v>-1.02</v>
      </c>
      <c r="M64" s="917">
        <v>-0.68</v>
      </c>
      <c r="N64" s="917">
        <v>1.86</v>
      </c>
      <c r="O64" s="917">
        <v>0.66</v>
      </c>
      <c r="P64" s="917">
        <v>0.41</v>
      </c>
      <c r="Q64" s="917">
        <v>0.06</v>
      </c>
      <c r="R64" s="412"/>
      <c r="S64" s="412"/>
    </row>
    <row r="65" spans="1:19" s="478" customFormat="1" ht="9.75" customHeight="1" x14ac:dyDescent="0.2">
      <c r="A65" s="475"/>
      <c r="B65" s="476"/>
      <c r="C65" s="477" t="s">
        <v>89</v>
      </c>
      <c r="D65" s="398"/>
      <c r="E65" s="917">
        <v>0.91</v>
      </c>
      <c r="F65" s="917">
        <v>0.9</v>
      </c>
      <c r="G65" s="917">
        <v>1.1399999999999999</v>
      </c>
      <c r="H65" s="917">
        <v>1.39</v>
      </c>
      <c r="I65" s="917">
        <v>1.39</v>
      </c>
      <c r="J65" s="917">
        <v>1.55</v>
      </c>
      <c r="K65" s="917">
        <v>1.47</v>
      </c>
      <c r="L65" s="917">
        <v>1.03</v>
      </c>
      <c r="M65" s="917">
        <v>0.57999999999999996</v>
      </c>
      <c r="N65" s="917">
        <v>0.69</v>
      </c>
      <c r="O65" s="917">
        <v>0.4</v>
      </c>
      <c r="P65" s="917">
        <v>1.04</v>
      </c>
      <c r="Q65" s="917">
        <v>1.52</v>
      </c>
      <c r="R65" s="412"/>
      <c r="S65" s="412"/>
    </row>
    <row r="66" spans="1:19" s="478" customFormat="1" ht="11.25" customHeight="1" x14ac:dyDescent="0.2">
      <c r="A66" s="475"/>
      <c r="B66" s="476"/>
      <c r="C66" s="477" t="s">
        <v>253</v>
      </c>
      <c r="D66" s="398"/>
      <c r="E66" s="917">
        <v>1.07</v>
      </c>
      <c r="F66" s="917">
        <v>1.1000000000000001</v>
      </c>
      <c r="G66" s="917">
        <v>1.1299999999999999</v>
      </c>
      <c r="H66" s="917">
        <v>1.2</v>
      </c>
      <c r="I66" s="917">
        <v>1.24</v>
      </c>
      <c r="J66" s="917">
        <v>1.32</v>
      </c>
      <c r="K66" s="917">
        <v>1.37</v>
      </c>
      <c r="L66" s="917">
        <v>1.34</v>
      </c>
      <c r="M66" s="917">
        <v>1.26</v>
      </c>
      <c r="N66" s="917">
        <v>1.21</v>
      </c>
      <c r="O66" s="917">
        <v>1.07</v>
      </c>
      <c r="P66" s="917">
        <v>1.04</v>
      </c>
      <c r="Q66" s="917">
        <v>1.0900000000000001</v>
      </c>
      <c r="R66" s="412"/>
      <c r="S66" s="412"/>
    </row>
    <row r="67" spans="1:19" ht="11.25" customHeight="1" x14ac:dyDescent="0.2">
      <c r="A67" s="372"/>
      <c r="B67" s="467"/>
      <c r="C67" s="866" t="s">
        <v>88</v>
      </c>
      <c r="D67" s="474"/>
      <c r="E67" s="479"/>
      <c r="F67" s="179"/>
      <c r="G67" s="527"/>
      <c r="H67" s="527"/>
      <c r="I67" s="527"/>
      <c r="J67" s="84"/>
      <c r="K67" s="479"/>
      <c r="L67" s="527"/>
      <c r="M67" s="527"/>
      <c r="N67" s="527"/>
      <c r="O67" s="527"/>
      <c r="P67" s="527"/>
      <c r="Q67" s="480"/>
      <c r="R67" s="471"/>
      <c r="S67" s="424"/>
    </row>
    <row r="68" spans="1:19" ht="9.75" customHeight="1" x14ac:dyDescent="0.2">
      <c r="A68" s="372"/>
      <c r="B68" s="481"/>
      <c r="C68" s="434"/>
      <c r="D68" s="690" t="s">
        <v>594</v>
      </c>
      <c r="E68" s="564"/>
      <c r="F68" s="566"/>
      <c r="G68" s="80"/>
      <c r="H68" s="80"/>
      <c r="I68" s="80"/>
      <c r="J68" s="567">
        <v>22.671460770634333</v>
      </c>
      <c r="K68" s="479"/>
      <c r="L68" s="527"/>
      <c r="M68" s="527"/>
      <c r="N68" s="527"/>
      <c r="O68" s="527"/>
      <c r="P68" s="527"/>
      <c r="Q68" s="1110">
        <f>+J68</f>
        <v>22.671460770634333</v>
      </c>
      <c r="R68" s="471"/>
      <c r="S68" s="424"/>
    </row>
    <row r="69" spans="1:19" ht="9.75" customHeight="1" x14ac:dyDescent="0.2">
      <c r="A69" s="372"/>
      <c r="B69" s="482"/>
      <c r="C69" s="398"/>
      <c r="D69" s="568" t="s">
        <v>595</v>
      </c>
      <c r="E69" s="569"/>
      <c r="F69" s="569"/>
      <c r="G69" s="569"/>
      <c r="H69" s="569"/>
      <c r="I69" s="569"/>
      <c r="J69" s="567">
        <v>5.6191692982667574</v>
      </c>
      <c r="K69" s="479"/>
      <c r="L69" s="195"/>
      <c r="M69" s="527"/>
      <c r="N69" s="527"/>
      <c r="O69" s="527"/>
      <c r="P69" s="527"/>
      <c r="Q69" s="1110">
        <f t="shared" ref="Q69:Q72" si="0">+J69</f>
        <v>5.6191692982667574</v>
      </c>
      <c r="R69" s="483"/>
      <c r="S69" s="483"/>
    </row>
    <row r="70" spans="1:19" ht="9.75" customHeight="1" x14ac:dyDescent="0.2">
      <c r="A70" s="372"/>
      <c r="B70" s="482"/>
      <c r="C70" s="398"/>
      <c r="D70" s="568" t="s">
        <v>596</v>
      </c>
      <c r="E70" s="564"/>
      <c r="F70" s="180"/>
      <c r="G70" s="180"/>
      <c r="H70" s="80"/>
      <c r="I70" s="181"/>
      <c r="J70" s="567">
        <v>4.7021483479186221</v>
      </c>
      <c r="K70" s="479"/>
      <c r="L70" s="195"/>
      <c r="M70" s="527"/>
      <c r="N70" s="527"/>
      <c r="O70" s="527"/>
      <c r="P70" s="527"/>
      <c r="Q70" s="1110">
        <f t="shared" si="0"/>
        <v>4.7021483479186221</v>
      </c>
      <c r="R70" s="484"/>
      <c r="S70" s="424"/>
    </row>
    <row r="71" spans="1:19" ht="9.75" customHeight="1" x14ac:dyDescent="0.2">
      <c r="A71" s="372"/>
      <c r="B71" s="482"/>
      <c r="C71" s="398"/>
      <c r="D71" s="568" t="s">
        <v>597</v>
      </c>
      <c r="E71" s="570"/>
      <c r="F71" s="568"/>
      <c r="G71" s="568"/>
      <c r="H71" s="568"/>
      <c r="I71" s="568"/>
      <c r="J71" s="567">
        <v>4.3840834288672692</v>
      </c>
      <c r="K71" s="479"/>
      <c r="L71" s="195"/>
      <c r="M71" s="527"/>
      <c r="N71" s="527"/>
      <c r="O71" s="527"/>
      <c r="P71" s="527"/>
      <c r="Q71" s="1110">
        <f t="shared" si="0"/>
        <v>4.3840834288672692</v>
      </c>
      <c r="R71" s="484"/>
      <c r="S71" s="424"/>
    </row>
    <row r="72" spans="1:19" ht="9.75" customHeight="1" x14ac:dyDescent="0.2">
      <c r="A72" s="372"/>
      <c r="B72" s="482"/>
      <c r="C72" s="398"/>
      <c r="D72" s="571" t="s">
        <v>598</v>
      </c>
      <c r="E72" s="572"/>
      <c r="F72" s="572"/>
      <c r="G72" s="572"/>
      <c r="H72" s="572"/>
      <c r="I72" s="572"/>
      <c r="J72" s="567">
        <v>2.9656009454150478</v>
      </c>
      <c r="K72" s="479"/>
      <c r="L72" s="195"/>
      <c r="M72" s="527"/>
      <c r="N72" s="527"/>
      <c r="O72" s="527"/>
      <c r="P72" s="527"/>
      <c r="Q72" s="1110">
        <f t="shared" si="0"/>
        <v>2.9656009454150478</v>
      </c>
      <c r="R72" s="484"/>
      <c r="S72" s="424"/>
    </row>
    <row r="73" spans="1:19" ht="9.75" customHeight="1" x14ac:dyDescent="0.2">
      <c r="A73" s="372"/>
      <c r="B73" s="482"/>
      <c r="C73" s="398"/>
      <c r="D73" s="568" t="s">
        <v>599</v>
      </c>
      <c r="E73" s="180"/>
      <c r="F73" s="180"/>
      <c r="G73" s="180"/>
      <c r="H73" s="80"/>
      <c r="I73" s="181"/>
      <c r="J73" s="1111">
        <v>-5.4095054215725131</v>
      </c>
      <c r="K73" s="479"/>
      <c r="L73" s="195"/>
      <c r="M73" s="527"/>
      <c r="N73" s="527"/>
      <c r="O73" s="527"/>
      <c r="P73" s="527"/>
      <c r="Q73" s="479"/>
      <c r="R73" s="484"/>
      <c r="S73" s="424"/>
    </row>
    <row r="74" spans="1:19" ht="9.75" customHeight="1" x14ac:dyDescent="0.2">
      <c r="A74" s="372"/>
      <c r="B74" s="482"/>
      <c r="C74" s="398"/>
      <c r="D74" s="568" t="s">
        <v>600</v>
      </c>
      <c r="E74" s="565"/>
      <c r="F74" s="181"/>
      <c r="G74" s="181"/>
      <c r="H74" s="80"/>
      <c r="I74" s="181"/>
      <c r="J74" s="1111">
        <v>-4.6313060653444094</v>
      </c>
      <c r="K74" s="479"/>
      <c r="L74" s="195"/>
      <c r="M74" s="527"/>
      <c r="N74" s="527"/>
      <c r="O74" s="527"/>
      <c r="P74" s="527"/>
      <c r="Q74" s="573"/>
      <c r="R74" s="484"/>
      <c r="S74" s="424"/>
    </row>
    <row r="75" spans="1:19" ht="9.75" customHeight="1" x14ac:dyDescent="0.2">
      <c r="A75" s="372"/>
      <c r="B75" s="482"/>
      <c r="C75" s="398"/>
      <c r="D75" s="568" t="s">
        <v>601</v>
      </c>
      <c r="E75" s="565"/>
      <c r="F75" s="181"/>
      <c r="G75" s="181"/>
      <c r="H75" s="80"/>
      <c r="I75" s="181"/>
      <c r="J75" s="1111">
        <v>-3.6253150991877536</v>
      </c>
      <c r="K75" s="479"/>
      <c r="L75" s="195"/>
      <c r="M75" s="527"/>
      <c r="N75" s="527"/>
      <c r="O75" s="527"/>
      <c r="P75" s="527"/>
      <c r="Q75" s="573"/>
      <c r="R75" s="484"/>
      <c r="S75" s="424"/>
    </row>
    <row r="76" spans="1:19" ht="9.75" customHeight="1" x14ac:dyDescent="0.2">
      <c r="A76" s="372"/>
      <c r="B76" s="482"/>
      <c r="C76" s="398"/>
      <c r="D76" s="568" t="s">
        <v>602</v>
      </c>
      <c r="E76" s="565"/>
      <c r="F76" s="181"/>
      <c r="G76" s="181"/>
      <c r="H76" s="80"/>
      <c r="I76" s="181"/>
      <c r="J76" s="1111">
        <v>-2.2659176029962702</v>
      </c>
      <c r="K76" s="479"/>
      <c r="L76" s="195"/>
      <c r="M76" s="527"/>
      <c r="N76" s="527"/>
      <c r="O76" s="527"/>
      <c r="P76" s="527"/>
      <c r="Q76" s="573"/>
      <c r="R76" s="484"/>
      <c r="S76" s="424"/>
    </row>
    <row r="77" spans="1:19" ht="9.75" customHeight="1" x14ac:dyDescent="0.2">
      <c r="A77" s="372"/>
      <c r="B77" s="482"/>
      <c r="C77" s="398"/>
      <c r="D77" s="568" t="s">
        <v>603</v>
      </c>
      <c r="E77" s="565"/>
      <c r="F77" s="180"/>
      <c r="G77" s="180"/>
      <c r="H77" s="80"/>
      <c r="I77" s="181"/>
      <c r="J77" s="1111">
        <v>-1.7279663246514199</v>
      </c>
      <c r="K77" s="479"/>
      <c r="L77" s="195"/>
      <c r="M77" s="527"/>
      <c r="N77" s="527"/>
      <c r="O77" s="527"/>
      <c r="P77" s="527"/>
      <c r="Q77" s="479"/>
      <c r="R77" s="484"/>
      <c r="S77" s="424"/>
    </row>
    <row r="78" spans="1:19" ht="0.75" customHeight="1" x14ac:dyDescent="0.2">
      <c r="A78" s="372"/>
      <c r="B78" s="482"/>
      <c r="C78" s="398"/>
      <c r="D78" s="485"/>
      <c r="E78" s="479"/>
      <c r="F78" s="180"/>
      <c r="G78" s="180"/>
      <c r="H78" s="80"/>
      <c r="I78" s="181"/>
      <c r="J78" s="480"/>
      <c r="K78" s="479"/>
      <c r="L78" s="195"/>
      <c r="M78" s="527"/>
      <c r="N78" s="527"/>
      <c r="O78" s="527"/>
      <c r="P78" s="527"/>
      <c r="Q78" s="479"/>
      <c r="R78" s="484"/>
      <c r="S78" s="424"/>
    </row>
    <row r="79" spans="1:19" ht="12" customHeight="1" x14ac:dyDescent="0.2">
      <c r="A79" s="372"/>
      <c r="B79" s="486"/>
      <c r="C79" s="469" t="s">
        <v>237</v>
      </c>
      <c r="D79" s="485"/>
      <c r="E79" s="469"/>
      <c r="F79" s="469"/>
      <c r="G79" s="487" t="s">
        <v>87</v>
      </c>
      <c r="H79" s="469"/>
      <c r="I79" s="469"/>
      <c r="J79" s="469"/>
      <c r="K79" s="469"/>
      <c r="L79" s="469"/>
      <c r="M79" s="469"/>
      <c r="N79" s="469"/>
      <c r="O79" s="182"/>
      <c r="P79" s="182"/>
      <c r="Q79" s="182"/>
      <c r="R79" s="471"/>
      <c r="S79" s="424"/>
    </row>
    <row r="80" spans="1:19" s="131" customFormat="1" ht="13.5" customHeight="1" x14ac:dyDescent="0.2">
      <c r="A80" s="130"/>
      <c r="B80" s="236">
        <v>16</v>
      </c>
      <c r="C80" s="1613">
        <v>43647</v>
      </c>
      <c r="D80" s="1613"/>
      <c r="E80" s="1613"/>
      <c r="F80" s="132"/>
      <c r="G80" s="132"/>
      <c r="H80" s="132"/>
      <c r="I80" s="132"/>
      <c r="J80" s="132"/>
      <c r="K80" s="132"/>
      <c r="L80" s="132"/>
      <c r="M80" s="132"/>
      <c r="N80" s="132"/>
      <c r="P80" s="130"/>
      <c r="R80" s="136"/>
    </row>
  </sheetData>
  <mergeCells count="47">
    <mergeCell ref="C25:D25"/>
    <mergeCell ref="C26:D26"/>
    <mergeCell ref="E61:K61"/>
    <mergeCell ref="L61:Q61"/>
    <mergeCell ref="E8:K8"/>
    <mergeCell ref="L8:Q8"/>
    <mergeCell ref="C31:D31"/>
    <mergeCell ref="C33:D33"/>
    <mergeCell ref="C44:D45"/>
    <mergeCell ref="C34:D34"/>
    <mergeCell ref="C35:D35"/>
    <mergeCell ref="C32:D32"/>
    <mergeCell ref="C36:D36"/>
    <mergeCell ref="C37:D37"/>
    <mergeCell ref="C29:D29"/>
    <mergeCell ref="C30:D30"/>
    <mergeCell ref="C24:D24"/>
    <mergeCell ref="C10:D10"/>
    <mergeCell ref="C20:D20"/>
    <mergeCell ref="C21:D21"/>
    <mergeCell ref="C22:D22"/>
    <mergeCell ref="C23:D23"/>
    <mergeCell ref="C1:F1"/>
    <mergeCell ref="C4:Q4"/>
    <mergeCell ref="C6:Q6"/>
    <mergeCell ref="C7:D8"/>
    <mergeCell ref="G7:I7"/>
    <mergeCell ref="J7:L7"/>
    <mergeCell ref="M7:O7"/>
    <mergeCell ref="P7:Q7"/>
    <mergeCell ref="J1:P1"/>
    <mergeCell ref="C27:D27"/>
    <mergeCell ref="C80:E80"/>
    <mergeCell ref="C38:D38"/>
    <mergeCell ref="C39:D39"/>
    <mergeCell ref="C40:D40"/>
    <mergeCell ref="C41:D41"/>
    <mergeCell ref="C42:Q42"/>
    <mergeCell ref="C60:D61"/>
    <mergeCell ref="C63:D63"/>
    <mergeCell ref="C59:Q59"/>
    <mergeCell ref="C53:D53"/>
    <mergeCell ref="C43:Q43"/>
    <mergeCell ref="C47:D47"/>
    <mergeCell ref="I57:Q57"/>
    <mergeCell ref="C46:D46"/>
    <mergeCell ref="C28:D28"/>
  </mergeCells>
  <conditionalFormatting sqref="E62:N62 E45:Q45 E9:P9">
    <cfRule type="cellIs" dxfId="527" priority="559" operator="equal">
      <formula>"jan."</formula>
    </cfRule>
  </conditionalFormatting>
  <conditionalFormatting sqref="O62:Q62">
    <cfRule type="cellIs" dxfId="526" priority="519" operator="equal">
      <formula>"jan."</formula>
    </cfRule>
  </conditionalFormatting>
  <conditionalFormatting sqref="P9">
    <cfRule type="cellIs" dxfId="525" priority="517" operator="equal">
      <formula>"jan."</formula>
    </cfRule>
  </conditionalFormatting>
  <conditionalFormatting sqref="O9">
    <cfRule type="cellIs" dxfId="524" priority="515" operator="equal">
      <formula>"jan."</formula>
    </cfRule>
  </conditionalFormatting>
  <conditionalFormatting sqref="P9">
    <cfRule type="cellIs" dxfId="523" priority="514" operator="equal">
      <formula>"jan."</formula>
    </cfRule>
  </conditionalFormatting>
  <conditionalFormatting sqref="O9">
    <cfRule type="cellIs" dxfId="522" priority="513" operator="equal">
      <formula>"jan."</formula>
    </cfRule>
  </conditionalFormatting>
  <conditionalFormatting sqref="P9">
    <cfRule type="cellIs" dxfId="521" priority="512" operator="equal">
      <formula>"jan."</formula>
    </cfRule>
  </conditionalFormatting>
  <conditionalFormatting sqref="N9">
    <cfRule type="cellIs" dxfId="520" priority="511" operator="equal">
      <formula>"jan."</formula>
    </cfRule>
  </conditionalFormatting>
  <conditionalFormatting sqref="O9">
    <cfRule type="cellIs" dxfId="519" priority="510" operator="equal">
      <formula>"jan."</formula>
    </cfRule>
  </conditionalFormatting>
  <conditionalFormatting sqref="O9">
    <cfRule type="cellIs" dxfId="518" priority="508" operator="equal">
      <formula>"jan."</formula>
    </cfRule>
  </conditionalFormatting>
  <conditionalFormatting sqref="N9">
    <cfRule type="cellIs" dxfId="517" priority="507" operator="equal">
      <formula>"jan."</formula>
    </cfRule>
  </conditionalFormatting>
  <conditionalFormatting sqref="O9">
    <cfRule type="cellIs" dxfId="516" priority="506" operator="equal">
      <formula>"jan."</formula>
    </cfRule>
  </conditionalFormatting>
  <conditionalFormatting sqref="N9">
    <cfRule type="cellIs" dxfId="515" priority="505" operator="equal">
      <formula>"jan."</formula>
    </cfRule>
  </conditionalFormatting>
  <conditionalFormatting sqref="O9">
    <cfRule type="cellIs" dxfId="514" priority="504" operator="equal">
      <formula>"jan."</formula>
    </cfRule>
  </conditionalFormatting>
  <conditionalFormatting sqref="M9">
    <cfRule type="cellIs" dxfId="513" priority="503" operator="equal">
      <formula>"jan."</formula>
    </cfRule>
  </conditionalFormatting>
  <conditionalFormatting sqref="N9">
    <cfRule type="cellIs" dxfId="512" priority="502" operator="equal">
      <formula>"jan."</formula>
    </cfRule>
  </conditionalFormatting>
  <conditionalFormatting sqref="P9">
    <cfRule type="cellIs" dxfId="511" priority="501" operator="equal">
      <formula>"jan."</formula>
    </cfRule>
  </conditionalFormatting>
  <conditionalFormatting sqref="O9">
    <cfRule type="cellIs" dxfId="510" priority="500" operator="equal">
      <formula>"jan."</formula>
    </cfRule>
  </conditionalFormatting>
  <conditionalFormatting sqref="N9">
    <cfRule type="cellIs" dxfId="509" priority="499" operator="equal">
      <formula>"jan."</formula>
    </cfRule>
  </conditionalFormatting>
  <conditionalFormatting sqref="O9">
    <cfRule type="cellIs" dxfId="508" priority="498" operator="equal">
      <formula>"jan."</formula>
    </cfRule>
  </conditionalFormatting>
  <conditionalFormatting sqref="N9">
    <cfRule type="cellIs" dxfId="507" priority="497" operator="equal">
      <formula>"jan."</formula>
    </cfRule>
  </conditionalFormatting>
  <conditionalFormatting sqref="O9">
    <cfRule type="cellIs" dxfId="506" priority="496" operator="equal">
      <formula>"jan."</formula>
    </cfRule>
  </conditionalFormatting>
  <conditionalFormatting sqref="M9">
    <cfRule type="cellIs" dxfId="505" priority="495" operator="equal">
      <formula>"jan."</formula>
    </cfRule>
  </conditionalFormatting>
  <conditionalFormatting sqref="N9">
    <cfRule type="cellIs" dxfId="504" priority="494" operator="equal">
      <formula>"jan."</formula>
    </cfRule>
  </conditionalFormatting>
  <conditionalFormatting sqref="P9">
    <cfRule type="cellIs" dxfId="503" priority="493" operator="equal">
      <formula>"jan."</formula>
    </cfRule>
  </conditionalFormatting>
  <conditionalFormatting sqref="N9">
    <cfRule type="cellIs" dxfId="502" priority="492" operator="equal">
      <formula>"jan."</formula>
    </cfRule>
  </conditionalFormatting>
  <conditionalFormatting sqref="M9">
    <cfRule type="cellIs" dxfId="501" priority="491" operator="equal">
      <formula>"jan."</formula>
    </cfRule>
  </conditionalFormatting>
  <conditionalFormatting sqref="N9">
    <cfRule type="cellIs" dxfId="500" priority="490" operator="equal">
      <formula>"jan."</formula>
    </cfRule>
  </conditionalFormatting>
  <conditionalFormatting sqref="M9">
    <cfRule type="cellIs" dxfId="499" priority="489" operator="equal">
      <formula>"jan."</formula>
    </cfRule>
  </conditionalFormatting>
  <conditionalFormatting sqref="N9">
    <cfRule type="cellIs" dxfId="498" priority="488" operator="equal">
      <formula>"jan."</formula>
    </cfRule>
  </conditionalFormatting>
  <conditionalFormatting sqref="L9">
    <cfRule type="cellIs" dxfId="497" priority="487" operator="equal">
      <formula>"jan."</formula>
    </cfRule>
  </conditionalFormatting>
  <conditionalFormatting sqref="M9">
    <cfRule type="cellIs" dxfId="496" priority="486" operator="equal">
      <formula>"jan."</formula>
    </cfRule>
  </conditionalFormatting>
  <conditionalFormatting sqref="O9">
    <cfRule type="cellIs" dxfId="495" priority="485" operator="equal">
      <formula>"jan."</formula>
    </cfRule>
  </conditionalFormatting>
  <conditionalFormatting sqref="O9">
    <cfRule type="cellIs" dxfId="494" priority="484" operator="equal">
      <formula>"jan."</formula>
    </cfRule>
  </conditionalFormatting>
  <conditionalFormatting sqref="N9">
    <cfRule type="cellIs" dxfId="493" priority="483" operator="equal">
      <formula>"jan."</formula>
    </cfRule>
  </conditionalFormatting>
  <conditionalFormatting sqref="O9">
    <cfRule type="cellIs" dxfId="492" priority="482" operator="equal">
      <formula>"jan."</formula>
    </cfRule>
  </conditionalFormatting>
  <conditionalFormatting sqref="N9">
    <cfRule type="cellIs" dxfId="491" priority="481" operator="equal">
      <formula>"jan."</formula>
    </cfRule>
  </conditionalFormatting>
  <conditionalFormatting sqref="O9">
    <cfRule type="cellIs" dxfId="490" priority="480" operator="equal">
      <formula>"jan."</formula>
    </cfRule>
  </conditionalFormatting>
  <conditionalFormatting sqref="M9">
    <cfRule type="cellIs" dxfId="489" priority="479" operator="equal">
      <formula>"jan."</formula>
    </cfRule>
  </conditionalFormatting>
  <conditionalFormatting sqref="N9">
    <cfRule type="cellIs" dxfId="488" priority="478" operator="equal">
      <formula>"jan."</formula>
    </cfRule>
  </conditionalFormatting>
  <conditionalFormatting sqref="P9">
    <cfRule type="cellIs" dxfId="487" priority="477" operator="equal">
      <formula>"jan."</formula>
    </cfRule>
  </conditionalFormatting>
  <conditionalFormatting sqref="N9">
    <cfRule type="cellIs" dxfId="486" priority="476" operator="equal">
      <formula>"jan."</formula>
    </cfRule>
  </conditionalFormatting>
  <conditionalFormatting sqref="M9">
    <cfRule type="cellIs" dxfId="485" priority="475" operator="equal">
      <formula>"jan."</formula>
    </cfRule>
  </conditionalFormatting>
  <conditionalFormatting sqref="N9">
    <cfRule type="cellIs" dxfId="484" priority="474" operator="equal">
      <formula>"jan."</formula>
    </cfRule>
  </conditionalFormatting>
  <conditionalFormatting sqref="M9">
    <cfRule type="cellIs" dxfId="483" priority="473" operator="equal">
      <formula>"jan."</formula>
    </cfRule>
  </conditionalFormatting>
  <conditionalFormatting sqref="N9">
    <cfRule type="cellIs" dxfId="482" priority="472" operator="equal">
      <formula>"jan."</formula>
    </cfRule>
  </conditionalFormatting>
  <conditionalFormatting sqref="L9">
    <cfRule type="cellIs" dxfId="481" priority="471" operator="equal">
      <formula>"jan."</formula>
    </cfRule>
  </conditionalFormatting>
  <conditionalFormatting sqref="M9">
    <cfRule type="cellIs" dxfId="480" priority="470" operator="equal">
      <formula>"jan."</formula>
    </cfRule>
  </conditionalFormatting>
  <conditionalFormatting sqref="O9">
    <cfRule type="cellIs" dxfId="479" priority="469" operator="equal">
      <formula>"jan."</formula>
    </cfRule>
  </conditionalFormatting>
  <conditionalFormatting sqref="N9">
    <cfRule type="cellIs" dxfId="478" priority="468" operator="equal">
      <formula>"jan."</formula>
    </cfRule>
  </conditionalFormatting>
  <conditionalFormatting sqref="M9">
    <cfRule type="cellIs" dxfId="477" priority="467" operator="equal">
      <formula>"jan."</formula>
    </cfRule>
  </conditionalFormatting>
  <conditionalFormatting sqref="N9">
    <cfRule type="cellIs" dxfId="476" priority="466" operator="equal">
      <formula>"jan."</formula>
    </cfRule>
  </conditionalFormatting>
  <conditionalFormatting sqref="M9">
    <cfRule type="cellIs" dxfId="475" priority="465" operator="equal">
      <formula>"jan."</formula>
    </cfRule>
  </conditionalFormatting>
  <conditionalFormatting sqref="N9">
    <cfRule type="cellIs" dxfId="474" priority="464" operator="equal">
      <formula>"jan."</formula>
    </cfRule>
  </conditionalFormatting>
  <conditionalFormatting sqref="L9">
    <cfRule type="cellIs" dxfId="473" priority="463" operator="equal">
      <formula>"jan."</formula>
    </cfRule>
  </conditionalFormatting>
  <conditionalFormatting sqref="M9">
    <cfRule type="cellIs" dxfId="472" priority="462" operator="equal">
      <formula>"jan."</formula>
    </cfRule>
  </conditionalFormatting>
  <conditionalFormatting sqref="O9">
    <cfRule type="cellIs" dxfId="471" priority="461" operator="equal">
      <formula>"jan."</formula>
    </cfRule>
  </conditionalFormatting>
  <conditionalFormatting sqref="M9">
    <cfRule type="cellIs" dxfId="470" priority="460" operator="equal">
      <formula>"jan."</formula>
    </cfRule>
  </conditionalFormatting>
  <conditionalFormatting sqref="L9">
    <cfRule type="cellIs" dxfId="469" priority="459" operator="equal">
      <formula>"jan."</formula>
    </cfRule>
  </conditionalFormatting>
  <conditionalFormatting sqref="M9">
    <cfRule type="cellIs" dxfId="468" priority="458" operator="equal">
      <formula>"jan."</formula>
    </cfRule>
  </conditionalFormatting>
  <conditionalFormatting sqref="L9">
    <cfRule type="cellIs" dxfId="467" priority="457" operator="equal">
      <formula>"jan."</formula>
    </cfRule>
  </conditionalFormatting>
  <conditionalFormatting sqref="M9">
    <cfRule type="cellIs" dxfId="466" priority="456" operator="equal">
      <formula>"jan."</formula>
    </cfRule>
  </conditionalFormatting>
  <conditionalFormatting sqref="K9">
    <cfRule type="cellIs" dxfId="465" priority="455" operator="equal">
      <formula>"jan."</formula>
    </cfRule>
  </conditionalFormatting>
  <conditionalFormatting sqref="L9">
    <cfRule type="cellIs" dxfId="464" priority="454" operator="equal">
      <formula>"jan."</formula>
    </cfRule>
  </conditionalFormatting>
  <conditionalFormatting sqref="N9">
    <cfRule type="cellIs" dxfId="463" priority="453" operator="equal">
      <formula>"jan."</formula>
    </cfRule>
  </conditionalFormatting>
  <conditionalFormatting sqref="O9">
    <cfRule type="cellIs" dxfId="462" priority="451" operator="equal">
      <formula>"jan."</formula>
    </cfRule>
  </conditionalFormatting>
  <conditionalFormatting sqref="N9">
    <cfRule type="cellIs" dxfId="461" priority="450" operator="equal">
      <formula>"jan."</formula>
    </cfRule>
  </conditionalFormatting>
  <conditionalFormatting sqref="O9">
    <cfRule type="cellIs" dxfId="460" priority="449" operator="equal">
      <formula>"jan."</formula>
    </cfRule>
  </conditionalFormatting>
  <conditionalFormatting sqref="N9">
    <cfRule type="cellIs" dxfId="459" priority="448" operator="equal">
      <formula>"jan."</formula>
    </cfRule>
  </conditionalFormatting>
  <conditionalFormatting sqref="O9">
    <cfRule type="cellIs" dxfId="458" priority="447" operator="equal">
      <formula>"jan."</formula>
    </cfRule>
  </conditionalFormatting>
  <conditionalFormatting sqref="M9">
    <cfRule type="cellIs" dxfId="457" priority="446" operator="equal">
      <formula>"jan."</formula>
    </cfRule>
  </conditionalFormatting>
  <conditionalFormatting sqref="N9">
    <cfRule type="cellIs" dxfId="456" priority="445" operator="equal">
      <formula>"jan."</formula>
    </cfRule>
  </conditionalFormatting>
  <conditionalFormatting sqref="N9">
    <cfRule type="cellIs" dxfId="455" priority="444" operator="equal">
      <formula>"jan."</formula>
    </cfRule>
  </conditionalFormatting>
  <conditionalFormatting sqref="M9">
    <cfRule type="cellIs" dxfId="454" priority="443" operator="equal">
      <formula>"jan."</formula>
    </cfRule>
  </conditionalFormatting>
  <conditionalFormatting sqref="N9">
    <cfRule type="cellIs" dxfId="453" priority="442" operator="equal">
      <formula>"jan."</formula>
    </cfRule>
  </conditionalFormatting>
  <conditionalFormatting sqref="M9">
    <cfRule type="cellIs" dxfId="452" priority="441" operator="equal">
      <formula>"jan."</formula>
    </cfRule>
  </conditionalFormatting>
  <conditionalFormatting sqref="N9">
    <cfRule type="cellIs" dxfId="451" priority="440" operator="equal">
      <formula>"jan."</formula>
    </cfRule>
  </conditionalFormatting>
  <conditionalFormatting sqref="L9">
    <cfRule type="cellIs" dxfId="450" priority="439" operator="equal">
      <formula>"jan."</formula>
    </cfRule>
  </conditionalFormatting>
  <conditionalFormatting sqref="M9">
    <cfRule type="cellIs" dxfId="449" priority="438" operator="equal">
      <formula>"jan."</formula>
    </cfRule>
  </conditionalFormatting>
  <conditionalFormatting sqref="O9">
    <cfRule type="cellIs" dxfId="448" priority="437" operator="equal">
      <formula>"jan."</formula>
    </cfRule>
  </conditionalFormatting>
  <conditionalFormatting sqref="N9">
    <cfRule type="cellIs" dxfId="447" priority="436" operator="equal">
      <formula>"jan."</formula>
    </cfRule>
  </conditionalFormatting>
  <conditionalFormatting sqref="M9">
    <cfRule type="cellIs" dxfId="446" priority="435" operator="equal">
      <formula>"jan."</formula>
    </cfRule>
  </conditionalFormatting>
  <conditionalFormatting sqref="N9">
    <cfRule type="cellIs" dxfId="445" priority="434" operator="equal">
      <formula>"jan."</formula>
    </cfRule>
  </conditionalFormatting>
  <conditionalFormatting sqref="M9">
    <cfRule type="cellIs" dxfId="444" priority="433" operator="equal">
      <formula>"jan."</formula>
    </cfRule>
  </conditionalFormatting>
  <conditionalFormatting sqref="N9">
    <cfRule type="cellIs" dxfId="443" priority="432" operator="equal">
      <formula>"jan."</formula>
    </cfRule>
  </conditionalFormatting>
  <conditionalFormatting sqref="L9">
    <cfRule type="cellIs" dxfId="442" priority="431" operator="equal">
      <formula>"jan."</formula>
    </cfRule>
  </conditionalFormatting>
  <conditionalFormatting sqref="M9">
    <cfRule type="cellIs" dxfId="441" priority="430" operator="equal">
      <formula>"jan."</formula>
    </cfRule>
  </conditionalFormatting>
  <conditionalFormatting sqref="O9">
    <cfRule type="cellIs" dxfId="440" priority="429" operator="equal">
      <formula>"jan."</formula>
    </cfRule>
  </conditionalFormatting>
  <conditionalFormatting sqref="M9">
    <cfRule type="cellIs" dxfId="439" priority="428" operator="equal">
      <formula>"jan."</formula>
    </cfRule>
  </conditionalFormatting>
  <conditionalFormatting sqref="L9">
    <cfRule type="cellIs" dxfId="438" priority="427" operator="equal">
      <formula>"jan."</formula>
    </cfRule>
  </conditionalFormatting>
  <conditionalFormatting sqref="M9">
    <cfRule type="cellIs" dxfId="437" priority="426" operator="equal">
      <formula>"jan."</formula>
    </cfRule>
  </conditionalFormatting>
  <conditionalFormatting sqref="L9">
    <cfRule type="cellIs" dxfId="436" priority="425" operator="equal">
      <formula>"jan."</formula>
    </cfRule>
  </conditionalFormatting>
  <conditionalFormatting sqref="M9">
    <cfRule type="cellIs" dxfId="435" priority="424" operator="equal">
      <formula>"jan."</formula>
    </cfRule>
  </conditionalFormatting>
  <conditionalFormatting sqref="K9">
    <cfRule type="cellIs" dxfId="434" priority="423" operator="equal">
      <formula>"jan."</formula>
    </cfRule>
  </conditionalFormatting>
  <conditionalFormatting sqref="L9">
    <cfRule type="cellIs" dxfId="433" priority="422" operator="equal">
      <formula>"jan."</formula>
    </cfRule>
  </conditionalFormatting>
  <conditionalFormatting sqref="N9">
    <cfRule type="cellIs" dxfId="432" priority="421" operator="equal">
      <formula>"jan."</formula>
    </cfRule>
  </conditionalFormatting>
  <conditionalFormatting sqref="N9">
    <cfRule type="cellIs" dxfId="431" priority="420" operator="equal">
      <formula>"jan."</formula>
    </cfRule>
  </conditionalFormatting>
  <conditionalFormatting sqref="M9">
    <cfRule type="cellIs" dxfId="430" priority="419" operator="equal">
      <formula>"jan."</formula>
    </cfRule>
  </conditionalFormatting>
  <conditionalFormatting sqref="N9">
    <cfRule type="cellIs" dxfId="429" priority="418" operator="equal">
      <formula>"jan."</formula>
    </cfRule>
  </conditionalFormatting>
  <conditionalFormatting sqref="M9">
    <cfRule type="cellIs" dxfId="428" priority="417" operator="equal">
      <formula>"jan."</formula>
    </cfRule>
  </conditionalFormatting>
  <conditionalFormatting sqref="N9">
    <cfRule type="cellIs" dxfId="427" priority="416" operator="equal">
      <formula>"jan."</formula>
    </cfRule>
  </conditionalFormatting>
  <conditionalFormatting sqref="L9">
    <cfRule type="cellIs" dxfId="426" priority="415" operator="equal">
      <formula>"jan."</formula>
    </cfRule>
  </conditionalFormatting>
  <conditionalFormatting sqref="M9">
    <cfRule type="cellIs" dxfId="425" priority="414" operator="equal">
      <formula>"jan."</formula>
    </cfRule>
  </conditionalFormatting>
  <conditionalFormatting sqref="O9">
    <cfRule type="cellIs" dxfId="424" priority="413" operator="equal">
      <formula>"jan."</formula>
    </cfRule>
  </conditionalFormatting>
  <conditionalFormatting sqref="M9">
    <cfRule type="cellIs" dxfId="423" priority="412" operator="equal">
      <formula>"jan."</formula>
    </cfRule>
  </conditionalFormatting>
  <conditionalFormatting sqref="L9">
    <cfRule type="cellIs" dxfId="422" priority="411" operator="equal">
      <formula>"jan."</formula>
    </cfRule>
  </conditionalFormatting>
  <conditionalFormatting sqref="M9">
    <cfRule type="cellIs" dxfId="421" priority="410" operator="equal">
      <formula>"jan."</formula>
    </cfRule>
  </conditionalFormatting>
  <conditionalFormatting sqref="L9">
    <cfRule type="cellIs" dxfId="420" priority="409" operator="equal">
      <formula>"jan."</formula>
    </cfRule>
  </conditionalFormatting>
  <conditionalFormatting sqref="M9">
    <cfRule type="cellIs" dxfId="419" priority="408" operator="equal">
      <formula>"jan."</formula>
    </cfRule>
  </conditionalFormatting>
  <conditionalFormatting sqref="K9">
    <cfRule type="cellIs" dxfId="418" priority="407" operator="equal">
      <formula>"jan."</formula>
    </cfRule>
  </conditionalFormatting>
  <conditionalFormatting sqref="L9">
    <cfRule type="cellIs" dxfId="417" priority="406" operator="equal">
      <formula>"jan."</formula>
    </cfRule>
  </conditionalFormatting>
  <conditionalFormatting sqref="N9">
    <cfRule type="cellIs" dxfId="416" priority="405" operator="equal">
      <formula>"jan."</formula>
    </cfRule>
  </conditionalFormatting>
  <conditionalFormatting sqref="M9">
    <cfRule type="cellIs" dxfId="415" priority="404" operator="equal">
      <formula>"jan."</formula>
    </cfRule>
  </conditionalFormatting>
  <conditionalFormatting sqref="L9">
    <cfRule type="cellIs" dxfId="414" priority="403" operator="equal">
      <formula>"jan."</formula>
    </cfRule>
  </conditionalFormatting>
  <conditionalFormatting sqref="M9">
    <cfRule type="cellIs" dxfId="413" priority="402" operator="equal">
      <formula>"jan."</formula>
    </cfRule>
  </conditionalFormatting>
  <conditionalFormatting sqref="L9">
    <cfRule type="cellIs" dxfId="412" priority="401" operator="equal">
      <formula>"jan."</formula>
    </cfRule>
  </conditionalFormatting>
  <conditionalFormatting sqref="M9">
    <cfRule type="cellIs" dxfId="411" priority="400" operator="equal">
      <formula>"jan."</formula>
    </cfRule>
  </conditionalFormatting>
  <conditionalFormatting sqref="K9">
    <cfRule type="cellIs" dxfId="410" priority="399" operator="equal">
      <formula>"jan."</formula>
    </cfRule>
  </conditionalFormatting>
  <conditionalFormatting sqref="L9">
    <cfRule type="cellIs" dxfId="409" priority="398" operator="equal">
      <formula>"jan."</formula>
    </cfRule>
  </conditionalFormatting>
  <conditionalFormatting sqref="N9">
    <cfRule type="cellIs" dxfId="408" priority="397" operator="equal">
      <formula>"jan."</formula>
    </cfRule>
  </conditionalFormatting>
  <conditionalFormatting sqref="L9">
    <cfRule type="cellIs" dxfId="407" priority="396" operator="equal">
      <formula>"jan."</formula>
    </cfRule>
  </conditionalFormatting>
  <conditionalFormatting sqref="K9">
    <cfRule type="cellIs" dxfId="406" priority="395" operator="equal">
      <formula>"jan."</formula>
    </cfRule>
  </conditionalFormatting>
  <conditionalFormatting sqref="L9">
    <cfRule type="cellIs" dxfId="405" priority="394" operator="equal">
      <formula>"jan."</formula>
    </cfRule>
  </conditionalFormatting>
  <conditionalFormatting sqref="K9">
    <cfRule type="cellIs" dxfId="404" priority="393" operator="equal">
      <formula>"jan."</formula>
    </cfRule>
  </conditionalFormatting>
  <conditionalFormatting sqref="L9">
    <cfRule type="cellIs" dxfId="403" priority="392" operator="equal">
      <formula>"jan."</formula>
    </cfRule>
  </conditionalFormatting>
  <conditionalFormatting sqref="J9">
    <cfRule type="cellIs" dxfId="402" priority="391" operator="equal">
      <formula>"jan."</formula>
    </cfRule>
  </conditionalFormatting>
  <conditionalFormatting sqref="K9">
    <cfRule type="cellIs" dxfId="401" priority="390" operator="equal">
      <formula>"jan."</formula>
    </cfRule>
  </conditionalFormatting>
  <conditionalFormatting sqref="M9">
    <cfRule type="cellIs" dxfId="400" priority="389" operator="equal">
      <formula>"jan."</formula>
    </cfRule>
  </conditionalFormatting>
  <conditionalFormatting sqref="P9">
    <cfRule type="cellIs" dxfId="399" priority="388" operator="equal">
      <formula>"jan."</formula>
    </cfRule>
  </conditionalFormatting>
  <conditionalFormatting sqref="O9">
    <cfRule type="cellIs" dxfId="398" priority="386" operator="equal">
      <formula>"jan."</formula>
    </cfRule>
  </conditionalFormatting>
  <conditionalFormatting sqref="N9">
    <cfRule type="cellIs" dxfId="397" priority="385" operator="equal">
      <formula>"jan."</formula>
    </cfRule>
  </conditionalFormatting>
  <conditionalFormatting sqref="O9">
    <cfRule type="cellIs" dxfId="396" priority="384" operator="equal">
      <formula>"jan."</formula>
    </cfRule>
  </conditionalFormatting>
  <conditionalFormatting sqref="N9">
    <cfRule type="cellIs" dxfId="395" priority="383" operator="equal">
      <formula>"jan."</formula>
    </cfRule>
  </conditionalFormatting>
  <conditionalFormatting sqref="O9">
    <cfRule type="cellIs" dxfId="394" priority="382" operator="equal">
      <formula>"jan."</formula>
    </cfRule>
  </conditionalFormatting>
  <conditionalFormatting sqref="M9">
    <cfRule type="cellIs" dxfId="393" priority="381" operator="equal">
      <formula>"jan."</formula>
    </cfRule>
  </conditionalFormatting>
  <conditionalFormatting sqref="N9">
    <cfRule type="cellIs" dxfId="392" priority="380" operator="equal">
      <formula>"jan."</formula>
    </cfRule>
  </conditionalFormatting>
  <conditionalFormatting sqref="N9">
    <cfRule type="cellIs" dxfId="391" priority="379" operator="equal">
      <formula>"jan."</formula>
    </cfRule>
  </conditionalFormatting>
  <conditionalFormatting sqref="M9">
    <cfRule type="cellIs" dxfId="390" priority="378" operator="equal">
      <formula>"jan."</formula>
    </cfRule>
  </conditionalFormatting>
  <conditionalFormatting sqref="N9">
    <cfRule type="cellIs" dxfId="389" priority="377" operator="equal">
      <formula>"jan."</formula>
    </cfRule>
  </conditionalFormatting>
  <conditionalFormatting sqref="M9">
    <cfRule type="cellIs" dxfId="388" priority="376" operator="equal">
      <formula>"jan."</formula>
    </cfRule>
  </conditionalFormatting>
  <conditionalFormatting sqref="N9">
    <cfRule type="cellIs" dxfId="387" priority="375" operator="equal">
      <formula>"jan."</formula>
    </cfRule>
  </conditionalFormatting>
  <conditionalFormatting sqref="L9">
    <cfRule type="cellIs" dxfId="386" priority="374" operator="equal">
      <formula>"jan."</formula>
    </cfRule>
  </conditionalFormatting>
  <conditionalFormatting sqref="M9">
    <cfRule type="cellIs" dxfId="385" priority="373" operator="equal">
      <formula>"jan."</formula>
    </cfRule>
  </conditionalFormatting>
  <conditionalFormatting sqref="O9">
    <cfRule type="cellIs" dxfId="384" priority="372" operator="equal">
      <formula>"jan."</formula>
    </cfRule>
  </conditionalFormatting>
  <conditionalFormatting sqref="N9">
    <cfRule type="cellIs" dxfId="383" priority="371" operator="equal">
      <formula>"jan."</formula>
    </cfRule>
  </conditionalFormatting>
  <conditionalFormatting sqref="M9">
    <cfRule type="cellIs" dxfId="382" priority="370" operator="equal">
      <formula>"jan."</formula>
    </cfRule>
  </conditionalFormatting>
  <conditionalFormatting sqref="N9">
    <cfRule type="cellIs" dxfId="381" priority="369" operator="equal">
      <formula>"jan."</formula>
    </cfRule>
  </conditionalFormatting>
  <conditionalFormatting sqref="M9">
    <cfRule type="cellIs" dxfId="380" priority="368" operator="equal">
      <formula>"jan."</formula>
    </cfRule>
  </conditionalFormatting>
  <conditionalFormatting sqref="N9">
    <cfRule type="cellIs" dxfId="379" priority="367" operator="equal">
      <formula>"jan."</formula>
    </cfRule>
  </conditionalFormatting>
  <conditionalFormatting sqref="L9">
    <cfRule type="cellIs" dxfId="378" priority="366" operator="equal">
      <formula>"jan."</formula>
    </cfRule>
  </conditionalFormatting>
  <conditionalFormatting sqref="M9">
    <cfRule type="cellIs" dxfId="377" priority="365" operator="equal">
      <formula>"jan."</formula>
    </cfRule>
  </conditionalFormatting>
  <conditionalFormatting sqref="O9">
    <cfRule type="cellIs" dxfId="376" priority="364" operator="equal">
      <formula>"jan."</formula>
    </cfRule>
  </conditionalFormatting>
  <conditionalFormatting sqref="M9">
    <cfRule type="cellIs" dxfId="375" priority="363" operator="equal">
      <formula>"jan."</formula>
    </cfRule>
  </conditionalFormatting>
  <conditionalFormatting sqref="L9">
    <cfRule type="cellIs" dxfId="374" priority="362" operator="equal">
      <formula>"jan."</formula>
    </cfRule>
  </conditionalFormatting>
  <conditionalFormatting sqref="M9">
    <cfRule type="cellIs" dxfId="373" priority="361" operator="equal">
      <formula>"jan."</formula>
    </cfRule>
  </conditionalFormatting>
  <conditionalFormatting sqref="L9">
    <cfRule type="cellIs" dxfId="372" priority="360" operator="equal">
      <formula>"jan."</formula>
    </cfRule>
  </conditionalFormatting>
  <conditionalFormatting sqref="M9">
    <cfRule type="cellIs" dxfId="371" priority="359" operator="equal">
      <formula>"jan."</formula>
    </cfRule>
  </conditionalFormatting>
  <conditionalFormatting sqref="K9">
    <cfRule type="cellIs" dxfId="370" priority="358" operator="equal">
      <formula>"jan."</formula>
    </cfRule>
  </conditionalFormatting>
  <conditionalFormatting sqref="L9">
    <cfRule type="cellIs" dxfId="369" priority="357" operator="equal">
      <formula>"jan."</formula>
    </cfRule>
  </conditionalFormatting>
  <conditionalFormatting sqref="N9">
    <cfRule type="cellIs" dxfId="368" priority="356" operator="equal">
      <formula>"jan."</formula>
    </cfRule>
  </conditionalFormatting>
  <conditionalFormatting sqref="N9">
    <cfRule type="cellIs" dxfId="367" priority="355" operator="equal">
      <formula>"jan."</formula>
    </cfRule>
  </conditionalFormatting>
  <conditionalFormatting sqref="M9">
    <cfRule type="cellIs" dxfId="366" priority="354" operator="equal">
      <formula>"jan."</formula>
    </cfRule>
  </conditionalFormatting>
  <conditionalFormatting sqref="N9">
    <cfRule type="cellIs" dxfId="365" priority="353" operator="equal">
      <formula>"jan."</formula>
    </cfRule>
  </conditionalFormatting>
  <conditionalFormatting sqref="M9">
    <cfRule type="cellIs" dxfId="364" priority="352" operator="equal">
      <formula>"jan."</formula>
    </cfRule>
  </conditionalFormatting>
  <conditionalFormatting sqref="N9">
    <cfRule type="cellIs" dxfId="363" priority="351" operator="equal">
      <formula>"jan."</formula>
    </cfRule>
  </conditionalFormatting>
  <conditionalFormatting sqref="L9">
    <cfRule type="cellIs" dxfId="362" priority="350" operator="equal">
      <formula>"jan."</formula>
    </cfRule>
  </conditionalFormatting>
  <conditionalFormatting sqref="M9">
    <cfRule type="cellIs" dxfId="361" priority="349" operator="equal">
      <formula>"jan."</formula>
    </cfRule>
  </conditionalFormatting>
  <conditionalFormatting sqref="O9">
    <cfRule type="cellIs" dxfId="360" priority="348" operator="equal">
      <formula>"jan."</formula>
    </cfRule>
  </conditionalFormatting>
  <conditionalFormatting sqref="M9">
    <cfRule type="cellIs" dxfId="359" priority="347" operator="equal">
      <formula>"jan."</formula>
    </cfRule>
  </conditionalFormatting>
  <conditionalFormatting sqref="L9">
    <cfRule type="cellIs" dxfId="358" priority="346" operator="equal">
      <formula>"jan."</formula>
    </cfRule>
  </conditionalFormatting>
  <conditionalFormatting sqref="M9">
    <cfRule type="cellIs" dxfId="357" priority="345" operator="equal">
      <formula>"jan."</formula>
    </cfRule>
  </conditionalFormatting>
  <conditionalFormatting sqref="L9">
    <cfRule type="cellIs" dxfId="356" priority="344" operator="equal">
      <formula>"jan."</formula>
    </cfRule>
  </conditionalFormatting>
  <conditionalFormatting sqref="M9">
    <cfRule type="cellIs" dxfId="355" priority="343" operator="equal">
      <formula>"jan."</formula>
    </cfRule>
  </conditionalFormatting>
  <conditionalFormatting sqref="K9">
    <cfRule type="cellIs" dxfId="354" priority="342" operator="equal">
      <formula>"jan."</formula>
    </cfRule>
  </conditionalFormatting>
  <conditionalFormatting sqref="L9">
    <cfRule type="cellIs" dxfId="353" priority="341" operator="equal">
      <formula>"jan."</formula>
    </cfRule>
  </conditionalFormatting>
  <conditionalFormatting sqref="N9">
    <cfRule type="cellIs" dxfId="352" priority="340" operator="equal">
      <formula>"jan."</formula>
    </cfRule>
  </conditionalFormatting>
  <conditionalFormatting sqref="M9">
    <cfRule type="cellIs" dxfId="351" priority="339" operator="equal">
      <formula>"jan."</formula>
    </cfRule>
  </conditionalFormatting>
  <conditionalFormatting sqref="L9">
    <cfRule type="cellIs" dxfId="350" priority="338" operator="equal">
      <formula>"jan."</formula>
    </cfRule>
  </conditionalFormatting>
  <conditionalFormatting sqref="M9">
    <cfRule type="cellIs" dxfId="349" priority="337" operator="equal">
      <formula>"jan."</formula>
    </cfRule>
  </conditionalFormatting>
  <conditionalFormatting sqref="L9">
    <cfRule type="cellIs" dxfId="348" priority="336" operator="equal">
      <formula>"jan."</formula>
    </cfRule>
  </conditionalFormatting>
  <conditionalFormatting sqref="M9">
    <cfRule type="cellIs" dxfId="347" priority="335" operator="equal">
      <formula>"jan."</formula>
    </cfRule>
  </conditionalFormatting>
  <conditionalFormatting sqref="K9">
    <cfRule type="cellIs" dxfId="346" priority="334" operator="equal">
      <formula>"jan."</formula>
    </cfRule>
  </conditionalFormatting>
  <conditionalFormatting sqref="L9">
    <cfRule type="cellIs" dxfId="345" priority="333" operator="equal">
      <formula>"jan."</formula>
    </cfRule>
  </conditionalFormatting>
  <conditionalFormatting sqref="N9">
    <cfRule type="cellIs" dxfId="344" priority="332" operator="equal">
      <formula>"jan."</formula>
    </cfRule>
  </conditionalFormatting>
  <conditionalFormatting sqref="L9">
    <cfRule type="cellIs" dxfId="343" priority="331" operator="equal">
      <formula>"jan."</formula>
    </cfRule>
  </conditionalFormatting>
  <conditionalFormatting sqref="K9">
    <cfRule type="cellIs" dxfId="342" priority="330" operator="equal">
      <formula>"jan."</formula>
    </cfRule>
  </conditionalFormatting>
  <conditionalFormatting sqref="L9">
    <cfRule type="cellIs" dxfId="341" priority="329" operator="equal">
      <formula>"jan."</formula>
    </cfRule>
  </conditionalFormatting>
  <conditionalFormatting sqref="K9">
    <cfRule type="cellIs" dxfId="340" priority="328" operator="equal">
      <formula>"jan."</formula>
    </cfRule>
  </conditionalFormatting>
  <conditionalFormatting sqref="L9">
    <cfRule type="cellIs" dxfId="339" priority="327" operator="equal">
      <formula>"jan."</formula>
    </cfRule>
  </conditionalFormatting>
  <conditionalFormatting sqref="J9">
    <cfRule type="cellIs" dxfId="338" priority="326" operator="equal">
      <formula>"jan."</formula>
    </cfRule>
  </conditionalFormatting>
  <conditionalFormatting sqref="K9">
    <cfRule type="cellIs" dxfId="337" priority="325" operator="equal">
      <formula>"jan."</formula>
    </cfRule>
  </conditionalFormatting>
  <conditionalFormatting sqref="M9">
    <cfRule type="cellIs" dxfId="336" priority="324" operator="equal">
      <formula>"jan."</formula>
    </cfRule>
  </conditionalFormatting>
  <conditionalFormatting sqref="N9">
    <cfRule type="cellIs" dxfId="335" priority="323" operator="equal">
      <formula>"jan."</formula>
    </cfRule>
  </conditionalFormatting>
  <conditionalFormatting sqref="M9">
    <cfRule type="cellIs" dxfId="334" priority="322" operator="equal">
      <formula>"jan."</formula>
    </cfRule>
  </conditionalFormatting>
  <conditionalFormatting sqref="N9">
    <cfRule type="cellIs" dxfId="333" priority="321" operator="equal">
      <formula>"jan."</formula>
    </cfRule>
  </conditionalFormatting>
  <conditionalFormatting sqref="M9">
    <cfRule type="cellIs" dxfId="332" priority="320" operator="equal">
      <formula>"jan."</formula>
    </cfRule>
  </conditionalFormatting>
  <conditionalFormatting sqref="N9">
    <cfRule type="cellIs" dxfId="331" priority="319" operator="equal">
      <formula>"jan."</formula>
    </cfRule>
  </conditionalFormatting>
  <conditionalFormatting sqref="L9">
    <cfRule type="cellIs" dxfId="330" priority="318" operator="equal">
      <formula>"jan."</formula>
    </cfRule>
  </conditionalFormatting>
  <conditionalFormatting sqref="M9">
    <cfRule type="cellIs" dxfId="329" priority="317" operator="equal">
      <formula>"jan."</formula>
    </cfRule>
  </conditionalFormatting>
  <conditionalFormatting sqref="M9">
    <cfRule type="cellIs" dxfId="328" priority="316" operator="equal">
      <formula>"jan."</formula>
    </cfRule>
  </conditionalFormatting>
  <conditionalFormatting sqref="L9">
    <cfRule type="cellIs" dxfId="327" priority="315" operator="equal">
      <formula>"jan."</formula>
    </cfRule>
  </conditionalFormatting>
  <conditionalFormatting sqref="M9">
    <cfRule type="cellIs" dxfId="326" priority="314" operator="equal">
      <formula>"jan."</formula>
    </cfRule>
  </conditionalFormatting>
  <conditionalFormatting sqref="L9">
    <cfRule type="cellIs" dxfId="325" priority="313" operator="equal">
      <formula>"jan."</formula>
    </cfRule>
  </conditionalFormatting>
  <conditionalFormatting sqref="M9">
    <cfRule type="cellIs" dxfId="324" priority="312" operator="equal">
      <formula>"jan."</formula>
    </cfRule>
  </conditionalFormatting>
  <conditionalFormatting sqref="K9">
    <cfRule type="cellIs" dxfId="323" priority="311" operator="equal">
      <formula>"jan."</formula>
    </cfRule>
  </conditionalFormatting>
  <conditionalFormatting sqref="L9">
    <cfRule type="cellIs" dxfId="322" priority="310" operator="equal">
      <formula>"jan."</formula>
    </cfRule>
  </conditionalFormatting>
  <conditionalFormatting sqref="N9">
    <cfRule type="cellIs" dxfId="321" priority="309" operator="equal">
      <formula>"jan."</formula>
    </cfRule>
  </conditionalFormatting>
  <conditionalFormatting sqref="M9">
    <cfRule type="cellIs" dxfId="320" priority="308" operator="equal">
      <formula>"jan."</formula>
    </cfRule>
  </conditionalFormatting>
  <conditionalFormatting sqref="L9">
    <cfRule type="cellIs" dxfId="319" priority="307" operator="equal">
      <formula>"jan."</formula>
    </cfRule>
  </conditionalFormatting>
  <conditionalFormatting sqref="M9">
    <cfRule type="cellIs" dxfId="318" priority="306" operator="equal">
      <formula>"jan."</formula>
    </cfRule>
  </conditionalFormatting>
  <conditionalFormatting sqref="L9">
    <cfRule type="cellIs" dxfId="317" priority="305" operator="equal">
      <formula>"jan."</formula>
    </cfRule>
  </conditionalFormatting>
  <conditionalFormatting sqref="M9">
    <cfRule type="cellIs" dxfId="316" priority="304" operator="equal">
      <formula>"jan."</formula>
    </cfRule>
  </conditionalFormatting>
  <conditionalFormatting sqref="K9">
    <cfRule type="cellIs" dxfId="315" priority="303" operator="equal">
      <formula>"jan."</formula>
    </cfRule>
  </conditionalFormatting>
  <conditionalFormatting sqref="L9">
    <cfRule type="cellIs" dxfId="314" priority="302" operator="equal">
      <formula>"jan."</formula>
    </cfRule>
  </conditionalFormatting>
  <conditionalFormatting sqref="N9">
    <cfRule type="cellIs" dxfId="313" priority="301" operator="equal">
      <formula>"jan."</formula>
    </cfRule>
  </conditionalFormatting>
  <conditionalFormatting sqref="L9">
    <cfRule type="cellIs" dxfId="312" priority="300" operator="equal">
      <formula>"jan."</formula>
    </cfRule>
  </conditionalFormatting>
  <conditionalFormatting sqref="K9">
    <cfRule type="cellIs" dxfId="311" priority="299" operator="equal">
      <formula>"jan."</formula>
    </cfRule>
  </conditionalFormatting>
  <conditionalFormatting sqref="L9">
    <cfRule type="cellIs" dxfId="310" priority="298" operator="equal">
      <formula>"jan."</formula>
    </cfRule>
  </conditionalFormatting>
  <conditionalFormatting sqref="K9">
    <cfRule type="cellIs" dxfId="309" priority="297" operator="equal">
      <formula>"jan."</formula>
    </cfRule>
  </conditionalFormatting>
  <conditionalFormatting sqref="L9">
    <cfRule type="cellIs" dxfId="308" priority="296" operator="equal">
      <formula>"jan."</formula>
    </cfRule>
  </conditionalFormatting>
  <conditionalFormatting sqref="J9">
    <cfRule type="cellIs" dxfId="307" priority="295" operator="equal">
      <formula>"jan."</formula>
    </cfRule>
  </conditionalFormatting>
  <conditionalFormatting sqref="K9">
    <cfRule type="cellIs" dxfId="306" priority="294" operator="equal">
      <formula>"jan."</formula>
    </cfRule>
  </conditionalFormatting>
  <conditionalFormatting sqref="M9">
    <cfRule type="cellIs" dxfId="305" priority="293" operator="equal">
      <formula>"jan."</formula>
    </cfRule>
  </conditionalFormatting>
  <conditionalFormatting sqref="M9">
    <cfRule type="cellIs" dxfId="304" priority="292" operator="equal">
      <formula>"jan."</formula>
    </cfRule>
  </conditionalFormatting>
  <conditionalFormatting sqref="L9">
    <cfRule type="cellIs" dxfId="303" priority="291" operator="equal">
      <formula>"jan."</formula>
    </cfRule>
  </conditionalFormatting>
  <conditionalFormatting sqref="M9">
    <cfRule type="cellIs" dxfId="302" priority="290" operator="equal">
      <formula>"jan."</formula>
    </cfRule>
  </conditionalFormatting>
  <conditionalFormatting sqref="L9">
    <cfRule type="cellIs" dxfId="301" priority="289" operator="equal">
      <formula>"jan."</formula>
    </cfRule>
  </conditionalFormatting>
  <conditionalFormatting sqref="M9">
    <cfRule type="cellIs" dxfId="300" priority="288" operator="equal">
      <formula>"jan."</formula>
    </cfRule>
  </conditionalFormatting>
  <conditionalFormatting sqref="K9">
    <cfRule type="cellIs" dxfId="299" priority="287" operator="equal">
      <formula>"jan."</formula>
    </cfRule>
  </conditionalFormatting>
  <conditionalFormatting sqref="L9">
    <cfRule type="cellIs" dxfId="298" priority="286" operator="equal">
      <formula>"jan."</formula>
    </cfRule>
  </conditionalFormatting>
  <conditionalFormatting sqref="N9">
    <cfRule type="cellIs" dxfId="297" priority="285" operator="equal">
      <formula>"jan."</formula>
    </cfRule>
  </conditionalFormatting>
  <conditionalFormatting sqref="L9">
    <cfRule type="cellIs" dxfId="296" priority="284" operator="equal">
      <formula>"jan."</formula>
    </cfRule>
  </conditionalFormatting>
  <conditionalFormatting sqref="K9">
    <cfRule type="cellIs" dxfId="295" priority="283" operator="equal">
      <formula>"jan."</formula>
    </cfRule>
  </conditionalFormatting>
  <conditionalFormatting sqref="L9">
    <cfRule type="cellIs" dxfId="294" priority="282" operator="equal">
      <formula>"jan."</formula>
    </cfRule>
  </conditionalFormatting>
  <conditionalFormatting sqref="K9">
    <cfRule type="cellIs" dxfId="293" priority="281" operator="equal">
      <formula>"jan."</formula>
    </cfRule>
  </conditionalFormatting>
  <conditionalFormatting sqref="L9">
    <cfRule type="cellIs" dxfId="292" priority="280" operator="equal">
      <formula>"jan."</formula>
    </cfRule>
  </conditionalFormatting>
  <conditionalFormatting sqref="J9">
    <cfRule type="cellIs" dxfId="291" priority="279" operator="equal">
      <formula>"jan."</formula>
    </cfRule>
  </conditionalFormatting>
  <conditionalFormatting sqref="K9">
    <cfRule type="cellIs" dxfId="290" priority="278" operator="equal">
      <formula>"jan."</formula>
    </cfRule>
  </conditionalFormatting>
  <conditionalFormatting sqref="M9">
    <cfRule type="cellIs" dxfId="289" priority="277" operator="equal">
      <formula>"jan."</formula>
    </cfRule>
  </conditionalFormatting>
  <conditionalFormatting sqref="L9">
    <cfRule type="cellIs" dxfId="288" priority="276" operator="equal">
      <formula>"jan."</formula>
    </cfRule>
  </conditionalFormatting>
  <conditionalFormatting sqref="K9">
    <cfRule type="cellIs" dxfId="287" priority="275" operator="equal">
      <formula>"jan."</formula>
    </cfRule>
  </conditionalFormatting>
  <conditionalFormatting sqref="L9">
    <cfRule type="cellIs" dxfId="286" priority="274" operator="equal">
      <formula>"jan."</formula>
    </cfRule>
  </conditionalFormatting>
  <conditionalFormatting sqref="K9">
    <cfRule type="cellIs" dxfId="285" priority="273" operator="equal">
      <formula>"jan."</formula>
    </cfRule>
  </conditionalFormatting>
  <conditionalFormatting sqref="L9">
    <cfRule type="cellIs" dxfId="284" priority="272" operator="equal">
      <formula>"jan."</formula>
    </cfRule>
  </conditionalFormatting>
  <conditionalFormatting sqref="J9">
    <cfRule type="cellIs" dxfId="283" priority="271" operator="equal">
      <formula>"jan."</formula>
    </cfRule>
  </conditionalFormatting>
  <conditionalFormatting sqref="K9">
    <cfRule type="cellIs" dxfId="282" priority="270" operator="equal">
      <formula>"jan."</formula>
    </cfRule>
  </conditionalFormatting>
  <conditionalFormatting sqref="M9">
    <cfRule type="cellIs" dxfId="281" priority="269" operator="equal">
      <formula>"jan."</formula>
    </cfRule>
  </conditionalFormatting>
  <conditionalFormatting sqref="K9">
    <cfRule type="cellIs" dxfId="280" priority="268" operator="equal">
      <formula>"jan."</formula>
    </cfRule>
  </conditionalFormatting>
  <conditionalFormatting sqref="J9">
    <cfRule type="cellIs" dxfId="279" priority="267" operator="equal">
      <formula>"jan."</formula>
    </cfRule>
  </conditionalFormatting>
  <conditionalFormatting sqref="K9">
    <cfRule type="cellIs" dxfId="278" priority="266" operator="equal">
      <formula>"jan."</formula>
    </cfRule>
  </conditionalFormatting>
  <conditionalFormatting sqref="J9">
    <cfRule type="cellIs" dxfId="277" priority="265" operator="equal">
      <formula>"jan."</formula>
    </cfRule>
  </conditionalFormatting>
  <conditionalFormatting sqref="K9">
    <cfRule type="cellIs" dxfId="276" priority="264" operator="equal">
      <formula>"jan."</formula>
    </cfRule>
  </conditionalFormatting>
  <conditionalFormatting sqref="I9">
    <cfRule type="cellIs" dxfId="275" priority="263" operator="equal">
      <formula>"jan."</formula>
    </cfRule>
  </conditionalFormatting>
  <conditionalFormatting sqref="J9">
    <cfRule type="cellIs" dxfId="274" priority="262" operator="equal">
      <formula>"jan."</formula>
    </cfRule>
  </conditionalFormatting>
  <conditionalFormatting sqref="L9">
    <cfRule type="cellIs" dxfId="273" priority="261" operator="equal">
      <formula>"jan."</formula>
    </cfRule>
  </conditionalFormatting>
  <conditionalFormatting sqref="O9">
    <cfRule type="cellIs" dxfId="272" priority="260" operator="equal">
      <formula>"jan."</formula>
    </cfRule>
  </conditionalFormatting>
  <conditionalFormatting sqref="P9">
    <cfRule type="cellIs" dxfId="271" priority="259" operator="equal">
      <formula>"jan."</formula>
    </cfRule>
  </conditionalFormatting>
  <conditionalFormatting sqref="O9">
    <cfRule type="cellIs" dxfId="270" priority="257" operator="equal">
      <formula>"jan."</formula>
    </cfRule>
  </conditionalFormatting>
  <conditionalFormatting sqref="N9">
    <cfRule type="cellIs" dxfId="269" priority="256" operator="equal">
      <formula>"jan."</formula>
    </cfRule>
  </conditionalFormatting>
  <conditionalFormatting sqref="O9">
    <cfRule type="cellIs" dxfId="268" priority="255" operator="equal">
      <formula>"jan."</formula>
    </cfRule>
  </conditionalFormatting>
  <conditionalFormatting sqref="N9">
    <cfRule type="cellIs" dxfId="267" priority="254" operator="equal">
      <formula>"jan."</formula>
    </cfRule>
  </conditionalFormatting>
  <conditionalFormatting sqref="O9">
    <cfRule type="cellIs" dxfId="266" priority="253" operator="equal">
      <formula>"jan."</formula>
    </cfRule>
  </conditionalFormatting>
  <conditionalFormatting sqref="M9">
    <cfRule type="cellIs" dxfId="265" priority="252" operator="equal">
      <formula>"jan."</formula>
    </cfRule>
  </conditionalFormatting>
  <conditionalFormatting sqref="N9">
    <cfRule type="cellIs" dxfId="264" priority="251" operator="equal">
      <formula>"jan."</formula>
    </cfRule>
  </conditionalFormatting>
  <conditionalFormatting sqref="N9">
    <cfRule type="cellIs" dxfId="263" priority="250" operator="equal">
      <formula>"jan."</formula>
    </cfRule>
  </conditionalFormatting>
  <conditionalFormatting sqref="M9">
    <cfRule type="cellIs" dxfId="262" priority="249" operator="equal">
      <formula>"jan."</formula>
    </cfRule>
  </conditionalFormatting>
  <conditionalFormatting sqref="N9">
    <cfRule type="cellIs" dxfId="261" priority="248" operator="equal">
      <formula>"jan."</formula>
    </cfRule>
  </conditionalFormatting>
  <conditionalFormatting sqref="M9">
    <cfRule type="cellIs" dxfId="260" priority="247" operator="equal">
      <formula>"jan."</formula>
    </cfRule>
  </conditionalFormatting>
  <conditionalFormatting sqref="N9">
    <cfRule type="cellIs" dxfId="259" priority="246" operator="equal">
      <formula>"jan."</formula>
    </cfRule>
  </conditionalFormatting>
  <conditionalFormatting sqref="L9">
    <cfRule type="cellIs" dxfId="258" priority="245" operator="equal">
      <formula>"jan."</formula>
    </cfRule>
  </conditionalFormatting>
  <conditionalFormatting sqref="M9">
    <cfRule type="cellIs" dxfId="257" priority="244" operator="equal">
      <formula>"jan."</formula>
    </cfRule>
  </conditionalFormatting>
  <conditionalFormatting sqref="O9">
    <cfRule type="cellIs" dxfId="256" priority="243" operator="equal">
      <formula>"jan."</formula>
    </cfRule>
  </conditionalFormatting>
  <conditionalFormatting sqref="N9">
    <cfRule type="cellIs" dxfId="255" priority="242" operator="equal">
      <formula>"jan."</formula>
    </cfRule>
  </conditionalFormatting>
  <conditionalFormatting sqref="M9">
    <cfRule type="cellIs" dxfId="254" priority="241" operator="equal">
      <formula>"jan."</formula>
    </cfRule>
  </conditionalFormatting>
  <conditionalFormatting sqref="N9">
    <cfRule type="cellIs" dxfId="253" priority="240" operator="equal">
      <formula>"jan."</formula>
    </cfRule>
  </conditionalFormatting>
  <conditionalFormatting sqref="M9">
    <cfRule type="cellIs" dxfId="252" priority="239" operator="equal">
      <formula>"jan."</formula>
    </cfRule>
  </conditionalFormatting>
  <conditionalFormatting sqref="N9">
    <cfRule type="cellIs" dxfId="251" priority="238" operator="equal">
      <formula>"jan."</formula>
    </cfRule>
  </conditionalFormatting>
  <conditionalFormatting sqref="L9">
    <cfRule type="cellIs" dxfId="250" priority="237" operator="equal">
      <formula>"jan."</formula>
    </cfRule>
  </conditionalFormatting>
  <conditionalFormatting sqref="M9">
    <cfRule type="cellIs" dxfId="249" priority="236" operator="equal">
      <formula>"jan."</formula>
    </cfRule>
  </conditionalFormatting>
  <conditionalFormatting sqref="O9">
    <cfRule type="cellIs" dxfId="248" priority="235" operator="equal">
      <formula>"jan."</formula>
    </cfRule>
  </conditionalFormatting>
  <conditionalFormatting sqref="M9">
    <cfRule type="cellIs" dxfId="247" priority="234" operator="equal">
      <formula>"jan."</formula>
    </cfRule>
  </conditionalFormatting>
  <conditionalFormatting sqref="L9">
    <cfRule type="cellIs" dxfId="246" priority="233" operator="equal">
      <formula>"jan."</formula>
    </cfRule>
  </conditionalFormatting>
  <conditionalFormatting sqref="M9">
    <cfRule type="cellIs" dxfId="245" priority="232" operator="equal">
      <formula>"jan."</formula>
    </cfRule>
  </conditionalFormatting>
  <conditionalFormatting sqref="L9">
    <cfRule type="cellIs" dxfId="244" priority="231" operator="equal">
      <formula>"jan."</formula>
    </cfRule>
  </conditionalFormatting>
  <conditionalFormatting sqref="M9">
    <cfRule type="cellIs" dxfId="243" priority="230" operator="equal">
      <formula>"jan."</formula>
    </cfRule>
  </conditionalFormatting>
  <conditionalFormatting sqref="K9">
    <cfRule type="cellIs" dxfId="242" priority="229" operator="equal">
      <formula>"jan."</formula>
    </cfRule>
  </conditionalFormatting>
  <conditionalFormatting sqref="L9">
    <cfRule type="cellIs" dxfId="241" priority="228" operator="equal">
      <formula>"jan."</formula>
    </cfRule>
  </conditionalFormatting>
  <conditionalFormatting sqref="N9">
    <cfRule type="cellIs" dxfId="240" priority="227" operator="equal">
      <formula>"jan."</formula>
    </cfRule>
  </conditionalFormatting>
  <conditionalFormatting sqref="N9">
    <cfRule type="cellIs" dxfId="239" priority="226" operator="equal">
      <formula>"jan."</formula>
    </cfRule>
  </conditionalFormatting>
  <conditionalFormatting sqref="M9">
    <cfRule type="cellIs" dxfId="238" priority="225" operator="equal">
      <formula>"jan."</formula>
    </cfRule>
  </conditionalFormatting>
  <conditionalFormatting sqref="N9">
    <cfRule type="cellIs" dxfId="237" priority="224" operator="equal">
      <formula>"jan."</formula>
    </cfRule>
  </conditionalFormatting>
  <conditionalFormatting sqref="M9">
    <cfRule type="cellIs" dxfId="236" priority="223" operator="equal">
      <formula>"jan."</formula>
    </cfRule>
  </conditionalFormatting>
  <conditionalFormatting sqref="N9">
    <cfRule type="cellIs" dxfId="235" priority="222" operator="equal">
      <formula>"jan."</formula>
    </cfRule>
  </conditionalFormatting>
  <conditionalFormatting sqref="L9">
    <cfRule type="cellIs" dxfId="234" priority="221" operator="equal">
      <formula>"jan."</formula>
    </cfRule>
  </conditionalFormatting>
  <conditionalFormatting sqref="M9">
    <cfRule type="cellIs" dxfId="233" priority="220" operator="equal">
      <formula>"jan."</formula>
    </cfRule>
  </conditionalFormatting>
  <conditionalFormatting sqref="O9">
    <cfRule type="cellIs" dxfId="232" priority="219" operator="equal">
      <formula>"jan."</formula>
    </cfRule>
  </conditionalFormatting>
  <conditionalFormatting sqref="M9">
    <cfRule type="cellIs" dxfId="231" priority="218" operator="equal">
      <formula>"jan."</formula>
    </cfRule>
  </conditionalFormatting>
  <conditionalFormatting sqref="L9">
    <cfRule type="cellIs" dxfId="230" priority="217" operator="equal">
      <formula>"jan."</formula>
    </cfRule>
  </conditionalFormatting>
  <conditionalFormatting sqref="M9">
    <cfRule type="cellIs" dxfId="229" priority="216" operator="equal">
      <formula>"jan."</formula>
    </cfRule>
  </conditionalFormatting>
  <conditionalFormatting sqref="L9">
    <cfRule type="cellIs" dxfId="228" priority="215" operator="equal">
      <formula>"jan."</formula>
    </cfRule>
  </conditionalFormatting>
  <conditionalFormatting sqref="M9">
    <cfRule type="cellIs" dxfId="227" priority="214" operator="equal">
      <formula>"jan."</formula>
    </cfRule>
  </conditionalFormatting>
  <conditionalFormatting sqref="K9">
    <cfRule type="cellIs" dxfId="226" priority="213" operator="equal">
      <formula>"jan."</formula>
    </cfRule>
  </conditionalFormatting>
  <conditionalFormatting sqref="L9">
    <cfRule type="cellIs" dxfId="225" priority="212" operator="equal">
      <formula>"jan."</formula>
    </cfRule>
  </conditionalFormatting>
  <conditionalFormatting sqref="N9">
    <cfRule type="cellIs" dxfId="224" priority="211" operator="equal">
      <formula>"jan."</formula>
    </cfRule>
  </conditionalFormatting>
  <conditionalFormatting sqref="M9">
    <cfRule type="cellIs" dxfId="223" priority="210" operator="equal">
      <formula>"jan."</formula>
    </cfRule>
  </conditionalFormatting>
  <conditionalFormatting sqref="L9">
    <cfRule type="cellIs" dxfId="222" priority="209" operator="equal">
      <formula>"jan."</formula>
    </cfRule>
  </conditionalFormatting>
  <conditionalFormatting sqref="M9">
    <cfRule type="cellIs" dxfId="221" priority="208" operator="equal">
      <formula>"jan."</formula>
    </cfRule>
  </conditionalFormatting>
  <conditionalFormatting sqref="L9">
    <cfRule type="cellIs" dxfId="220" priority="207" operator="equal">
      <formula>"jan."</formula>
    </cfRule>
  </conditionalFormatting>
  <conditionalFormatting sqref="M9">
    <cfRule type="cellIs" dxfId="219" priority="206" operator="equal">
      <formula>"jan."</formula>
    </cfRule>
  </conditionalFormatting>
  <conditionalFormatting sqref="K9">
    <cfRule type="cellIs" dxfId="218" priority="205" operator="equal">
      <formula>"jan."</formula>
    </cfRule>
  </conditionalFormatting>
  <conditionalFormatting sqref="L9">
    <cfRule type="cellIs" dxfId="217" priority="204" operator="equal">
      <formula>"jan."</formula>
    </cfRule>
  </conditionalFormatting>
  <conditionalFormatting sqref="N9">
    <cfRule type="cellIs" dxfId="216" priority="203" operator="equal">
      <formula>"jan."</formula>
    </cfRule>
  </conditionalFormatting>
  <conditionalFormatting sqref="L9">
    <cfRule type="cellIs" dxfId="215" priority="202" operator="equal">
      <formula>"jan."</formula>
    </cfRule>
  </conditionalFormatting>
  <conditionalFormatting sqref="K9">
    <cfRule type="cellIs" dxfId="214" priority="201" operator="equal">
      <formula>"jan."</formula>
    </cfRule>
  </conditionalFormatting>
  <conditionalFormatting sqref="L9">
    <cfRule type="cellIs" dxfId="213" priority="200" operator="equal">
      <formula>"jan."</formula>
    </cfRule>
  </conditionalFormatting>
  <conditionalFormatting sqref="K9">
    <cfRule type="cellIs" dxfId="212" priority="199" operator="equal">
      <formula>"jan."</formula>
    </cfRule>
  </conditionalFormatting>
  <conditionalFormatting sqref="L9">
    <cfRule type="cellIs" dxfId="211" priority="198" operator="equal">
      <formula>"jan."</formula>
    </cfRule>
  </conditionalFormatting>
  <conditionalFormatting sqref="J9">
    <cfRule type="cellIs" dxfId="210" priority="197" operator="equal">
      <formula>"jan."</formula>
    </cfRule>
  </conditionalFormatting>
  <conditionalFormatting sqref="K9">
    <cfRule type="cellIs" dxfId="209" priority="196" operator="equal">
      <formula>"jan."</formula>
    </cfRule>
  </conditionalFormatting>
  <conditionalFormatting sqref="M9">
    <cfRule type="cellIs" dxfId="208" priority="195" operator="equal">
      <formula>"jan."</formula>
    </cfRule>
  </conditionalFormatting>
  <conditionalFormatting sqref="N9">
    <cfRule type="cellIs" dxfId="207" priority="194" operator="equal">
      <formula>"jan."</formula>
    </cfRule>
  </conditionalFormatting>
  <conditionalFormatting sqref="M9">
    <cfRule type="cellIs" dxfId="206" priority="193" operator="equal">
      <formula>"jan."</formula>
    </cfRule>
  </conditionalFormatting>
  <conditionalFormatting sqref="N9">
    <cfRule type="cellIs" dxfId="205" priority="192" operator="equal">
      <formula>"jan."</formula>
    </cfRule>
  </conditionalFormatting>
  <conditionalFormatting sqref="M9">
    <cfRule type="cellIs" dxfId="204" priority="191" operator="equal">
      <formula>"jan."</formula>
    </cfRule>
  </conditionalFormatting>
  <conditionalFormatting sqref="N9">
    <cfRule type="cellIs" dxfId="203" priority="190" operator="equal">
      <formula>"jan."</formula>
    </cfRule>
  </conditionalFormatting>
  <conditionalFormatting sqref="L9">
    <cfRule type="cellIs" dxfId="202" priority="189" operator="equal">
      <formula>"jan."</formula>
    </cfRule>
  </conditionalFormatting>
  <conditionalFormatting sqref="M9">
    <cfRule type="cellIs" dxfId="201" priority="188" operator="equal">
      <formula>"jan."</formula>
    </cfRule>
  </conditionalFormatting>
  <conditionalFormatting sqref="M9">
    <cfRule type="cellIs" dxfId="200" priority="187" operator="equal">
      <formula>"jan."</formula>
    </cfRule>
  </conditionalFormatting>
  <conditionalFormatting sqref="L9">
    <cfRule type="cellIs" dxfId="199" priority="186" operator="equal">
      <formula>"jan."</formula>
    </cfRule>
  </conditionalFormatting>
  <conditionalFormatting sqref="M9">
    <cfRule type="cellIs" dxfId="198" priority="185" operator="equal">
      <formula>"jan."</formula>
    </cfRule>
  </conditionalFormatting>
  <conditionalFormatting sqref="L9">
    <cfRule type="cellIs" dxfId="197" priority="184" operator="equal">
      <formula>"jan."</formula>
    </cfRule>
  </conditionalFormatting>
  <conditionalFormatting sqref="M9">
    <cfRule type="cellIs" dxfId="196" priority="183" operator="equal">
      <formula>"jan."</formula>
    </cfRule>
  </conditionalFormatting>
  <conditionalFormatting sqref="K9">
    <cfRule type="cellIs" dxfId="195" priority="182" operator="equal">
      <formula>"jan."</formula>
    </cfRule>
  </conditionalFormatting>
  <conditionalFormatting sqref="L9">
    <cfRule type="cellIs" dxfId="194" priority="181" operator="equal">
      <formula>"jan."</formula>
    </cfRule>
  </conditionalFormatting>
  <conditionalFormatting sqref="N9">
    <cfRule type="cellIs" dxfId="193" priority="180" operator="equal">
      <formula>"jan."</formula>
    </cfRule>
  </conditionalFormatting>
  <conditionalFormatting sqref="M9">
    <cfRule type="cellIs" dxfId="192" priority="179" operator="equal">
      <formula>"jan."</formula>
    </cfRule>
  </conditionalFormatting>
  <conditionalFormatting sqref="L9">
    <cfRule type="cellIs" dxfId="191" priority="178" operator="equal">
      <formula>"jan."</formula>
    </cfRule>
  </conditionalFormatting>
  <conditionalFormatting sqref="M9">
    <cfRule type="cellIs" dxfId="190" priority="177" operator="equal">
      <formula>"jan."</formula>
    </cfRule>
  </conditionalFormatting>
  <conditionalFormatting sqref="L9">
    <cfRule type="cellIs" dxfId="189" priority="176" operator="equal">
      <formula>"jan."</formula>
    </cfRule>
  </conditionalFormatting>
  <conditionalFormatting sqref="M9">
    <cfRule type="cellIs" dxfId="188" priority="175" operator="equal">
      <formula>"jan."</formula>
    </cfRule>
  </conditionalFormatting>
  <conditionalFormatting sqref="K9">
    <cfRule type="cellIs" dxfId="187" priority="174" operator="equal">
      <formula>"jan."</formula>
    </cfRule>
  </conditionalFormatting>
  <conditionalFormatting sqref="L9">
    <cfRule type="cellIs" dxfId="186" priority="173" operator="equal">
      <formula>"jan."</formula>
    </cfRule>
  </conditionalFormatting>
  <conditionalFormatting sqref="N9">
    <cfRule type="cellIs" dxfId="185" priority="172" operator="equal">
      <formula>"jan."</formula>
    </cfRule>
  </conditionalFormatting>
  <conditionalFormatting sqref="L9">
    <cfRule type="cellIs" dxfId="184" priority="171" operator="equal">
      <formula>"jan."</formula>
    </cfRule>
  </conditionalFormatting>
  <conditionalFormatting sqref="K9">
    <cfRule type="cellIs" dxfId="183" priority="170" operator="equal">
      <formula>"jan."</formula>
    </cfRule>
  </conditionalFormatting>
  <conditionalFormatting sqref="L9">
    <cfRule type="cellIs" dxfId="182" priority="169" operator="equal">
      <formula>"jan."</formula>
    </cfRule>
  </conditionalFormatting>
  <conditionalFormatting sqref="K9">
    <cfRule type="cellIs" dxfId="181" priority="168" operator="equal">
      <formula>"jan."</formula>
    </cfRule>
  </conditionalFormatting>
  <conditionalFormatting sqref="L9">
    <cfRule type="cellIs" dxfId="180" priority="167" operator="equal">
      <formula>"jan."</formula>
    </cfRule>
  </conditionalFormatting>
  <conditionalFormatting sqref="J9">
    <cfRule type="cellIs" dxfId="179" priority="166" operator="equal">
      <formula>"jan."</formula>
    </cfRule>
  </conditionalFormatting>
  <conditionalFormatting sqref="K9">
    <cfRule type="cellIs" dxfId="178" priority="165" operator="equal">
      <formula>"jan."</formula>
    </cfRule>
  </conditionalFormatting>
  <conditionalFormatting sqref="M9">
    <cfRule type="cellIs" dxfId="177" priority="164" operator="equal">
      <formula>"jan."</formula>
    </cfRule>
  </conditionalFormatting>
  <conditionalFormatting sqref="M9">
    <cfRule type="cellIs" dxfId="176" priority="163" operator="equal">
      <formula>"jan."</formula>
    </cfRule>
  </conditionalFormatting>
  <conditionalFormatting sqref="L9">
    <cfRule type="cellIs" dxfId="175" priority="162" operator="equal">
      <formula>"jan."</formula>
    </cfRule>
  </conditionalFormatting>
  <conditionalFormatting sqref="M9">
    <cfRule type="cellIs" dxfId="174" priority="161" operator="equal">
      <formula>"jan."</formula>
    </cfRule>
  </conditionalFormatting>
  <conditionalFormatting sqref="L9">
    <cfRule type="cellIs" dxfId="173" priority="160" operator="equal">
      <formula>"jan."</formula>
    </cfRule>
  </conditionalFormatting>
  <conditionalFormatting sqref="M9">
    <cfRule type="cellIs" dxfId="172" priority="159" operator="equal">
      <formula>"jan."</formula>
    </cfRule>
  </conditionalFormatting>
  <conditionalFormatting sqref="K9">
    <cfRule type="cellIs" dxfId="171" priority="158" operator="equal">
      <formula>"jan."</formula>
    </cfRule>
  </conditionalFormatting>
  <conditionalFormatting sqref="L9">
    <cfRule type="cellIs" dxfId="170" priority="157" operator="equal">
      <formula>"jan."</formula>
    </cfRule>
  </conditionalFormatting>
  <conditionalFormatting sqref="N9">
    <cfRule type="cellIs" dxfId="169" priority="156" operator="equal">
      <formula>"jan."</formula>
    </cfRule>
  </conditionalFormatting>
  <conditionalFormatting sqref="L9">
    <cfRule type="cellIs" dxfId="168" priority="155" operator="equal">
      <formula>"jan."</formula>
    </cfRule>
  </conditionalFormatting>
  <conditionalFormatting sqref="K9">
    <cfRule type="cellIs" dxfId="167" priority="154" operator="equal">
      <formula>"jan."</formula>
    </cfRule>
  </conditionalFormatting>
  <conditionalFormatting sqref="L9">
    <cfRule type="cellIs" dxfId="166" priority="153" operator="equal">
      <formula>"jan."</formula>
    </cfRule>
  </conditionalFormatting>
  <conditionalFormatting sqref="K9">
    <cfRule type="cellIs" dxfId="165" priority="152" operator="equal">
      <formula>"jan."</formula>
    </cfRule>
  </conditionalFormatting>
  <conditionalFormatting sqref="L9">
    <cfRule type="cellIs" dxfId="164" priority="151" operator="equal">
      <formula>"jan."</formula>
    </cfRule>
  </conditionalFormatting>
  <conditionalFormatting sqref="J9">
    <cfRule type="cellIs" dxfId="163" priority="150" operator="equal">
      <formula>"jan."</formula>
    </cfRule>
  </conditionalFormatting>
  <conditionalFormatting sqref="K9">
    <cfRule type="cellIs" dxfId="162" priority="149" operator="equal">
      <formula>"jan."</formula>
    </cfRule>
  </conditionalFormatting>
  <conditionalFormatting sqref="M9">
    <cfRule type="cellIs" dxfId="161" priority="148" operator="equal">
      <formula>"jan."</formula>
    </cfRule>
  </conditionalFormatting>
  <conditionalFormatting sqref="L9">
    <cfRule type="cellIs" dxfId="160" priority="147" operator="equal">
      <formula>"jan."</formula>
    </cfRule>
  </conditionalFormatting>
  <conditionalFormatting sqref="K9">
    <cfRule type="cellIs" dxfId="159" priority="146" operator="equal">
      <formula>"jan."</formula>
    </cfRule>
  </conditionalFormatting>
  <conditionalFormatting sqref="L9">
    <cfRule type="cellIs" dxfId="158" priority="145" operator="equal">
      <formula>"jan."</formula>
    </cfRule>
  </conditionalFormatting>
  <conditionalFormatting sqref="K9">
    <cfRule type="cellIs" dxfId="157" priority="144" operator="equal">
      <formula>"jan."</formula>
    </cfRule>
  </conditionalFormatting>
  <conditionalFormatting sqref="L9">
    <cfRule type="cellIs" dxfId="156" priority="143" operator="equal">
      <formula>"jan."</formula>
    </cfRule>
  </conditionalFormatting>
  <conditionalFormatting sqref="J9">
    <cfRule type="cellIs" dxfId="155" priority="142" operator="equal">
      <formula>"jan."</formula>
    </cfRule>
  </conditionalFormatting>
  <conditionalFormatting sqref="K9">
    <cfRule type="cellIs" dxfId="154" priority="141" operator="equal">
      <formula>"jan."</formula>
    </cfRule>
  </conditionalFormatting>
  <conditionalFormatting sqref="M9">
    <cfRule type="cellIs" dxfId="153" priority="140" operator="equal">
      <formula>"jan."</formula>
    </cfRule>
  </conditionalFormatting>
  <conditionalFormatting sqref="K9">
    <cfRule type="cellIs" dxfId="152" priority="139" operator="equal">
      <formula>"jan."</formula>
    </cfRule>
  </conditionalFormatting>
  <conditionalFormatting sqref="J9">
    <cfRule type="cellIs" dxfId="151" priority="138" operator="equal">
      <formula>"jan."</formula>
    </cfRule>
  </conditionalFormatting>
  <conditionalFormatting sqref="K9">
    <cfRule type="cellIs" dxfId="150" priority="137" operator="equal">
      <formula>"jan."</formula>
    </cfRule>
  </conditionalFormatting>
  <conditionalFormatting sqref="J9">
    <cfRule type="cellIs" dxfId="149" priority="136" operator="equal">
      <formula>"jan."</formula>
    </cfRule>
  </conditionalFormatting>
  <conditionalFormatting sqref="K9">
    <cfRule type="cellIs" dxfId="148" priority="135" operator="equal">
      <formula>"jan."</formula>
    </cfRule>
  </conditionalFormatting>
  <conditionalFormatting sqref="I9">
    <cfRule type="cellIs" dxfId="147" priority="134" operator="equal">
      <formula>"jan."</formula>
    </cfRule>
  </conditionalFormatting>
  <conditionalFormatting sqref="J9">
    <cfRule type="cellIs" dxfId="146" priority="133" operator="equal">
      <formula>"jan."</formula>
    </cfRule>
  </conditionalFormatting>
  <conditionalFormatting sqref="L9">
    <cfRule type="cellIs" dxfId="145" priority="132" operator="equal">
      <formula>"jan."</formula>
    </cfRule>
  </conditionalFormatting>
  <conditionalFormatting sqref="O9">
    <cfRule type="cellIs" dxfId="144" priority="131" operator="equal">
      <formula>"jan."</formula>
    </cfRule>
  </conditionalFormatting>
  <conditionalFormatting sqref="N9">
    <cfRule type="cellIs" dxfId="143" priority="130" operator="equal">
      <formula>"jan."</formula>
    </cfRule>
  </conditionalFormatting>
  <conditionalFormatting sqref="M9">
    <cfRule type="cellIs" dxfId="142" priority="129" operator="equal">
      <formula>"jan."</formula>
    </cfRule>
  </conditionalFormatting>
  <conditionalFormatting sqref="N9">
    <cfRule type="cellIs" dxfId="141" priority="128" operator="equal">
      <formula>"jan."</formula>
    </cfRule>
  </conditionalFormatting>
  <conditionalFormatting sqref="M9">
    <cfRule type="cellIs" dxfId="140" priority="127" operator="equal">
      <formula>"jan."</formula>
    </cfRule>
  </conditionalFormatting>
  <conditionalFormatting sqref="N9">
    <cfRule type="cellIs" dxfId="139" priority="126" operator="equal">
      <formula>"jan."</formula>
    </cfRule>
  </conditionalFormatting>
  <conditionalFormatting sqref="L9">
    <cfRule type="cellIs" dxfId="138" priority="125" operator="equal">
      <formula>"jan."</formula>
    </cfRule>
  </conditionalFormatting>
  <conditionalFormatting sqref="M9">
    <cfRule type="cellIs" dxfId="137" priority="124" operator="equal">
      <formula>"jan."</formula>
    </cfRule>
  </conditionalFormatting>
  <conditionalFormatting sqref="M9">
    <cfRule type="cellIs" dxfId="136" priority="123" operator="equal">
      <formula>"jan."</formula>
    </cfRule>
  </conditionalFormatting>
  <conditionalFormatting sqref="L9">
    <cfRule type="cellIs" dxfId="135" priority="122" operator="equal">
      <formula>"jan."</formula>
    </cfRule>
  </conditionalFormatting>
  <conditionalFormatting sqref="M9">
    <cfRule type="cellIs" dxfId="134" priority="121" operator="equal">
      <formula>"jan."</formula>
    </cfRule>
  </conditionalFormatting>
  <conditionalFormatting sqref="L9">
    <cfRule type="cellIs" dxfId="133" priority="120" operator="equal">
      <formula>"jan."</formula>
    </cfRule>
  </conditionalFormatting>
  <conditionalFormatting sqref="M9">
    <cfRule type="cellIs" dxfId="132" priority="119" operator="equal">
      <formula>"jan."</formula>
    </cfRule>
  </conditionalFormatting>
  <conditionalFormatting sqref="K9">
    <cfRule type="cellIs" dxfId="131" priority="118" operator="equal">
      <formula>"jan."</formula>
    </cfRule>
  </conditionalFormatting>
  <conditionalFormatting sqref="L9">
    <cfRule type="cellIs" dxfId="130" priority="117" operator="equal">
      <formula>"jan."</formula>
    </cfRule>
  </conditionalFormatting>
  <conditionalFormatting sqref="N9">
    <cfRule type="cellIs" dxfId="129" priority="116" operator="equal">
      <formula>"jan."</formula>
    </cfRule>
  </conditionalFormatting>
  <conditionalFormatting sqref="M9">
    <cfRule type="cellIs" dxfId="128" priority="115" operator="equal">
      <formula>"jan."</formula>
    </cfRule>
  </conditionalFormatting>
  <conditionalFormatting sqref="L9">
    <cfRule type="cellIs" dxfId="127" priority="114" operator="equal">
      <formula>"jan."</formula>
    </cfRule>
  </conditionalFormatting>
  <conditionalFormatting sqref="M9">
    <cfRule type="cellIs" dxfId="126" priority="113" operator="equal">
      <formula>"jan."</formula>
    </cfRule>
  </conditionalFormatting>
  <conditionalFormatting sqref="L9">
    <cfRule type="cellIs" dxfId="125" priority="112" operator="equal">
      <formula>"jan."</formula>
    </cfRule>
  </conditionalFormatting>
  <conditionalFormatting sqref="M9">
    <cfRule type="cellIs" dxfId="124" priority="111" operator="equal">
      <formula>"jan."</formula>
    </cfRule>
  </conditionalFormatting>
  <conditionalFormatting sqref="K9">
    <cfRule type="cellIs" dxfId="123" priority="110" operator="equal">
      <formula>"jan."</formula>
    </cfRule>
  </conditionalFormatting>
  <conditionalFormatting sqref="L9">
    <cfRule type="cellIs" dxfId="122" priority="109" operator="equal">
      <formula>"jan."</formula>
    </cfRule>
  </conditionalFormatting>
  <conditionalFormatting sqref="N9">
    <cfRule type="cellIs" dxfId="121" priority="108" operator="equal">
      <formula>"jan."</formula>
    </cfRule>
  </conditionalFormatting>
  <conditionalFormatting sqref="L9">
    <cfRule type="cellIs" dxfId="120" priority="107" operator="equal">
      <formula>"jan."</formula>
    </cfRule>
  </conditionalFormatting>
  <conditionalFormatting sqref="K9">
    <cfRule type="cellIs" dxfId="119" priority="106" operator="equal">
      <formula>"jan."</formula>
    </cfRule>
  </conditionalFormatting>
  <conditionalFormatting sqref="L9">
    <cfRule type="cellIs" dxfId="118" priority="105" operator="equal">
      <formula>"jan."</formula>
    </cfRule>
  </conditionalFormatting>
  <conditionalFormatting sqref="K9">
    <cfRule type="cellIs" dxfId="117" priority="104" operator="equal">
      <formula>"jan."</formula>
    </cfRule>
  </conditionalFormatting>
  <conditionalFormatting sqref="L9">
    <cfRule type="cellIs" dxfId="116" priority="103" operator="equal">
      <formula>"jan."</formula>
    </cfRule>
  </conditionalFormatting>
  <conditionalFormatting sqref="J9">
    <cfRule type="cellIs" dxfId="115" priority="102" operator="equal">
      <formula>"jan."</formula>
    </cfRule>
  </conditionalFormatting>
  <conditionalFormatting sqref="K9">
    <cfRule type="cellIs" dxfId="114" priority="101" operator="equal">
      <formula>"jan."</formula>
    </cfRule>
  </conditionalFormatting>
  <conditionalFormatting sqref="M9">
    <cfRule type="cellIs" dxfId="113" priority="100" operator="equal">
      <formula>"jan."</formula>
    </cfRule>
  </conditionalFormatting>
  <conditionalFormatting sqref="M9">
    <cfRule type="cellIs" dxfId="112" priority="99" operator="equal">
      <formula>"jan."</formula>
    </cfRule>
  </conditionalFormatting>
  <conditionalFormatting sqref="L9">
    <cfRule type="cellIs" dxfId="111" priority="98" operator="equal">
      <formula>"jan."</formula>
    </cfRule>
  </conditionalFormatting>
  <conditionalFormatting sqref="M9">
    <cfRule type="cellIs" dxfId="110" priority="97" operator="equal">
      <formula>"jan."</formula>
    </cfRule>
  </conditionalFormatting>
  <conditionalFormatting sqref="L9">
    <cfRule type="cellIs" dxfId="109" priority="96" operator="equal">
      <formula>"jan."</formula>
    </cfRule>
  </conditionalFormatting>
  <conditionalFormatting sqref="M9">
    <cfRule type="cellIs" dxfId="108" priority="95" operator="equal">
      <formula>"jan."</formula>
    </cfRule>
  </conditionalFormatting>
  <conditionalFormatting sqref="K9">
    <cfRule type="cellIs" dxfId="107" priority="94" operator="equal">
      <formula>"jan."</formula>
    </cfRule>
  </conditionalFormatting>
  <conditionalFormatting sqref="L9">
    <cfRule type="cellIs" dxfId="106" priority="93" operator="equal">
      <formula>"jan."</formula>
    </cfRule>
  </conditionalFormatting>
  <conditionalFormatting sqref="N9">
    <cfRule type="cellIs" dxfId="105" priority="92" operator="equal">
      <formula>"jan."</formula>
    </cfRule>
  </conditionalFormatting>
  <conditionalFormatting sqref="L9">
    <cfRule type="cellIs" dxfId="104" priority="91" operator="equal">
      <formula>"jan."</formula>
    </cfRule>
  </conditionalFormatting>
  <conditionalFormatting sqref="K9">
    <cfRule type="cellIs" dxfId="103" priority="90" operator="equal">
      <formula>"jan."</formula>
    </cfRule>
  </conditionalFormatting>
  <conditionalFormatting sqref="L9">
    <cfRule type="cellIs" dxfId="102" priority="89" operator="equal">
      <formula>"jan."</formula>
    </cfRule>
  </conditionalFormatting>
  <conditionalFormatting sqref="K9">
    <cfRule type="cellIs" dxfId="101" priority="88" operator="equal">
      <formula>"jan."</formula>
    </cfRule>
  </conditionalFormatting>
  <conditionalFormatting sqref="L9">
    <cfRule type="cellIs" dxfId="100" priority="87" operator="equal">
      <formula>"jan."</formula>
    </cfRule>
  </conditionalFormatting>
  <conditionalFormatting sqref="J9">
    <cfRule type="cellIs" dxfId="99" priority="86" operator="equal">
      <formula>"jan."</formula>
    </cfRule>
  </conditionalFormatting>
  <conditionalFormatting sqref="K9">
    <cfRule type="cellIs" dxfId="98" priority="85" operator="equal">
      <formula>"jan."</formula>
    </cfRule>
  </conditionalFormatting>
  <conditionalFormatting sqref="M9">
    <cfRule type="cellIs" dxfId="97" priority="84" operator="equal">
      <formula>"jan."</formula>
    </cfRule>
  </conditionalFormatting>
  <conditionalFormatting sqref="L9">
    <cfRule type="cellIs" dxfId="96" priority="83" operator="equal">
      <formula>"jan."</formula>
    </cfRule>
  </conditionalFormatting>
  <conditionalFormatting sqref="K9">
    <cfRule type="cellIs" dxfId="95" priority="82" operator="equal">
      <formula>"jan."</formula>
    </cfRule>
  </conditionalFormatting>
  <conditionalFormatting sqref="L9">
    <cfRule type="cellIs" dxfId="94" priority="81" operator="equal">
      <formula>"jan."</formula>
    </cfRule>
  </conditionalFormatting>
  <conditionalFormatting sqref="K9">
    <cfRule type="cellIs" dxfId="93" priority="80" operator="equal">
      <formula>"jan."</formula>
    </cfRule>
  </conditionalFormatting>
  <conditionalFormatting sqref="L9">
    <cfRule type="cellIs" dxfId="92" priority="79" operator="equal">
      <formula>"jan."</formula>
    </cfRule>
  </conditionalFormatting>
  <conditionalFormatting sqref="J9">
    <cfRule type="cellIs" dxfId="91" priority="78" operator="equal">
      <formula>"jan."</formula>
    </cfRule>
  </conditionalFormatting>
  <conditionalFormatting sqref="K9">
    <cfRule type="cellIs" dxfId="90" priority="77" operator="equal">
      <formula>"jan."</formula>
    </cfRule>
  </conditionalFormatting>
  <conditionalFormatting sqref="M9">
    <cfRule type="cellIs" dxfId="89" priority="76" operator="equal">
      <formula>"jan."</formula>
    </cfRule>
  </conditionalFormatting>
  <conditionalFormatting sqref="K9">
    <cfRule type="cellIs" dxfId="88" priority="75" operator="equal">
      <formula>"jan."</formula>
    </cfRule>
  </conditionalFormatting>
  <conditionalFormatting sqref="J9">
    <cfRule type="cellIs" dxfId="87" priority="74" operator="equal">
      <formula>"jan."</formula>
    </cfRule>
  </conditionalFormatting>
  <conditionalFormatting sqref="K9">
    <cfRule type="cellIs" dxfId="86" priority="73" operator="equal">
      <formula>"jan."</formula>
    </cfRule>
  </conditionalFormatting>
  <conditionalFormatting sqref="J9">
    <cfRule type="cellIs" dxfId="85" priority="72" operator="equal">
      <formula>"jan."</formula>
    </cfRule>
  </conditionalFormatting>
  <conditionalFormatting sqref="K9">
    <cfRule type="cellIs" dxfId="84" priority="71" operator="equal">
      <formula>"jan."</formula>
    </cfRule>
  </conditionalFormatting>
  <conditionalFormatting sqref="I9">
    <cfRule type="cellIs" dxfId="83" priority="70" operator="equal">
      <formula>"jan."</formula>
    </cfRule>
  </conditionalFormatting>
  <conditionalFormatting sqref="J9">
    <cfRule type="cellIs" dxfId="82" priority="69" operator="equal">
      <formula>"jan."</formula>
    </cfRule>
  </conditionalFormatting>
  <conditionalFormatting sqref="L9">
    <cfRule type="cellIs" dxfId="81" priority="68" operator="equal">
      <formula>"jan."</formula>
    </cfRule>
  </conditionalFormatting>
  <conditionalFormatting sqref="M9">
    <cfRule type="cellIs" dxfId="80" priority="67" operator="equal">
      <formula>"jan."</formula>
    </cfRule>
  </conditionalFormatting>
  <conditionalFormatting sqref="L9">
    <cfRule type="cellIs" dxfId="79" priority="66" operator="equal">
      <formula>"jan."</formula>
    </cfRule>
  </conditionalFormatting>
  <conditionalFormatting sqref="M9">
    <cfRule type="cellIs" dxfId="78" priority="65" operator="equal">
      <formula>"jan."</formula>
    </cfRule>
  </conditionalFormatting>
  <conditionalFormatting sqref="L9">
    <cfRule type="cellIs" dxfId="77" priority="64" operator="equal">
      <formula>"jan."</formula>
    </cfRule>
  </conditionalFormatting>
  <conditionalFormatting sqref="M9">
    <cfRule type="cellIs" dxfId="76" priority="63" operator="equal">
      <formula>"jan."</formula>
    </cfRule>
  </conditionalFormatting>
  <conditionalFormatting sqref="K9">
    <cfRule type="cellIs" dxfId="75" priority="62" operator="equal">
      <formula>"jan."</formula>
    </cfRule>
  </conditionalFormatting>
  <conditionalFormatting sqref="L9">
    <cfRule type="cellIs" dxfId="74" priority="61" operator="equal">
      <formula>"jan."</formula>
    </cfRule>
  </conditionalFormatting>
  <conditionalFormatting sqref="L9">
    <cfRule type="cellIs" dxfId="73" priority="60" operator="equal">
      <formula>"jan."</formula>
    </cfRule>
  </conditionalFormatting>
  <conditionalFormatting sqref="K9">
    <cfRule type="cellIs" dxfId="72" priority="59" operator="equal">
      <formula>"jan."</formula>
    </cfRule>
  </conditionalFormatting>
  <conditionalFormatting sqref="L9">
    <cfRule type="cellIs" dxfId="71" priority="58" operator="equal">
      <formula>"jan."</formula>
    </cfRule>
  </conditionalFormatting>
  <conditionalFormatting sqref="K9">
    <cfRule type="cellIs" dxfId="70" priority="57" operator="equal">
      <formula>"jan."</formula>
    </cfRule>
  </conditionalFormatting>
  <conditionalFormatting sqref="L9">
    <cfRule type="cellIs" dxfId="69" priority="56" operator="equal">
      <formula>"jan."</formula>
    </cfRule>
  </conditionalFormatting>
  <conditionalFormatting sqref="J9">
    <cfRule type="cellIs" dxfId="68" priority="55" operator="equal">
      <formula>"jan."</formula>
    </cfRule>
  </conditionalFormatting>
  <conditionalFormatting sqref="K9">
    <cfRule type="cellIs" dxfId="67" priority="54" operator="equal">
      <formula>"jan."</formula>
    </cfRule>
  </conditionalFormatting>
  <conditionalFormatting sqref="M9">
    <cfRule type="cellIs" dxfId="66" priority="53" operator="equal">
      <formula>"jan."</formula>
    </cfRule>
  </conditionalFormatting>
  <conditionalFormatting sqref="L9">
    <cfRule type="cellIs" dxfId="65" priority="52" operator="equal">
      <formula>"jan."</formula>
    </cfRule>
  </conditionalFormatting>
  <conditionalFormatting sqref="K9">
    <cfRule type="cellIs" dxfId="64" priority="51" operator="equal">
      <formula>"jan."</formula>
    </cfRule>
  </conditionalFormatting>
  <conditionalFormatting sqref="L9">
    <cfRule type="cellIs" dxfId="63" priority="50" operator="equal">
      <formula>"jan."</formula>
    </cfRule>
  </conditionalFormatting>
  <conditionalFormatting sqref="K9">
    <cfRule type="cellIs" dxfId="62" priority="49" operator="equal">
      <formula>"jan."</formula>
    </cfRule>
  </conditionalFormatting>
  <conditionalFormatting sqref="L9">
    <cfRule type="cellIs" dxfId="61" priority="48" operator="equal">
      <formula>"jan."</formula>
    </cfRule>
  </conditionalFormatting>
  <conditionalFormatting sqref="J9">
    <cfRule type="cellIs" dxfId="60" priority="47" operator="equal">
      <formula>"jan."</formula>
    </cfRule>
  </conditionalFormatting>
  <conditionalFormatting sqref="K9">
    <cfRule type="cellIs" dxfId="59" priority="46" operator="equal">
      <formula>"jan."</formula>
    </cfRule>
  </conditionalFormatting>
  <conditionalFormatting sqref="M9">
    <cfRule type="cellIs" dxfId="58" priority="45" operator="equal">
      <formula>"jan."</formula>
    </cfRule>
  </conditionalFormatting>
  <conditionalFormatting sqref="K9">
    <cfRule type="cellIs" dxfId="57" priority="44" operator="equal">
      <formula>"jan."</formula>
    </cfRule>
  </conditionalFormatting>
  <conditionalFormatting sqref="J9">
    <cfRule type="cellIs" dxfId="56" priority="43" operator="equal">
      <formula>"jan."</formula>
    </cfRule>
  </conditionalFormatting>
  <conditionalFormatting sqref="K9">
    <cfRule type="cellIs" dxfId="55" priority="42" operator="equal">
      <formula>"jan."</formula>
    </cfRule>
  </conditionalFormatting>
  <conditionalFormatting sqref="J9">
    <cfRule type="cellIs" dxfId="54" priority="41" operator="equal">
      <formula>"jan."</formula>
    </cfRule>
  </conditionalFormatting>
  <conditionalFormatting sqref="K9">
    <cfRule type="cellIs" dxfId="53" priority="40" operator="equal">
      <formula>"jan."</formula>
    </cfRule>
  </conditionalFormatting>
  <conditionalFormatting sqref="I9">
    <cfRule type="cellIs" dxfId="52" priority="39" operator="equal">
      <formula>"jan."</formula>
    </cfRule>
  </conditionalFormatting>
  <conditionalFormatting sqref="J9">
    <cfRule type="cellIs" dxfId="51" priority="38" operator="equal">
      <formula>"jan."</formula>
    </cfRule>
  </conditionalFormatting>
  <conditionalFormatting sqref="L9">
    <cfRule type="cellIs" dxfId="50" priority="37" operator="equal">
      <formula>"jan."</formula>
    </cfRule>
  </conditionalFormatting>
  <conditionalFormatting sqref="L9">
    <cfRule type="cellIs" dxfId="49" priority="36" operator="equal">
      <formula>"jan."</formula>
    </cfRule>
  </conditionalFormatting>
  <conditionalFormatting sqref="K9">
    <cfRule type="cellIs" dxfId="48" priority="35" operator="equal">
      <formula>"jan."</formula>
    </cfRule>
  </conditionalFormatting>
  <conditionalFormatting sqref="L9">
    <cfRule type="cellIs" dxfId="47" priority="34" operator="equal">
      <formula>"jan."</formula>
    </cfRule>
  </conditionalFormatting>
  <conditionalFormatting sqref="K9">
    <cfRule type="cellIs" dxfId="46" priority="33" operator="equal">
      <formula>"jan."</formula>
    </cfRule>
  </conditionalFormatting>
  <conditionalFormatting sqref="L9">
    <cfRule type="cellIs" dxfId="45" priority="32" operator="equal">
      <formula>"jan."</formula>
    </cfRule>
  </conditionalFormatting>
  <conditionalFormatting sqref="J9">
    <cfRule type="cellIs" dxfId="44" priority="31" operator="equal">
      <formula>"jan."</formula>
    </cfRule>
  </conditionalFormatting>
  <conditionalFormatting sqref="K9">
    <cfRule type="cellIs" dxfId="43" priority="30" operator="equal">
      <formula>"jan."</formula>
    </cfRule>
  </conditionalFormatting>
  <conditionalFormatting sqref="M9">
    <cfRule type="cellIs" dxfId="42" priority="29" operator="equal">
      <formula>"jan."</formula>
    </cfRule>
  </conditionalFormatting>
  <conditionalFormatting sqref="K9">
    <cfRule type="cellIs" dxfId="41" priority="28" operator="equal">
      <formula>"jan."</formula>
    </cfRule>
  </conditionalFormatting>
  <conditionalFormatting sqref="J9">
    <cfRule type="cellIs" dxfId="40" priority="27" operator="equal">
      <formula>"jan."</formula>
    </cfRule>
  </conditionalFormatting>
  <conditionalFormatting sqref="K9">
    <cfRule type="cellIs" dxfId="39" priority="26" operator="equal">
      <formula>"jan."</formula>
    </cfRule>
  </conditionalFormatting>
  <conditionalFormatting sqref="J9">
    <cfRule type="cellIs" dxfId="38" priority="25" operator="equal">
      <formula>"jan."</formula>
    </cfRule>
  </conditionalFormatting>
  <conditionalFormatting sqref="K9">
    <cfRule type="cellIs" dxfId="37" priority="24" operator="equal">
      <formula>"jan."</formula>
    </cfRule>
  </conditionalFormatting>
  <conditionalFormatting sqref="I9">
    <cfRule type="cellIs" dxfId="36" priority="23" operator="equal">
      <formula>"jan."</formula>
    </cfRule>
  </conditionalFormatting>
  <conditionalFormatting sqref="J9">
    <cfRule type="cellIs" dxfId="35" priority="22" operator="equal">
      <formula>"jan."</formula>
    </cfRule>
  </conditionalFormatting>
  <conditionalFormatting sqref="L9">
    <cfRule type="cellIs" dxfId="34" priority="21" operator="equal">
      <formula>"jan."</formula>
    </cfRule>
  </conditionalFormatting>
  <conditionalFormatting sqref="K9">
    <cfRule type="cellIs" dxfId="33" priority="20" operator="equal">
      <formula>"jan."</formula>
    </cfRule>
  </conditionalFormatting>
  <conditionalFormatting sqref="J9">
    <cfRule type="cellIs" dxfId="32" priority="19" operator="equal">
      <formula>"jan."</formula>
    </cfRule>
  </conditionalFormatting>
  <conditionalFormatting sqref="K9">
    <cfRule type="cellIs" dxfId="31" priority="18" operator="equal">
      <formula>"jan."</formula>
    </cfRule>
  </conditionalFormatting>
  <conditionalFormatting sqref="J9">
    <cfRule type="cellIs" dxfId="30" priority="17" operator="equal">
      <formula>"jan."</formula>
    </cfRule>
  </conditionalFormatting>
  <conditionalFormatting sqref="K9">
    <cfRule type="cellIs" dxfId="29" priority="16" operator="equal">
      <formula>"jan."</formula>
    </cfRule>
  </conditionalFormatting>
  <conditionalFormatting sqref="I9">
    <cfRule type="cellIs" dxfId="28" priority="15" operator="equal">
      <formula>"jan."</formula>
    </cfRule>
  </conditionalFormatting>
  <conditionalFormatting sqref="J9">
    <cfRule type="cellIs" dxfId="27" priority="14" operator="equal">
      <formula>"jan."</formula>
    </cfRule>
  </conditionalFormatting>
  <conditionalFormatting sqref="L9">
    <cfRule type="cellIs" dxfId="26" priority="13" operator="equal">
      <formula>"jan."</formula>
    </cfRule>
  </conditionalFormatting>
  <conditionalFormatting sqref="J9">
    <cfRule type="cellIs" dxfId="25" priority="12" operator="equal">
      <formula>"jan."</formula>
    </cfRule>
  </conditionalFormatting>
  <conditionalFormatting sqref="I9">
    <cfRule type="cellIs" dxfId="24" priority="11" operator="equal">
      <formula>"jan."</formula>
    </cfRule>
  </conditionalFormatting>
  <conditionalFormatting sqref="J9">
    <cfRule type="cellIs" dxfId="23" priority="10" operator="equal">
      <formula>"jan."</formula>
    </cfRule>
  </conditionalFormatting>
  <conditionalFormatting sqref="I9">
    <cfRule type="cellIs" dxfId="22" priority="9" operator="equal">
      <formula>"jan."</formula>
    </cfRule>
  </conditionalFormatting>
  <conditionalFormatting sqref="J9">
    <cfRule type="cellIs" dxfId="21" priority="8" operator="equal">
      <formula>"jan."</formula>
    </cfRule>
  </conditionalFormatting>
  <conditionalFormatting sqref="H9">
    <cfRule type="cellIs" dxfId="20" priority="7" operator="equal">
      <formula>"jan."</formula>
    </cfRule>
  </conditionalFormatting>
  <conditionalFormatting sqref="I9">
    <cfRule type="cellIs" dxfId="19" priority="6" operator="equal">
      <formula>"jan."</formula>
    </cfRule>
  </conditionalFormatting>
  <conditionalFormatting sqref="K9">
    <cfRule type="cellIs" dxfId="18" priority="5" operator="equal">
      <formula>"jan."</formula>
    </cfRule>
  </conditionalFormatting>
  <conditionalFormatting sqref="N9">
    <cfRule type="cellIs" dxfId="17" priority="4" operator="equal">
      <formula>"jan."</formula>
    </cfRule>
  </conditionalFormatting>
  <conditionalFormatting sqref="O9">
    <cfRule type="cellIs" dxfId="16" priority="3" operator="equal">
      <formula>"jan."</formula>
    </cfRule>
  </conditionalFormatting>
  <conditionalFormatting sqref="P9">
    <cfRule type="cellIs" dxfId="15" priority="2" operator="equal">
      <formula>"jan."</formula>
    </cfRule>
  </conditionalFormatting>
  <conditionalFormatting sqref="Q9">
    <cfRule type="cellIs" dxfId="14" priority="1"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U72"/>
  <sheetViews>
    <sheetView zoomScaleNormal="100" workbookViewId="0"/>
  </sheetViews>
  <sheetFormatPr defaultRowHeight="12.75" x14ac:dyDescent="0.2"/>
  <cols>
    <col min="1" max="1" width="1" style="131" customWidth="1"/>
    <col min="2" max="2" width="2.5703125" style="418" customWidth="1"/>
    <col min="3" max="3" width="1" style="131" customWidth="1"/>
    <col min="4" max="4" width="42.28515625" style="131" customWidth="1"/>
    <col min="5" max="5" width="0.5703125" style="131" customWidth="1"/>
    <col min="6" max="6" width="4.140625" style="131" customWidth="1"/>
    <col min="7" max="8" width="4.85546875" style="131" customWidth="1"/>
    <col min="9" max="9" width="4.42578125" style="131" customWidth="1"/>
    <col min="10" max="10" width="4.85546875" style="131" customWidth="1"/>
    <col min="11" max="11" width="3.140625" style="131" customWidth="1"/>
    <col min="12" max="12" width="0.5703125" style="131" customWidth="1"/>
    <col min="13" max="16" width="3.85546875" style="131" customWidth="1"/>
    <col min="17" max="17" width="4.5703125" style="131" customWidth="1"/>
    <col min="18" max="18" width="3.5703125" style="131" customWidth="1"/>
    <col min="19" max="19" width="2.5703125" style="880" customWidth="1"/>
    <col min="20" max="20" width="1" style="880" customWidth="1"/>
    <col min="21" max="21" width="5.5703125" style="131" customWidth="1"/>
    <col min="22" max="16384" width="9.140625" style="131"/>
  </cols>
  <sheetData>
    <row r="1" spans="1:21" x14ac:dyDescent="0.2">
      <c r="A1" s="130"/>
      <c r="B1" s="1678" t="s">
        <v>476</v>
      </c>
      <c r="C1" s="1678"/>
      <c r="D1" s="1678"/>
      <c r="E1" s="1678"/>
      <c r="F1" s="1678"/>
      <c r="G1" s="419"/>
      <c r="H1" s="419"/>
      <c r="I1" s="419"/>
      <c r="J1" s="419"/>
      <c r="K1" s="419"/>
      <c r="L1" s="419"/>
      <c r="M1" s="419"/>
      <c r="N1" s="419"/>
      <c r="O1" s="419"/>
      <c r="P1" s="419"/>
      <c r="Q1" s="419"/>
      <c r="R1" s="419"/>
      <c r="S1" s="419"/>
      <c r="T1" s="419"/>
    </row>
    <row r="2" spans="1:21" ht="6" customHeight="1" x14ac:dyDescent="0.2">
      <c r="A2" s="130"/>
      <c r="B2" s="1679"/>
      <c r="C2" s="1679"/>
      <c r="D2" s="1679"/>
      <c r="E2" s="1679"/>
      <c r="F2" s="1679"/>
      <c r="G2" s="1314"/>
      <c r="H2" s="1314"/>
      <c r="I2" s="1679"/>
      <c r="J2" s="1679"/>
      <c r="K2" s="1679"/>
      <c r="L2" s="1679"/>
      <c r="M2" s="1679"/>
      <c r="N2" s="1679"/>
      <c r="O2" s="1679"/>
      <c r="P2" s="1679"/>
      <c r="Q2" s="1679"/>
      <c r="R2" s="1314"/>
      <c r="S2" s="420"/>
      <c r="T2" s="1124"/>
    </row>
    <row r="3" spans="1:21" ht="10.5" customHeight="1" thickBot="1" x14ac:dyDescent="0.25">
      <c r="A3" s="130"/>
      <c r="B3" s="367"/>
      <c r="C3" s="132"/>
      <c r="D3" s="132"/>
      <c r="E3" s="132"/>
      <c r="F3" s="132"/>
      <c r="G3" s="132"/>
      <c r="H3" s="132"/>
      <c r="I3" s="132"/>
      <c r="J3" s="132"/>
      <c r="K3" s="132"/>
      <c r="L3" s="132"/>
      <c r="M3" s="132"/>
      <c r="N3" s="132"/>
      <c r="O3" s="132"/>
      <c r="P3" s="132"/>
      <c r="Q3" s="132"/>
      <c r="R3" s="532" t="s">
        <v>72</v>
      </c>
      <c r="S3" s="421"/>
      <c r="T3" s="1124"/>
    </row>
    <row r="4" spans="1:21" ht="13.5" thickBot="1" x14ac:dyDescent="0.25">
      <c r="A4" s="130"/>
      <c r="B4" s="367"/>
      <c r="C4" s="1680" t="s">
        <v>534</v>
      </c>
      <c r="D4" s="1681"/>
      <c r="E4" s="1681"/>
      <c r="F4" s="1681"/>
      <c r="G4" s="1681"/>
      <c r="H4" s="1681"/>
      <c r="I4" s="1681"/>
      <c r="J4" s="1681"/>
      <c r="K4" s="1681"/>
      <c r="L4" s="1681"/>
      <c r="M4" s="1681"/>
      <c r="N4" s="1681"/>
      <c r="O4" s="1681"/>
      <c r="P4" s="1681"/>
      <c r="Q4" s="1681"/>
      <c r="R4" s="1682"/>
      <c r="S4" s="421"/>
      <c r="T4" s="1124"/>
    </row>
    <row r="5" spans="1:21" s="1321" customFormat="1" ht="4.5" customHeight="1" x14ac:dyDescent="0.2">
      <c r="A5" s="1315"/>
      <c r="B5" s="1316"/>
      <c r="C5" s="1317"/>
      <c r="D5" s="1317"/>
      <c r="E5" s="1317"/>
      <c r="F5" s="1318"/>
      <c r="G5" s="1318"/>
      <c r="H5" s="1318"/>
      <c r="I5" s="1318"/>
      <c r="J5" s="1318"/>
      <c r="K5" s="1318"/>
      <c r="L5" s="1318"/>
      <c r="M5" s="1319"/>
      <c r="N5" s="1320"/>
      <c r="O5" s="1320"/>
      <c r="P5" s="1320"/>
      <c r="Q5" s="1320"/>
      <c r="R5" s="1320"/>
      <c r="S5" s="421"/>
    </row>
    <row r="6" spans="1:21" s="1321" customFormat="1" ht="19.5" customHeight="1" x14ac:dyDescent="0.2">
      <c r="A6" s="1315"/>
      <c r="B6" s="1316"/>
      <c r="C6" s="1683">
        <v>2016</v>
      </c>
      <c r="D6" s="1684"/>
      <c r="E6" s="1322"/>
      <c r="F6" s="1687" t="s">
        <v>535</v>
      </c>
      <c r="G6" s="1687"/>
      <c r="H6" s="1687"/>
      <c r="I6" s="1687"/>
      <c r="J6" s="1687"/>
      <c r="K6" s="1687"/>
      <c r="L6" s="1318"/>
      <c r="M6" s="1687" t="s">
        <v>536</v>
      </c>
      <c r="N6" s="1687"/>
      <c r="O6" s="1687"/>
      <c r="P6" s="1687"/>
      <c r="Q6" s="1687"/>
      <c r="R6" s="1687"/>
      <c r="S6" s="421"/>
    </row>
    <row r="7" spans="1:21" s="1321" customFormat="1" ht="15.75" customHeight="1" x14ac:dyDescent="0.2">
      <c r="A7" s="1315"/>
      <c r="B7" s="1316"/>
      <c r="C7" s="1685"/>
      <c r="D7" s="1686"/>
      <c r="E7" s="1323"/>
      <c r="F7" s="1688" t="s">
        <v>67</v>
      </c>
      <c r="G7" s="1688"/>
      <c r="H7" s="1688" t="s">
        <v>385</v>
      </c>
      <c r="I7" s="1688"/>
      <c r="J7" s="1688" t="s">
        <v>386</v>
      </c>
      <c r="K7" s="1688"/>
      <c r="L7" s="1318"/>
      <c r="M7" s="1689" t="s">
        <v>67</v>
      </c>
      <c r="N7" s="1689"/>
      <c r="O7" s="1689" t="s">
        <v>385</v>
      </c>
      <c r="P7" s="1689"/>
      <c r="Q7" s="1689" t="s">
        <v>386</v>
      </c>
      <c r="R7" s="1689"/>
      <c r="S7" s="421"/>
    </row>
    <row r="8" spans="1:21" s="1328" customFormat="1" ht="12.75" customHeight="1" x14ac:dyDescent="0.2">
      <c r="A8" s="1324"/>
      <c r="B8" s="1325"/>
      <c r="C8" s="1694" t="s">
        <v>67</v>
      </c>
      <c r="D8" s="1694"/>
      <c r="E8" s="1326"/>
      <c r="F8" s="1690">
        <v>5333834.9000001457</v>
      </c>
      <c r="G8" s="1690"/>
      <c r="H8" s="1690">
        <v>3800305.3999998975</v>
      </c>
      <c r="I8" s="1690"/>
      <c r="J8" s="1690">
        <v>1533529.4999999977</v>
      </c>
      <c r="K8" s="1690"/>
      <c r="L8" s="1327"/>
      <c r="M8" s="1691">
        <v>37.391978772699943</v>
      </c>
      <c r="N8" s="1691"/>
      <c r="O8" s="1692">
        <v>38.236410815205744</v>
      </c>
      <c r="P8" s="1692"/>
      <c r="Q8" s="1692">
        <v>35.451755562131467</v>
      </c>
      <c r="R8" s="1692"/>
      <c r="S8" s="421"/>
      <c r="T8" s="1321"/>
      <c r="U8" s="1321"/>
    </row>
    <row r="9" spans="1:21" s="1332" customFormat="1" ht="11.25" customHeight="1" x14ac:dyDescent="0.2">
      <c r="A9" s="1329"/>
      <c r="B9" s="1330"/>
      <c r="C9" s="1693" t="s">
        <v>537</v>
      </c>
      <c r="D9" s="1693"/>
      <c r="E9" s="1331"/>
      <c r="F9" s="1690">
        <v>275065.89999999892</v>
      </c>
      <c r="G9" s="1690"/>
      <c r="H9" s="1690">
        <v>223369.99999999974</v>
      </c>
      <c r="I9" s="1690"/>
      <c r="J9" s="1690">
        <v>51695.900000000016</v>
      </c>
      <c r="K9" s="1690"/>
      <c r="L9" s="1327"/>
      <c r="M9" s="1691">
        <v>45.404648322081215</v>
      </c>
      <c r="N9" s="1691"/>
      <c r="O9" s="1691">
        <v>44.995266200672781</v>
      </c>
      <c r="P9" s="1691"/>
      <c r="Q9" s="1691">
        <v>47.262662278295835</v>
      </c>
      <c r="R9" s="1691"/>
      <c r="S9" s="421"/>
    </row>
    <row r="10" spans="1:21" s="1332" customFormat="1" ht="11.25" customHeight="1" x14ac:dyDescent="0.2">
      <c r="A10" s="1329"/>
      <c r="B10" s="1330"/>
      <c r="C10" s="1333" t="s">
        <v>348</v>
      </c>
      <c r="D10" s="1313"/>
      <c r="E10" s="1331"/>
      <c r="F10" s="1690">
        <v>27268.100000000009</v>
      </c>
      <c r="G10" s="1690"/>
      <c r="H10" s="1690">
        <v>27268.100000000009</v>
      </c>
      <c r="I10" s="1690"/>
      <c r="J10" s="1690">
        <v>0</v>
      </c>
      <c r="K10" s="1690"/>
      <c r="L10" s="1327"/>
      <c r="M10" s="1691">
        <v>40.427131208302448</v>
      </c>
      <c r="N10" s="1691"/>
      <c r="O10" s="1691">
        <v>40.427131208302448</v>
      </c>
      <c r="P10" s="1691"/>
      <c r="Q10" s="1691"/>
      <c r="R10" s="1691"/>
      <c r="S10" s="421"/>
    </row>
    <row r="11" spans="1:21" s="1332" customFormat="1" ht="11.25" customHeight="1" x14ac:dyDescent="0.2">
      <c r="A11" s="1329"/>
      <c r="B11" s="1330"/>
      <c r="C11" s="1333" t="s">
        <v>349</v>
      </c>
      <c r="D11" s="1313"/>
      <c r="E11" s="1331"/>
      <c r="F11" s="1690">
        <v>1142772.899999988</v>
      </c>
      <c r="G11" s="1690"/>
      <c r="H11" s="1690">
        <v>903797.80000000133</v>
      </c>
      <c r="I11" s="1690"/>
      <c r="J11" s="1690">
        <v>238975.1000000012</v>
      </c>
      <c r="K11" s="1690"/>
      <c r="L11" s="1327"/>
      <c r="M11" s="1691">
        <v>31.932894063995992</v>
      </c>
      <c r="N11" s="1691"/>
      <c r="O11" s="1691">
        <v>32.55040499025791</v>
      </c>
      <c r="P11" s="1691"/>
      <c r="Q11" s="1691">
        <v>29.795164950253078</v>
      </c>
      <c r="R11" s="1691"/>
      <c r="S11" s="421"/>
    </row>
    <row r="12" spans="1:21" s="1339" customFormat="1" ht="11.25" customHeight="1" x14ac:dyDescent="0.2">
      <c r="A12" s="1334"/>
      <c r="B12" s="1316"/>
      <c r="C12" s="1335"/>
      <c r="D12" s="1336" t="s">
        <v>538</v>
      </c>
      <c r="E12" s="1125"/>
      <c r="F12" s="1695">
        <v>173353.60000000006</v>
      </c>
      <c r="G12" s="1695"/>
      <c r="H12" s="1695">
        <v>103096.69999999998</v>
      </c>
      <c r="I12" s="1695"/>
      <c r="J12" s="1695">
        <v>70256.899999999965</v>
      </c>
      <c r="K12" s="1695"/>
      <c r="L12" s="1337"/>
      <c r="M12" s="1696">
        <v>35.247366922857999</v>
      </c>
      <c r="N12" s="1696"/>
      <c r="O12" s="1696">
        <v>37.374188870763092</v>
      </c>
      <c r="P12" s="1696"/>
      <c r="Q12" s="1696">
        <v>32.530860767699231</v>
      </c>
      <c r="R12" s="1696"/>
      <c r="S12" s="1338"/>
    </row>
    <row r="13" spans="1:21" s="1339" customFormat="1" ht="11.25" customHeight="1" x14ac:dyDescent="0.2">
      <c r="A13" s="1334"/>
      <c r="B13" s="1316"/>
      <c r="C13" s="1335"/>
      <c r="D13" s="1336" t="s">
        <v>539</v>
      </c>
      <c r="E13" s="1125"/>
      <c r="F13" s="1695">
        <v>32577.899999999991</v>
      </c>
      <c r="G13" s="1695"/>
      <c r="H13" s="1695">
        <v>28168.19999999999</v>
      </c>
      <c r="I13" s="1695"/>
      <c r="J13" s="1695">
        <v>4409.7</v>
      </c>
      <c r="K13" s="1695"/>
      <c r="L13" s="1337"/>
      <c r="M13" s="1696">
        <v>60.430161380077891</v>
      </c>
      <c r="N13" s="1696"/>
      <c r="O13" s="1696">
        <v>63.470482199188808</v>
      </c>
      <c r="P13" s="1696"/>
      <c r="Q13" s="1696">
        <v>46.271773347324235</v>
      </c>
      <c r="R13" s="1696"/>
      <c r="S13" s="1338"/>
    </row>
    <row r="14" spans="1:21" s="1339" customFormat="1" ht="11.25" customHeight="1" x14ac:dyDescent="0.2">
      <c r="A14" s="1334"/>
      <c r="B14" s="1316"/>
      <c r="C14" s="1335"/>
      <c r="D14" s="1336" t="s">
        <v>540</v>
      </c>
      <c r="E14" s="1125"/>
      <c r="F14" s="1695">
        <v>96</v>
      </c>
      <c r="G14" s="1695"/>
      <c r="H14" s="1695">
        <v>32</v>
      </c>
      <c r="I14" s="1695"/>
      <c r="J14" s="1695">
        <v>64</v>
      </c>
      <c r="K14" s="1695"/>
      <c r="L14" s="1337"/>
      <c r="M14" s="1696">
        <v>24</v>
      </c>
      <c r="N14" s="1696"/>
      <c r="O14" s="1696">
        <v>32</v>
      </c>
      <c r="P14" s="1696"/>
      <c r="Q14" s="1696">
        <v>21.333333333333332</v>
      </c>
      <c r="R14" s="1696"/>
      <c r="S14" s="1338"/>
    </row>
    <row r="15" spans="1:21" s="1339" customFormat="1" ht="11.25" customHeight="1" x14ac:dyDescent="0.2">
      <c r="A15" s="1334"/>
      <c r="B15" s="1316"/>
      <c r="C15" s="1335"/>
      <c r="D15" s="1336" t="s">
        <v>541</v>
      </c>
      <c r="E15" s="1125"/>
      <c r="F15" s="1695">
        <v>51647.099999999991</v>
      </c>
      <c r="G15" s="1695"/>
      <c r="H15" s="1695">
        <v>36427.200000000033</v>
      </c>
      <c r="I15" s="1695"/>
      <c r="J15" s="1695">
        <v>15219.900000000003</v>
      </c>
      <c r="K15" s="1695"/>
      <c r="L15" s="1337"/>
      <c r="M15" s="1696">
        <v>29.497458449940034</v>
      </c>
      <c r="N15" s="1696"/>
      <c r="O15" s="1696">
        <v>31.142344190818161</v>
      </c>
      <c r="P15" s="1696"/>
      <c r="Q15" s="1696">
        <v>26.187026841018582</v>
      </c>
      <c r="R15" s="1696"/>
      <c r="S15" s="1338"/>
    </row>
    <row r="16" spans="1:21" s="1339" customFormat="1" ht="11.25" customHeight="1" x14ac:dyDescent="0.2">
      <c r="A16" s="1334"/>
      <c r="B16" s="1316"/>
      <c r="C16" s="1335"/>
      <c r="D16" s="1336" t="s">
        <v>542</v>
      </c>
      <c r="E16" s="1340"/>
      <c r="F16" s="1695">
        <v>38347.899999999987</v>
      </c>
      <c r="G16" s="1695"/>
      <c r="H16" s="1695">
        <v>12561.600000000002</v>
      </c>
      <c r="I16" s="1695"/>
      <c r="J16" s="1695">
        <v>25786.300000000007</v>
      </c>
      <c r="K16" s="1695"/>
      <c r="L16" s="1341"/>
      <c r="M16" s="1696">
        <v>26.946735998875685</v>
      </c>
      <c r="N16" s="1696"/>
      <c r="O16" s="1696">
        <v>29.661393152302239</v>
      </c>
      <c r="P16" s="1696"/>
      <c r="Q16" s="1696">
        <v>25.796618647458985</v>
      </c>
      <c r="R16" s="1696"/>
      <c r="S16" s="1338"/>
    </row>
    <row r="17" spans="1:19" s="1339" customFormat="1" ht="11.25" customHeight="1" x14ac:dyDescent="0.2">
      <c r="A17" s="1334"/>
      <c r="B17" s="1316"/>
      <c r="C17" s="1335"/>
      <c r="D17" s="1336" t="s">
        <v>543</v>
      </c>
      <c r="E17" s="1125"/>
      <c r="F17" s="1695">
        <v>37371.300000000039</v>
      </c>
      <c r="G17" s="1695"/>
      <c r="H17" s="1695">
        <v>21908.200000000019</v>
      </c>
      <c r="I17" s="1695"/>
      <c r="J17" s="1695">
        <v>15463.100000000008</v>
      </c>
      <c r="K17" s="1695"/>
      <c r="L17" s="1342"/>
      <c r="M17" s="1696">
        <v>27.686546154985916</v>
      </c>
      <c r="N17" s="1696"/>
      <c r="O17" s="1696">
        <v>28.552326339111168</v>
      </c>
      <c r="P17" s="1696"/>
      <c r="Q17" s="1696">
        <v>26.546094420600863</v>
      </c>
      <c r="R17" s="1696"/>
      <c r="S17" s="1338"/>
    </row>
    <row r="18" spans="1:19" s="1339" customFormat="1" ht="11.25" customHeight="1" x14ac:dyDescent="0.2">
      <c r="A18" s="1334"/>
      <c r="B18" s="1316"/>
      <c r="C18" s="1335"/>
      <c r="D18" s="1336" t="s">
        <v>544</v>
      </c>
      <c r="E18" s="1125"/>
      <c r="F18" s="1695">
        <v>76502.799999999974</v>
      </c>
      <c r="G18" s="1695"/>
      <c r="H18" s="1695">
        <v>65556.700000000055</v>
      </c>
      <c r="I18" s="1695"/>
      <c r="J18" s="1695">
        <v>10946.099999999995</v>
      </c>
      <c r="K18" s="1695"/>
      <c r="L18" s="1342"/>
      <c r="M18" s="1696">
        <v>38.072459440629054</v>
      </c>
      <c r="N18" s="1696"/>
      <c r="O18" s="1696">
        <v>37.352116688507785</v>
      </c>
      <c r="P18" s="1696"/>
      <c r="Q18" s="1696">
        <v>43.044042469524165</v>
      </c>
      <c r="R18" s="1696"/>
      <c r="S18" s="1338"/>
    </row>
    <row r="19" spans="1:19" s="1339" customFormat="1" ht="11.25" customHeight="1" x14ac:dyDescent="0.2">
      <c r="A19" s="1334"/>
      <c r="B19" s="1316"/>
      <c r="C19" s="1335"/>
      <c r="D19" s="1336" t="s">
        <v>545</v>
      </c>
      <c r="E19" s="1343"/>
      <c r="F19" s="1695">
        <v>22242.999999999985</v>
      </c>
      <c r="G19" s="1695"/>
      <c r="H19" s="1695">
        <v>18161.799999999996</v>
      </c>
      <c r="I19" s="1695"/>
      <c r="J19" s="1695">
        <v>4081.2000000000007</v>
      </c>
      <c r="K19" s="1695"/>
      <c r="L19" s="1342"/>
      <c r="M19" s="1696">
        <v>35.486598596043386</v>
      </c>
      <c r="N19" s="1696"/>
      <c r="O19" s="1696">
        <v>34.403864368251554</v>
      </c>
      <c r="P19" s="1696"/>
      <c r="Q19" s="1696">
        <v>41.265925176946418</v>
      </c>
      <c r="R19" s="1696"/>
      <c r="S19" s="1338"/>
    </row>
    <row r="20" spans="1:19" s="1339" customFormat="1" ht="11.25" customHeight="1" x14ac:dyDescent="0.2">
      <c r="A20" s="1334"/>
      <c r="B20" s="1316"/>
      <c r="C20" s="1335"/>
      <c r="D20" s="1336" t="s">
        <v>546</v>
      </c>
      <c r="E20" s="1344"/>
      <c r="F20" s="1695">
        <v>13721.199999999997</v>
      </c>
      <c r="G20" s="1695"/>
      <c r="H20" s="1695">
        <v>12412.300000000001</v>
      </c>
      <c r="I20" s="1695"/>
      <c r="J20" s="1695">
        <v>1308.8999999999999</v>
      </c>
      <c r="K20" s="1695"/>
      <c r="L20" s="1342"/>
      <c r="M20" s="1696">
        <v>27.32762397928699</v>
      </c>
      <c r="N20" s="1696"/>
      <c r="O20" s="1696">
        <v>31.973982483256059</v>
      </c>
      <c r="P20" s="1696"/>
      <c r="Q20" s="1696">
        <v>11.491659350307286</v>
      </c>
      <c r="R20" s="1696"/>
      <c r="S20" s="1338"/>
    </row>
    <row r="21" spans="1:19" s="1339" customFormat="1" ht="11.25" customHeight="1" x14ac:dyDescent="0.2">
      <c r="A21" s="1334"/>
      <c r="B21" s="1316"/>
      <c r="C21" s="1335"/>
      <c r="D21" s="1336" t="s">
        <v>547</v>
      </c>
      <c r="E21" s="1344"/>
      <c r="F21" s="1695">
        <v>0</v>
      </c>
      <c r="G21" s="1695"/>
      <c r="H21" s="1695">
        <v>0</v>
      </c>
      <c r="I21" s="1695"/>
      <c r="J21" s="1695">
        <v>0</v>
      </c>
      <c r="K21" s="1695"/>
      <c r="L21" s="1342"/>
      <c r="M21" s="1695"/>
      <c r="N21" s="1695"/>
      <c r="O21" s="1696"/>
      <c r="P21" s="1696"/>
      <c r="Q21" s="1696"/>
      <c r="R21" s="1696"/>
      <c r="S21" s="1338"/>
    </row>
    <row r="22" spans="1:19" s="1339" customFormat="1" ht="11.25" customHeight="1" x14ac:dyDescent="0.2">
      <c r="A22" s="1334"/>
      <c r="B22" s="1316"/>
      <c r="C22" s="1335"/>
      <c r="D22" s="1336" t="s">
        <v>548</v>
      </c>
      <c r="E22" s="1344"/>
      <c r="F22" s="1695">
        <v>22340.900000000012</v>
      </c>
      <c r="G22" s="1695"/>
      <c r="H22" s="1695">
        <v>18133.300000000003</v>
      </c>
      <c r="I22" s="1695"/>
      <c r="J22" s="1695">
        <v>4207.5999999999995</v>
      </c>
      <c r="K22" s="1695"/>
      <c r="L22" s="1342"/>
      <c r="M22" s="1696">
        <v>44.969605475040261</v>
      </c>
      <c r="N22" s="1696"/>
      <c r="O22" s="1696">
        <v>46.046978161503297</v>
      </c>
      <c r="P22" s="1696"/>
      <c r="Q22" s="1696">
        <v>40.850485436893202</v>
      </c>
      <c r="R22" s="1696"/>
      <c r="S22" s="1338"/>
    </row>
    <row r="23" spans="1:19" s="1339" customFormat="1" ht="11.25" customHeight="1" x14ac:dyDescent="0.2">
      <c r="A23" s="1334"/>
      <c r="B23" s="1316"/>
      <c r="C23" s="1335"/>
      <c r="D23" s="1336" t="s">
        <v>549</v>
      </c>
      <c r="E23" s="1344"/>
      <c r="F23" s="1695">
        <v>8908.7999999999993</v>
      </c>
      <c r="G23" s="1695"/>
      <c r="H23" s="1695">
        <v>1784.6000000000006</v>
      </c>
      <c r="I23" s="1695"/>
      <c r="J23" s="1695">
        <v>7124.2000000000007</v>
      </c>
      <c r="K23" s="1695"/>
      <c r="L23" s="1342"/>
      <c r="M23" s="1696">
        <v>33.081321945785362</v>
      </c>
      <c r="N23" s="1696"/>
      <c r="O23" s="1696">
        <v>20.631213872832376</v>
      </c>
      <c r="P23" s="1696"/>
      <c r="Q23" s="1696">
        <v>38.972647702407002</v>
      </c>
      <c r="R23" s="1696"/>
      <c r="S23" s="1338"/>
    </row>
    <row r="24" spans="1:19" s="1339" customFormat="1" ht="11.25" customHeight="1" x14ac:dyDescent="0.2">
      <c r="A24" s="1334"/>
      <c r="B24" s="1316"/>
      <c r="C24" s="1335"/>
      <c r="D24" s="1336" t="s">
        <v>550</v>
      </c>
      <c r="E24" s="1344"/>
      <c r="F24" s="1695">
        <v>38687.100000000006</v>
      </c>
      <c r="G24" s="1695"/>
      <c r="H24" s="1695">
        <v>30899.700000000019</v>
      </c>
      <c r="I24" s="1695"/>
      <c r="J24" s="1695">
        <v>7787.4000000000015</v>
      </c>
      <c r="K24" s="1695"/>
      <c r="L24" s="1342"/>
      <c r="M24" s="1696">
        <v>25.193474863245651</v>
      </c>
      <c r="N24" s="1696"/>
      <c r="O24" s="1696">
        <v>24.725694166599975</v>
      </c>
      <c r="P24" s="1696"/>
      <c r="Q24" s="1696">
        <v>27.238195173137456</v>
      </c>
      <c r="R24" s="1696"/>
      <c r="S24" s="1338"/>
    </row>
    <row r="25" spans="1:19" s="1339" customFormat="1" ht="11.25" customHeight="1" x14ac:dyDescent="0.2">
      <c r="A25" s="1334"/>
      <c r="B25" s="1316"/>
      <c r="C25" s="1335"/>
      <c r="D25" s="1336" t="s">
        <v>551</v>
      </c>
      <c r="E25" s="1344"/>
      <c r="F25" s="1695">
        <v>99939.600000000049</v>
      </c>
      <c r="G25" s="1695"/>
      <c r="H25" s="1695">
        <v>84085.999999999942</v>
      </c>
      <c r="I25" s="1695"/>
      <c r="J25" s="1695">
        <v>15853.599999999997</v>
      </c>
      <c r="K25" s="1695"/>
      <c r="L25" s="1342"/>
      <c r="M25" s="1696">
        <v>35.271970071292458</v>
      </c>
      <c r="N25" s="1696"/>
      <c r="O25" s="1696">
        <v>35.355506033721568</v>
      </c>
      <c r="P25" s="1696"/>
      <c r="Q25" s="1696">
        <v>34.835420786640292</v>
      </c>
      <c r="R25" s="1696"/>
      <c r="S25" s="1338"/>
    </row>
    <row r="26" spans="1:19" s="1339" customFormat="1" ht="11.25" customHeight="1" x14ac:dyDescent="0.2">
      <c r="A26" s="1334"/>
      <c r="B26" s="1316"/>
      <c r="C26" s="1335"/>
      <c r="D26" s="1336" t="s">
        <v>552</v>
      </c>
      <c r="E26" s="1344"/>
      <c r="F26" s="1695">
        <v>23536.500000000004</v>
      </c>
      <c r="G26" s="1695"/>
      <c r="H26" s="1695">
        <v>22184.000000000007</v>
      </c>
      <c r="I26" s="1695"/>
      <c r="J26" s="1695">
        <v>1352.5000000000002</v>
      </c>
      <c r="K26" s="1695"/>
      <c r="L26" s="1342"/>
      <c r="M26" s="1696">
        <v>28.381164837815025</v>
      </c>
      <c r="N26" s="1696"/>
      <c r="O26" s="1696">
        <v>27.619521912350603</v>
      </c>
      <c r="P26" s="1696"/>
      <c r="Q26" s="1696">
        <v>51.819923371647512</v>
      </c>
      <c r="R26" s="1696"/>
      <c r="S26" s="1338"/>
    </row>
    <row r="27" spans="1:19" s="1339" customFormat="1" ht="11.25" customHeight="1" x14ac:dyDescent="0.2">
      <c r="A27" s="1334"/>
      <c r="B27" s="1316"/>
      <c r="C27" s="1335"/>
      <c r="D27" s="1336" t="s">
        <v>553</v>
      </c>
      <c r="E27" s="1344"/>
      <c r="F27" s="1695">
        <v>226403.80000000022</v>
      </c>
      <c r="G27" s="1695"/>
      <c r="H27" s="1695">
        <v>207661.399999999</v>
      </c>
      <c r="I27" s="1695"/>
      <c r="J27" s="1695">
        <v>18742.400000000009</v>
      </c>
      <c r="K27" s="1695"/>
      <c r="L27" s="1342"/>
      <c r="M27" s="1696">
        <v>29.382485010512127</v>
      </c>
      <c r="N27" s="1696"/>
      <c r="O27" s="1696">
        <v>29.230793051997392</v>
      </c>
      <c r="P27" s="1696"/>
      <c r="Q27" s="1696">
        <v>31.174983366600134</v>
      </c>
      <c r="R27" s="1696"/>
      <c r="S27" s="1338"/>
    </row>
    <row r="28" spans="1:19" s="1339" customFormat="1" ht="11.25" customHeight="1" x14ac:dyDescent="0.2">
      <c r="A28" s="1334"/>
      <c r="B28" s="1316"/>
      <c r="C28" s="1335"/>
      <c r="D28" s="1336" t="s">
        <v>554</v>
      </c>
      <c r="E28" s="1344"/>
      <c r="F28" s="1695">
        <v>5640.9000000000015</v>
      </c>
      <c r="G28" s="1695"/>
      <c r="H28" s="1695">
        <v>3988.3</v>
      </c>
      <c r="I28" s="1695"/>
      <c r="J28" s="1695">
        <v>1652.5999999999997</v>
      </c>
      <c r="K28" s="1695"/>
      <c r="L28" s="1342"/>
      <c r="M28" s="1696">
        <v>33.798082684242068</v>
      </c>
      <c r="N28" s="1696"/>
      <c r="O28" s="1696">
        <v>37.625471698113209</v>
      </c>
      <c r="P28" s="1696"/>
      <c r="Q28" s="1696">
        <v>27.136288998357958</v>
      </c>
      <c r="R28" s="1696"/>
      <c r="S28" s="1338"/>
    </row>
    <row r="29" spans="1:19" s="1339" customFormat="1" ht="11.25" customHeight="1" x14ac:dyDescent="0.2">
      <c r="A29" s="1334"/>
      <c r="B29" s="1316"/>
      <c r="C29" s="1335"/>
      <c r="D29" s="1336" t="s">
        <v>555</v>
      </c>
      <c r="E29" s="1344"/>
      <c r="F29" s="1695">
        <v>24334.400000000005</v>
      </c>
      <c r="G29" s="1695"/>
      <c r="H29" s="1695">
        <v>20949.699999999997</v>
      </c>
      <c r="I29" s="1695"/>
      <c r="J29" s="1695">
        <v>3384.7000000000003</v>
      </c>
      <c r="K29" s="1695"/>
      <c r="L29" s="1342"/>
      <c r="M29" s="1696">
        <v>29.410684070582544</v>
      </c>
      <c r="N29" s="1696"/>
      <c r="O29" s="1696">
        <v>34.343770491803276</v>
      </c>
      <c r="P29" s="1696"/>
      <c r="Q29" s="1696">
        <v>15.568997240110399</v>
      </c>
      <c r="R29" s="1696"/>
      <c r="S29" s="1338"/>
    </row>
    <row r="30" spans="1:19" s="1339" customFormat="1" ht="11.25" customHeight="1" x14ac:dyDescent="0.2">
      <c r="A30" s="1334"/>
      <c r="B30" s="1316"/>
      <c r="C30" s="1335"/>
      <c r="D30" s="1336" t="s">
        <v>556</v>
      </c>
      <c r="E30" s="1344"/>
      <c r="F30" s="1695">
        <v>40564.600000000006</v>
      </c>
      <c r="G30" s="1695"/>
      <c r="H30" s="1695">
        <v>39188.400000000009</v>
      </c>
      <c r="I30" s="1695"/>
      <c r="J30" s="1695">
        <v>1376.2</v>
      </c>
      <c r="K30" s="1695"/>
      <c r="L30" s="1342"/>
      <c r="M30" s="1696">
        <v>25.212629747032143</v>
      </c>
      <c r="N30" s="1696"/>
      <c r="O30" s="1696">
        <v>25.949145808502173</v>
      </c>
      <c r="P30" s="1696"/>
      <c r="Q30" s="1696">
        <v>13.943262411347519</v>
      </c>
      <c r="R30" s="1696"/>
      <c r="S30" s="1338"/>
    </row>
    <row r="31" spans="1:19" s="1339" customFormat="1" ht="11.25" customHeight="1" x14ac:dyDescent="0.2">
      <c r="A31" s="1334"/>
      <c r="B31" s="1316"/>
      <c r="C31" s="1335"/>
      <c r="D31" s="1336" t="s">
        <v>557</v>
      </c>
      <c r="E31" s="1344"/>
      <c r="F31" s="1695">
        <v>46026.000000000007</v>
      </c>
      <c r="G31" s="1695"/>
      <c r="H31" s="1695">
        <v>38217.500000000022</v>
      </c>
      <c r="I31" s="1695"/>
      <c r="J31" s="1695">
        <v>7808.5000000000009</v>
      </c>
      <c r="K31" s="1695"/>
      <c r="L31" s="1342"/>
      <c r="M31" s="1696">
        <v>28.439199209095399</v>
      </c>
      <c r="N31" s="1696"/>
      <c r="O31" s="1696">
        <v>28.625196614485809</v>
      </c>
      <c r="P31" s="1696"/>
      <c r="Q31" s="1696">
        <v>27.562654429932934</v>
      </c>
      <c r="R31" s="1696"/>
      <c r="S31" s="1338"/>
    </row>
    <row r="32" spans="1:19" s="1339" customFormat="1" ht="11.25" customHeight="1" x14ac:dyDescent="0.2">
      <c r="A32" s="1334"/>
      <c r="B32" s="1316"/>
      <c r="C32" s="1335"/>
      <c r="D32" s="1336" t="s">
        <v>558</v>
      </c>
      <c r="E32" s="1344"/>
      <c r="F32" s="1695">
        <v>7309.4000000000005</v>
      </c>
      <c r="G32" s="1695"/>
      <c r="H32" s="1695">
        <v>6199.7999999999975</v>
      </c>
      <c r="I32" s="1695"/>
      <c r="J32" s="1695">
        <v>1109.6000000000001</v>
      </c>
      <c r="K32" s="1695"/>
      <c r="L32" s="1342"/>
      <c r="M32" s="1696">
        <v>28.309062742060416</v>
      </c>
      <c r="N32" s="1696"/>
      <c r="O32" s="1696">
        <v>29.79240749639596</v>
      </c>
      <c r="P32" s="1696"/>
      <c r="Q32" s="1696">
        <v>22.147704590818364</v>
      </c>
      <c r="R32" s="1696"/>
      <c r="S32" s="1338"/>
    </row>
    <row r="33" spans="1:19" s="1339" customFormat="1" ht="11.25" customHeight="1" x14ac:dyDescent="0.2">
      <c r="A33" s="1334"/>
      <c r="B33" s="1316"/>
      <c r="C33" s="1335"/>
      <c r="D33" s="1336" t="s">
        <v>559</v>
      </c>
      <c r="E33" s="1344"/>
      <c r="F33" s="1695">
        <v>75174.199999999881</v>
      </c>
      <c r="G33" s="1695"/>
      <c r="H33" s="1695">
        <v>64878.499999999993</v>
      </c>
      <c r="I33" s="1695"/>
      <c r="J33" s="1695">
        <v>10295.699999999999</v>
      </c>
      <c r="K33" s="1695"/>
      <c r="L33" s="1342"/>
      <c r="M33" s="1696">
        <v>32.205552223459854</v>
      </c>
      <c r="N33" s="1696"/>
      <c r="O33" s="1696">
        <v>33.339414182939379</v>
      </c>
      <c r="P33" s="1696"/>
      <c r="Q33" s="1696">
        <v>26.521638330757341</v>
      </c>
      <c r="R33" s="1696"/>
      <c r="S33" s="1338"/>
    </row>
    <row r="34" spans="1:19" s="1339" customFormat="1" ht="11.25" customHeight="1" x14ac:dyDescent="0.2">
      <c r="A34" s="1334"/>
      <c r="B34" s="1316"/>
      <c r="C34" s="1335"/>
      <c r="D34" s="1336" t="s">
        <v>560</v>
      </c>
      <c r="E34" s="1344"/>
      <c r="F34" s="1695">
        <v>15664.6</v>
      </c>
      <c r="G34" s="1695"/>
      <c r="H34" s="1695">
        <v>11848.900000000001</v>
      </c>
      <c r="I34" s="1695"/>
      <c r="J34" s="1695">
        <v>3815.7000000000007</v>
      </c>
      <c r="K34" s="1695"/>
      <c r="L34" s="1342"/>
      <c r="M34" s="1696">
        <v>27.106073715175633</v>
      </c>
      <c r="N34" s="1696"/>
      <c r="O34" s="1696">
        <v>25.301943198804185</v>
      </c>
      <c r="P34" s="1696"/>
      <c r="Q34" s="1696">
        <v>34.814781021897815</v>
      </c>
      <c r="R34" s="1696"/>
      <c r="S34" s="1338"/>
    </row>
    <row r="35" spans="1:19" s="1339" customFormat="1" ht="11.25" customHeight="1" x14ac:dyDescent="0.2">
      <c r="A35" s="1334"/>
      <c r="B35" s="1316"/>
      <c r="C35" s="1335"/>
      <c r="D35" s="1336" t="s">
        <v>561</v>
      </c>
      <c r="E35" s="1125"/>
      <c r="F35" s="1695">
        <v>62381.3</v>
      </c>
      <c r="G35" s="1695"/>
      <c r="H35" s="1695">
        <v>55453.000000000044</v>
      </c>
      <c r="I35" s="1695"/>
      <c r="J35" s="1695">
        <v>6928.2999999999984</v>
      </c>
      <c r="K35" s="1695"/>
      <c r="L35" s="1342"/>
      <c r="M35" s="1696">
        <v>38.949363136863106</v>
      </c>
      <c r="N35" s="1696"/>
      <c r="O35" s="1696">
        <v>41.640759930915358</v>
      </c>
      <c r="P35" s="1696"/>
      <c r="Q35" s="1696">
        <v>25.669877732493511</v>
      </c>
      <c r="R35" s="1696"/>
      <c r="S35" s="1338"/>
    </row>
    <row r="36" spans="1:19" s="1332" customFormat="1" ht="11.25" customHeight="1" x14ac:dyDescent="0.2">
      <c r="A36" s="1329"/>
      <c r="B36" s="1330"/>
      <c r="C36" s="1333" t="s">
        <v>562</v>
      </c>
      <c r="D36" s="1345"/>
      <c r="E36" s="1331"/>
      <c r="F36" s="1690">
        <v>9810.4</v>
      </c>
      <c r="G36" s="1690"/>
      <c r="H36" s="1690">
        <v>9582.4000000000015</v>
      </c>
      <c r="I36" s="1690"/>
      <c r="J36" s="1690">
        <v>228</v>
      </c>
      <c r="K36" s="1690"/>
      <c r="L36" s="1346"/>
      <c r="M36" s="1691">
        <v>69.775248933143672</v>
      </c>
      <c r="N36" s="1691"/>
      <c r="O36" s="1691">
        <v>71.832083958021002</v>
      </c>
      <c r="P36" s="1691"/>
      <c r="Q36" s="1691">
        <v>31.666666666666664</v>
      </c>
      <c r="R36" s="1691"/>
      <c r="S36" s="421"/>
    </row>
    <row r="37" spans="1:19" s="1332" customFormat="1" ht="11.25" customHeight="1" x14ac:dyDescent="0.2">
      <c r="A37" s="1329"/>
      <c r="B37" s="1330"/>
      <c r="C37" s="1333" t="s">
        <v>563</v>
      </c>
      <c r="D37" s="1347"/>
      <c r="E37" s="1331"/>
      <c r="F37" s="1690">
        <v>107110.30000000003</v>
      </c>
      <c r="G37" s="1690"/>
      <c r="H37" s="1690">
        <v>96974.699999999939</v>
      </c>
      <c r="I37" s="1690"/>
      <c r="J37" s="1690">
        <v>10135.599999999999</v>
      </c>
      <c r="K37" s="1690"/>
      <c r="L37" s="1346"/>
      <c r="M37" s="1691">
        <v>47.258018971983248</v>
      </c>
      <c r="N37" s="1691"/>
      <c r="O37" s="1691">
        <v>48.366433915211964</v>
      </c>
      <c r="P37" s="1691"/>
      <c r="Q37" s="1691">
        <v>38.759464627151047</v>
      </c>
      <c r="R37" s="1691"/>
      <c r="S37" s="421"/>
    </row>
    <row r="38" spans="1:19" s="1332" customFormat="1" ht="11.25" customHeight="1" x14ac:dyDescent="0.2">
      <c r="A38" s="1329"/>
      <c r="B38" s="1330"/>
      <c r="C38" s="1333" t="s">
        <v>351</v>
      </c>
      <c r="D38" s="1345"/>
      <c r="E38" s="1348"/>
      <c r="F38" s="1690">
        <v>823396.79999999958</v>
      </c>
      <c r="G38" s="1690"/>
      <c r="H38" s="1690">
        <v>807208.7000000017</v>
      </c>
      <c r="I38" s="1690"/>
      <c r="J38" s="1690">
        <v>16188.099999999999</v>
      </c>
      <c r="K38" s="1690"/>
      <c r="L38" s="1346"/>
      <c r="M38" s="1691">
        <v>43.271993441382257</v>
      </c>
      <c r="N38" s="1691"/>
      <c r="O38" s="1691">
        <v>43.413255098528502</v>
      </c>
      <c r="P38" s="1691"/>
      <c r="Q38" s="1691">
        <v>37.231140754369825</v>
      </c>
      <c r="R38" s="1691"/>
      <c r="S38" s="421"/>
    </row>
    <row r="39" spans="1:19" s="1332" customFormat="1" ht="11.25" customHeight="1" x14ac:dyDescent="0.2">
      <c r="A39" s="1329"/>
      <c r="B39" s="1330"/>
      <c r="C39" s="1333" t="s">
        <v>564</v>
      </c>
      <c r="D39" s="1345"/>
      <c r="E39" s="1349"/>
      <c r="F39" s="1690">
        <v>764867.00000000221</v>
      </c>
      <c r="G39" s="1690"/>
      <c r="H39" s="1690">
        <v>521886.30000000063</v>
      </c>
      <c r="I39" s="1690"/>
      <c r="J39" s="1690">
        <v>242980.70000000036</v>
      </c>
      <c r="K39" s="1690"/>
      <c r="L39" s="1346"/>
      <c r="M39" s="1691">
        <v>35.750971053037517</v>
      </c>
      <c r="N39" s="1691"/>
      <c r="O39" s="1691">
        <v>36.036147573244527</v>
      </c>
      <c r="P39" s="1691"/>
      <c r="Q39" s="1691">
        <v>35.153457754629585</v>
      </c>
      <c r="R39" s="1691"/>
      <c r="S39" s="421"/>
    </row>
    <row r="40" spans="1:19" s="1332" customFormat="1" ht="11.25" customHeight="1" x14ac:dyDescent="0.2">
      <c r="A40" s="1329"/>
      <c r="B40" s="1330"/>
      <c r="C40" s="1333" t="s">
        <v>353</v>
      </c>
      <c r="D40" s="1345"/>
      <c r="E40" s="1331"/>
      <c r="F40" s="1690">
        <v>351199.20000000071</v>
      </c>
      <c r="G40" s="1690"/>
      <c r="H40" s="1690">
        <v>321466.90000000002</v>
      </c>
      <c r="I40" s="1690"/>
      <c r="J40" s="1690">
        <v>29732.3</v>
      </c>
      <c r="K40" s="1690"/>
      <c r="L40" s="1346"/>
      <c r="M40" s="1691">
        <v>41.829347308242042</v>
      </c>
      <c r="N40" s="1691"/>
      <c r="O40" s="1691">
        <v>44.369637829183489</v>
      </c>
      <c r="P40" s="1691"/>
      <c r="Q40" s="1691">
        <v>25.836200903719156</v>
      </c>
      <c r="R40" s="1691"/>
      <c r="S40" s="421"/>
    </row>
    <row r="41" spans="1:19" s="1332" customFormat="1" ht="11.25" customHeight="1" x14ac:dyDescent="0.2">
      <c r="A41" s="1329"/>
      <c r="B41" s="1330"/>
      <c r="C41" s="1333" t="s">
        <v>354</v>
      </c>
      <c r="D41" s="1347"/>
      <c r="E41" s="1331"/>
      <c r="F41" s="1690">
        <v>364878.4000000009</v>
      </c>
      <c r="G41" s="1690"/>
      <c r="H41" s="1690">
        <v>160534.59999999989</v>
      </c>
      <c r="I41" s="1690"/>
      <c r="J41" s="1690">
        <v>204343.80000000031</v>
      </c>
      <c r="K41" s="1690"/>
      <c r="L41" s="1346"/>
      <c r="M41" s="1691">
        <v>37.352933950288673</v>
      </c>
      <c r="N41" s="1691"/>
      <c r="O41" s="1691">
        <v>36.110896166996596</v>
      </c>
      <c r="P41" s="1691"/>
      <c r="Q41" s="1691">
        <v>38.390283309536386</v>
      </c>
      <c r="R41" s="1691"/>
      <c r="S41" s="421"/>
    </row>
    <row r="42" spans="1:19" s="1332" customFormat="1" ht="11.25" customHeight="1" x14ac:dyDescent="0.2">
      <c r="A42" s="1329"/>
      <c r="B42" s="1330"/>
      <c r="C42" s="1333" t="s">
        <v>565</v>
      </c>
      <c r="D42" s="1347"/>
      <c r="E42" s="1331"/>
      <c r="F42" s="1690">
        <v>20156.199999999997</v>
      </c>
      <c r="G42" s="1690"/>
      <c r="H42" s="1690">
        <v>16286.700000000003</v>
      </c>
      <c r="I42" s="1690"/>
      <c r="J42" s="1690">
        <v>3869.4999999999995</v>
      </c>
      <c r="K42" s="1690"/>
      <c r="L42" s="1346"/>
      <c r="M42" s="1691">
        <v>33.332561600793774</v>
      </c>
      <c r="N42" s="1691"/>
      <c r="O42" s="1691">
        <v>33.436050092383496</v>
      </c>
      <c r="P42" s="1691"/>
      <c r="Q42" s="1691">
        <v>32.903911564625844</v>
      </c>
      <c r="R42" s="1691"/>
      <c r="S42" s="421"/>
    </row>
    <row r="43" spans="1:19" s="1332" customFormat="1" ht="11.25" customHeight="1" x14ac:dyDescent="0.2">
      <c r="A43" s="1329"/>
      <c r="B43" s="1330"/>
      <c r="C43" s="1333" t="s">
        <v>355</v>
      </c>
      <c r="D43" s="1345"/>
      <c r="E43" s="1331"/>
      <c r="F43" s="1690">
        <v>13429.6</v>
      </c>
      <c r="G43" s="1690"/>
      <c r="H43" s="1690">
        <v>6851.9000000000015</v>
      </c>
      <c r="I43" s="1690"/>
      <c r="J43" s="1690">
        <v>6577.7000000000007</v>
      </c>
      <c r="K43" s="1690"/>
      <c r="L43" s="1346"/>
      <c r="M43" s="1691">
        <v>35.359662980516063</v>
      </c>
      <c r="N43" s="1691"/>
      <c r="O43" s="1691">
        <v>35.210174717368965</v>
      </c>
      <c r="P43" s="1691"/>
      <c r="Q43" s="1691">
        <v>35.51673866090713</v>
      </c>
      <c r="R43" s="1691"/>
      <c r="S43" s="421"/>
    </row>
    <row r="44" spans="1:19" s="1332" customFormat="1" ht="11.25" customHeight="1" x14ac:dyDescent="0.2">
      <c r="A44" s="1329"/>
      <c r="B44" s="1330"/>
      <c r="C44" s="1333" t="s">
        <v>356</v>
      </c>
      <c r="D44" s="1350"/>
      <c r="E44" s="1348"/>
      <c r="F44" s="1690">
        <v>27190.299999999996</v>
      </c>
      <c r="G44" s="1690"/>
      <c r="H44" s="1690">
        <v>21180.099999999995</v>
      </c>
      <c r="I44" s="1690"/>
      <c r="J44" s="1690">
        <v>6010.2</v>
      </c>
      <c r="K44" s="1690"/>
      <c r="L44" s="1346"/>
      <c r="M44" s="1691">
        <v>50.841997008227374</v>
      </c>
      <c r="N44" s="1691"/>
      <c r="O44" s="1691">
        <v>51.13495895702561</v>
      </c>
      <c r="P44" s="1691"/>
      <c r="Q44" s="1691">
        <v>49.835820895522389</v>
      </c>
      <c r="R44" s="1691"/>
      <c r="S44" s="421"/>
    </row>
    <row r="45" spans="1:19" s="1332" customFormat="1" ht="11.25" customHeight="1" x14ac:dyDescent="0.2">
      <c r="A45" s="1329"/>
      <c r="B45" s="1330"/>
      <c r="C45" s="1333" t="s">
        <v>566</v>
      </c>
      <c r="D45" s="1350"/>
      <c r="E45" s="1349"/>
      <c r="F45" s="1690">
        <v>52042.199999999975</v>
      </c>
      <c r="G45" s="1690"/>
      <c r="H45" s="1690">
        <v>40808.700000000012</v>
      </c>
      <c r="I45" s="1690"/>
      <c r="J45" s="1690">
        <v>11233.499999999998</v>
      </c>
      <c r="K45" s="1690"/>
      <c r="L45" s="1346"/>
      <c r="M45" s="1691">
        <v>29.755403087478548</v>
      </c>
      <c r="N45" s="1691"/>
      <c r="O45" s="1691">
        <v>34.324753974261938</v>
      </c>
      <c r="P45" s="1691"/>
      <c r="Q45" s="1691">
        <v>20.056239957150506</v>
      </c>
      <c r="R45" s="1691"/>
      <c r="S45" s="421"/>
    </row>
    <row r="46" spans="1:19" s="1332" customFormat="1" ht="11.25" customHeight="1" x14ac:dyDescent="0.2">
      <c r="A46" s="1329"/>
      <c r="B46" s="1330"/>
      <c r="C46" s="1333" t="s">
        <v>567</v>
      </c>
      <c r="D46" s="1350"/>
      <c r="E46" s="1349"/>
      <c r="F46" s="1690">
        <v>400692.70000000088</v>
      </c>
      <c r="G46" s="1690"/>
      <c r="H46" s="1690">
        <v>268907.80000000063</v>
      </c>
      <c r="I46" s="1690"/>
      <c r="J46" s="1690">
        <v>131784.89999999979</v>
      </c>
      <c r="K46" s="1690"/>
      <c r="L46" s="1346"/>
      <c r="M46" s="1691">
        <v>32.478678133434897</v>
      </c>
      <c r="N46" s="1691"/>
      <c r="O46" s="1691">
        <v>33.295915208696975</v>
      </c>
      <c r="P46" s="1691"/>
      <c r="Q46" s="1691">
        <v>30.929614156965805</v>
      </c>
      <c r="R46" s="1691"/>
      <c r="S46" s="421"/>
    </row>
    <row r="47" spans="1:19" s="1332" customFormat="1" ht="11.25" customHeight="1" x14ac:dyDescent="0.2">
      <c r="A47" s="1329"/>
      <c r="B47" s="1330"/>
      <c r="C47" s="1333" t="s">
        <v>568</v>
      </c>
      <c r="D47" s="1350"/>
      <c r="E47" s="1351"/>
      <c r="F47" s="1690">
        <v>293798.30000000057</v>
      </c>
      <c r="G47" s="1690"/>
      <c r="H47" s="1690">
        <v>200395.6000000003</v>
      </c>
      <c r="I47" s="1690"/>
      <c r="J47" s="1690">
        <v>93402.700000000099</v>
      </c>
      <c r="K47" s="1690"/>
      <c r="L47" s="1346"/>
      <c r="M47" s="1691">
        <v>43.172617998001506</v>
      </c>
      <c r="N47" s="1691"/>
      <c r="O47" s="1691">
        <v>46.002387401863977</v>
      </c>
      <c r="P47" s="1691"/>
      <c r="Q47" s="1691">
        <v>38.139118007349964</v>
      </c>
      <c r="R47" s="1691"/>
      <c r="S47" s="421"/>
    </row>
    <row r="48" spans="1:19" s="1332" customFormat="1" ht="11.25" customHeight="1" x14ac:dyDescent="0.2">
      <c r="A48" s="1329"/>
      <c r="B48" s="1330"/>
      <c r="C48" s="1333" t="s">
        <v>357</v>
      </c>
      <c r="D48" s="1350"/>
      <c r="E48" s="1331"/>
      <c r="F48" s="1690">
        <v>58539.69999999999</v>
      </c>
      <c r="G48" s="1690"/>
      <c r="H48" s="1690">
        <v>13544.699999999997</v>
      </c>
      <c r="I48" s="1690"/>
      <c r="J48" s="1690">
        <v>44994.999999999978</v>
      </c>
      <c r="K48" s="1690"/>
      <c r="L48" s="1346"/>
      <c r="M48" s="1691">
        <v>40.103925464136459</v>
      </c>
      <c r="N48" s="1691"/>
      <c r="O48" s="1691">
        <v>37.00737704918032</v>
      </c>
      <c r="P48" s="1691"/>
      <c r="Q48" s="1691">
        <v>41.14016640760719</v>
      </c>
      <c r="R48" s="1691"/>
      <c r="S48" s="421"/>
    </row>
    <row r="49" spans="1:21" s="1332" customFormat="1" ht="11.25" customHeight="1" x14ac:dyDescent="0.2">
      <c r="A49" s="1329"/>
      <c r="B49" s="1330"/>
      <c r="C49" s="1333" t="s">
        <v>569</v>
      </c>
      <c r="D49" s="1350"/>
      <c r="E49" s="1331"/>
      <c r="F49" s="1690">
        <v>423998.50000000122</v>
      </c>
      <c r="G49" s="1690"/>
      <c r="H49" s="1690">
        <v>69003.800000000032</v>
      </c>
      <c r="I49" s="1690"/>
      <c r="J49" s="1690">
        <v>354994.70000000083</v>
      </c>
      <c r="K49" s="1690"/>
      <c r="L49" s="1346"/>
      <c r="M49" s="1691">
        <v>38.438738044512981</v>
      </c>
      <c r="N49" s="1691"/>
      <c r="O49" s="1691">
        <v>36.99737279502439</v>
      </c>
      <c r="P49" s="1691"/>
      <c r="Q49" s="1691">
        <v>38.732046610077056</v>
      </c>
      <c r="R49" s="1691"/>
      <c r="S49" s="421"/>
    </row>
    <row r="50" spans="1:21" s="1332" customFormat="1" ht="11.25" customHeight="1" x14ac:dyDescent="0.2">
      <c r="A50" s="1329"/>
      <c r="B50" s="1330"/>
      <c r="C50" s="1333" t="s">
        <v>570</v>
      </c>
      <c r="D50" s="1350"/>
      <c r="E50" s="1331"/>
      <c r="F50" s="1690">
        <v>38957.000000000022</v>
      </c>
      <c r="G50" s="1690"/>
      <c r="H50" s="1690">
        <v>31366.699999999997</v>
      </c>
      <c r="I50" s="1690"/>
      <c r="J50" s="1690">
        <v>7590.2999999999984</v>
      </c>
      <c r="K50" s="1690"/>
      <c r="L50" s="1346"/>
      <c r="M50" s="1691">
        <v>37.422670509125851</v>
      </c>
      <c r="N50" s="1691"/>
      <c r="O50" s="1691">
        <v>40.794251528157098</v>
      </c>
      <c r="P50" s="1691"/>
      <c r="Q50" s="1691">
        <v>27.895259095920608</v>
      </c>
      <c r="R50" s="1691"/>
      <c r="S50" s="421"/>
    </row>
    <row r="51" spans="1:21" s="1332" customFormat="1" ht="11.25" customHeight="1" x14ac:dyDescent="0.2">
      <c r="A51" s="1329"/>
      <c r="B51" s="1330"/>
      <c r="C51" s="1333" t="s">
        <v>359</v>
      </c>
      <c r="D51" s="1350"/>
      <c r="E51" s="1331"/>
      <c r="F51" s="1690">
        <v>70521.399999999951</v>
      </c>
      <c r="G51" s="1690"/>
      <c r="H51" s="1690">
        <v>32348.30000000001</v>
      </c>
      <c r="I51" s="1690"/>
      <c r="J51" s="1690">
        <v>38173.100000000006</v>
      </c>
      <c r="K51" s="1690"/>
      <c r="L51" s="1346"/>
      <c r="M51" s="1691">
        <v>36.895155383488543</v>
      </c>
      <c r="N51" s="1691"/>
      <c r="O51" s="1691">
        <v>43.909732591285461</v>
      </c>
      <c r="P51" s="1691"/>
      <c r="Q51" s="1691">
        <v>32.496041542521503</v>
      </c>
      <c r="R51" s="1691"/>
      <c r="S51" s="421"/>
    </row>
    <row r="52" spans="1:21" s="1332" customFormat="1" ht="11.25" customHeight="1" x14ac:dyDescent="0.2">
      <c r="A52" s="1329"/>
      <c r="B52" s="1330"/>
      <c r="C52" s="1333" t="s">
        <v>571</v>
      </c>
      <c r="D52" s="1350"/>
      <c r="E52" s="1331"/>
      <c r="F52" s="1690">
        <v>39602.6</v>
      </c>
      <c r="G52" s="1690"/>
      <c r="H52" s="1690">
        <v>6723.7000000000007</v>
      </c>
      <c r="I52" s="1690"/>
      <c r="J52" s="1690">
        <v>32878.900000000009</v>
      </c>
      <c r="K52" s="1690"/>
      <c r="L52" s="1352"/>
      <c r="M52" s="1691">
        <v>69.030155133344948</v>
      </c>
      <c r="N52" s="1691"/>
      <c r="O52" s="1691">
        <v>69.031827515400408</v>
      </c>
      <c r="P52" s="1691"/>
      <c r="Q52" s="1691">
        <v>69.029813142977119</v>
      </c>
      <c r="R52" s="1691"/>
      <c r="S52" s="421"/>
    </row>
    <row r="53" spans="1:21" s="1332" customFormat="1" ht="11.25" customHeight="1" x14ac:dyDescent="0.2">
      <c r="A53" s="1329"/>
      <c r="B53" s="1330"/>
      <c r="C53" s="1333" t="s">
        <v>572</v>
      </c>
      <c r="D53" s="1350"/>
      <c r="E53" s="1331"/>
      <c r="F53" s="1690">
        <v>152.60000000000002</v>
      </c>
      <c r="G53" s="1690"/>
      <c r="H53" s="1690">
        <v>3</v>
      </c>
      <c r="I53" s="1690"/>
      <c r="J53" s="1690">
        <v>149.6</v>
      </c>
      <c r="K53" s="1690"/>
      <c r="L53" s="1353"/>
      <c r="M53" s="1691">
        <v>19.564102564102569</v>
      </c>
      <c r="N53" s="1691"/>
      <c r="O53" s="1691">
        <v>3</v>
      </c>
      <c r="P53" s="1691"/>
      <c r="Q53" s="1691">
        <v>22</v>
      </c>
      <c r="R53" s="1691"/>
      <c r="S53" s="421"/>
    </row>
    <row r="54" spans="1:21" s="1332" customFormat="1" ht="11.25" customHeight="1" x14ac:dyDescent="0.2">
      <c r="A54" s="1329"/>
      <c r="B54" s="1330"/>
      <c r="C54" s="1333" t="s">
        <v>573</v>
      </c>
      <c r="D54" s="1350"/>
      <c r="E54" s="1331"/>
      <c r="F54" s="1690">
        <v>28384.799999999992</v>
      </c>
      <c r="G54" s="1690"/>
      <c r="H54" s="1690">
        <v>20794.900000000005</v>
      </c>
      <c r="I54" s="1690"/>
      <c r="J54" s="1690">
        <v>7589.9</v>
      </c>
      <c r="K54" s="1690"/>
      <c r="L54" s="1352"/>
      <c r="M54" s="1691">
        <v>40.648431906057567</v>
      </c>
      <c r="N54" s="1691"/>
      <c r="O54" s="1691">
        <v>39.43656362601935</v>
      </c>
      <c r="P54" s="1691"/>
      <c r="Q54" s="1691">
        <v>44.385380116959062</v>
      </c>
      <c r="R54" s="1691"/>
      <c r="S54" s="421"/>
    </row>
    <row r="55" spans="1:21" s="1363" customFormat="1" ht="2.25" customHeight="1" thickBot="1" x14ac:dyDescent="0.25">
      <c r="A55" s="1354"/>
      <c r="B55" s="1354"/>
      <c r="C55" s="1355"/>
      <c r="D55" s="1356"/>
      <c r="E55" s="1344"/>
      <c r="F55" s="1357"/>
      <c r="G55" s="1357"/>
      <c r="H55" s="1357"/>
      <c r="I55" s="1357"/>
      <c r="J55" s="1357"/>
      <c r="K55" s="1357"/>
      <c r="L55" s="1358"/>
      <c r="M55" s="1359"/>
      <c r="N55" s="1360"/>
      <c r="O55" s="1320"/>
      <c r="P55" s="1361"/>
      <c r="Q55" s="1362"/>
      <c r="R55" s="1362"/>
      <c r="S55" s="421"/>
    </row>
    <row r="56" spans="1:21" s="136" customFormat="1" ht="13.5" thickBot="1" x14ac:dyDescent="0.25">
      <c r="A56" s="134"/>
      <c r="B56" s="135"/>
      <c r="C56" s="1680" t="s">
        <v>574</v>
      </c>
      <c r="D56" s="1681"/>
      <c r="E56" s="1681"/>
      <c r="F56" s="1681"/>
      <c r="G56" s="1681"/>
      <c r="H56" s="1681"/>
      <c r="I56" s="1681"/>
      <c r="J56" s="1681"/>
      <c r="K56" s="1681"/>
      <c r="L56" s="1681"/>
      <c r="M56" s="1681"/>
      <c r="N56" s="1681"/>
      <c r="O56" s="1681"/>
      <c r="P56" s="1681"/>
      <c r="Q56" s="1681"/>
      <c r="R56" s="1682"/>
      <c r="S56" s="421"/>
      <c r="T56" s="1124"/>
      <c r="U56" s="1364"/>
    </row>
    <row r="57" spans="1:21" s="1363" customFormat="1" ht="6" customHeight="1" x14ac:dyDescent="0.2">
      <c r="A57" s="1354"/>
      <c r="B57" s="1354"/>
      <c r="C57" s="1355"/>
      <c r="D57" s="1365"/>
      <c r="E57" s="1366"/>
      <c r="F57" s="1366"/>
      <c r="G57" s="1366"/>
      <c r="H57" s="1366"/>
      <c r="I57" s="1366"/>
      <c r="J57" s="1366"/>
      <c r="K57" s="1366"/>
      <c r="L57" s="1366"/>
      <c r="M57" s="1366"/>
      <c r="N57" s="1366"/>
      <c r="O57" s="1355"/>
      <c r="P57" s="1367"/>
      <c r="R57" s="1368"/>
      <c r="S57" s="421"/>
    </row>
    <row r="58" spans="1:21" s="1363" customFormat="1" ht="21" customHeight="1" x14ac:dyDescent="0.2">
      <c r="A58" s="1354"/>
      <c r="B58" s="1354"/>
      <c r="C58" s="1683">
        <f>+C6</f>
        <v>2016</v>
      </c>
      <c r="D58" s="1684"/>
      <c r="E58" s="1369"/>
      <c r="F58" s="1687" t="s">
        <v>535</v>
      </c>
      <c r="G58" s="1687"/>
      <c r="H58" s="1687"/>
      <c r="I58" s="1687"/>
      <c r="J58" s="1687"/>
      <c r="K58" s="1687"/>
      <c r="L58" s="1318"/>
      <c r="M58" s="1687" t="s">
        <v>536</v>
      </c>
      <c r="N58" s="1687"/>
      <c r="O58" s="1687"/>
      <c r="P58" s="1687"/>
      <c r="Q58" s="1687"/>
      <c r="R58" s="1687"/>
      <c r="S58" s="421"/>
    </row>
    <row r="59" spans="1:21" s="1363" customFormat="1" ht="16.5" customHeight="1" x14ac:dyDescent="0.2">
      <c r="A59" s="1354"/>
      <c r="B59" s="1354"/>
      <c r="C59" s="1685"/>
      <c r="D59" s="1686"/>
      <c r="E59" s="1369"/>
      <c r="F59" s="1688" t="s">
        <v>67</v>
      </c>
      <c r="G59" s="1688"/>
      <c r="H59" s="1688" t="s">
        <v>385</v>
      </c>
      <c r="I59" s="1688"/>
      <c r="J59" s="1688" t="s">
        <v>386</v>
      </c>
      <c r="K59" s="1688"/>
      <c r="L59" s="1318"/>
      <c r="M59" s="1689" t="s">
        <v>67</v>
      </c>
      <c r="N59" s="1689"/>
      <c r="O59" s="1689" t="s">
        <v>385</v>
      </c>
      <c r="P59" s="1689"/>
      <c r="Q59" s="1689" t="s">
        <v>386</v>
      </c>
      <c r="R59" s="1689"/>
      <c r="S59" s="421"/>
    </row>
    <row r="60" spans="1:21" s="1363" customFormat="1" ht="12.75" customHeight="1" x14ac:dyDescent="0.2">
      <c r="A60" s="1354"/>
      <c r="B60" s="1354"/>
      <c r="C60" s="1355"/>
      <c r="D60" s="1370" t="s">
        <v>67</v>
      </c>
      <c r="E60" s="1371"/>
      <c r="F60" s="1699">
        <v>5333834.9000001457</v>
      </c>
      <c r="G60" s="1699"/>
      <c r="H60" s="1699">
        <v>3800305.3999998975</v>
      </c>
      <c r="I60" s="1699"/>
      <c r="J60" s="1699">
        <v>1533529.4999999977</v>
      </c>
      <c r="K60" s="1699"/>
      <c r="L60" s="1372"/>
      <c r="M60" s="1700">
        <v>37.391978772699943</v>
      </c>
      <c r="N60" s="1700"/>
      <c r="O60" s="1700">
        <v>38.236410815205744</v>
      </c>
      <c r="P60" s="1700"/>
      <c r="Q60" s="1700">
        <v>35.451755562131467</v>
      </c>
      <c r="R60" s="1700"/>
      <c r="S60" s="421"/>
    </row>
    <row r="61" spans="1:21" s="1377" customFormat="1" ht="12" customHeight="1" x14ac:dyDescent="0.2">
      <c r="A61" s="1373"/>
      <c r="B61" s="1373"/>
      <c r="C61" s="1374"/>
      <c r="D61" s="1375" t="s">
        <v>185</v>
      </c>
      <c r="E61" s="1344"/>
      <c r="F61" s="1697">
        <v>1870746.7999999728</v>
      </c>
      <c r="G61" s="1697"/>
      <c r="H61" s="1697">
        <v>1408109.7999999968</v>
      </c>
      <c r="I61" s="1697"/>
      <c r="J61" s="1697">
        <v>462637.00000000314</v>
      </c>
      <c r="K61" s="1697"/>
      <c r="L61" s="1376"/>
      <c r="M61" s="1698">
        <v>34.420997626451481</v>
      </c>
      <c r="N61" s="1698"/>
      <c r="O61" s="1698">
        <v>35.380087689543984</v>
      </c>
      <c r="P61" s="1698"/>
      <c r="Q61" s="1698">
        <v>31.797450084195351</v>
      </c>
      <c r="R61" s="1698"/>
      <c r="S61" s="1338"/>
    </row>
    <row r="62" spans="1:21" s="1377" customFormat="1" ht="12" customHeight="1" x14ac:dyDescent="0.2">
      <c r="A62" s="1373"/>
      <c r="B62" s="1373"/>
      <c r="C62" s="1374"/>
      <c r="D62" s="1378" t="s">
        <v>186</v>
      </c>
      <c r="E62" s="1344"/>
      <c r="F62" s="1697">
        <v>236974.09999999977</v>
      </c>
      <c r="G62" s="1697"/>
      <c r="H62" s="1697">
        <v>152172.69999999987</v>
      </c>
      <c r="I62" s="1697"/>
      <c r="J62" s="1697">
        <v>84801.399999999965</v>
      </c>
      <c r="K62" s="1697"/>
      <c r="L62" s="1376"/>
      <c r="M62" s="1698">
        <v>36.647557335725224</v>
      </c>
      <c r="N62" s="1698"/>
      <c r="O62" s="1698">
        <v>36.971913797711323</v>
      </c>
      <c r="P62" s="1698"/>
      <c r="Q62" s="1698">
        <v>36.079560925799861</v>
      </c>
      <c r="R62" s="1698"/>
      <c r="S62" s="1338"/>
    </row>
    <row r="63" spans="1:21" s="1377" customFormat="1" ht="12" customHeight="1" x14ac:dyDescent="0.2">
      <c r="A63" s="1373"/>
      <c r="B63" s="1373"/>
      <c r="C63" s="1374"/>
      <c r="D63" s="1378" t="s">
        <v>58</v>
      </c>
      <c r="E63" s="1344"/>
      <c r="F63" s="1697">
        <v>1148696.3999999866</v>
      </c>
      <c r="G63" s="1697"/>
      <c r="H63" s="1697">
        <v>802897.80000000773</v>
      </c>
      <c r="I63" s="1697"/>
      <c r="J63" s="1697">
        <v>345798.60000000044</v>
      </c>
      <c r="K63" s="1697"/>
      <c r="L63" s="1376"/>
      <c r="M63" s="1698">
        <v>33.690260970559549</v>
      </c>
      <c r="N63" s="1698"/>
      <c r="O63" s="1698">
        <v>33.746261379779781</v>
      </c>
      <c r="P63" s="1698"/>
      <c r="Q63" s="1698">
        <v>33.560949571023684</v>
      </c>
      <c r="R63" s="1698"/>
      <c r="S63" s="1338"/>
    </row>
    <row r="64" spans="1:21" s="1377" customFormat="1" ht="12" customHeight="1" x14ac:dyDescent="0.2">
      <c r="A64" s="1373"/>
      <c r="B64" s="1373"/>
      <c r="C64" s="1374"/>
      <c r="D64" s="1379" t="s">
        <v>188</v>
      </c>
      <c r="E64" s="1344"/>
      <c r="F64" s="1697">
        <v>1381748.3999999906</v>
      </c>
      <c r="G64" s="1697"/>
      <c r="H64" s="1697">
        <v>895164.39999999804</v>
      </c>
      <c r="I64" s="1697"/>
      <c r="J64" s="1697">
        <v>486584.00000000006</v>
      </c>
      <c r="K64" s="1697"/>
      <c r="L64" s="1376"/>
      <c r="M64" s="1698">
        <v>41.265683516404899</v>
      </c>
      <c r="N64" s="1698"/>
      <c r="O64" s="1698">
        <v>42.127564250384609</v>
      </c>
      <c r="P64" s="1698"/>
      <c r="Q64" s="1698">
        <v>39.768865495737714</v>
      </c>
      <c r="R64" s="1698"/>
      <c r="S64" s="1338"/>
    </row>
    <row r="65" spans="1:21" s="1377" customFormat="1" ht="12" customHeight="1" x14ac:dyDescent="0.2">
      <c r="A65" s="1373"/>
      <c r="B65" s="1373"/>
      <c r="C65" s="1374"/>
      <c r="D65" s="1375" t="s">
        <v>189</v>
      </c>
      <c r="E65" s="1344"/>
      <c r="F65" s="1697">
        <v>345001.40000000049</v>
      </c>
      <c r="G65" s="1697"/>
      <c r="H65" s="1697">
        <v>243444.89999999944</v>
      </c>
      <c r="I65" s="1697"/>
      <c r="J65" s="1697">
        <v>101556.49999999994</v>
      </c>
      <c r="K65" s="1697"/>
      <c r="L65" s="1376"/>
      <c r="M65" s="1698">
        <v>44.319018562528044</v>
      </c>
      <c r="N65" s="1698"/>
      <c r="O65" s="1698">
        <v>46.793829889476235</v>
      </c>
      <c r="P65" s="1698"/>
      <c r="Q65" s="1698">
        <v>39.332494190549951</v>
      </c>
      <c r="R65" s="1698"/>
      <c r="S65" s="1338"/>
    </row>
    <row r="66" spans="1:21" s="1377" customFormat="1" ht="12" customHeight="1" x14ac:dyDescent="0.2">
      <c r="A66" s="1373"/>
      <c r="B66" s="1373"/>
      <c r="C66" s="1374"/>
      <c r="D66" s="1378" t="s">
        <v>129</v>
      </c>
      <c r="E66" s="1380"/>
      <c r="F66" s="1697">
        <v>85160.000000000029</v>
      </c>
      <c r="G66" s="1697"/>
      <c r="H66" s="1697">
        <v>65186.999999999985</v>
      </c>
      <c r="I66" s="1697"/>
      <c r="J66" s="1697">
        <v>19973.000000000007</v>
      </c>
      <c r="K66" s="1697"/>
      <c r="L66" s="1376"/>
      <c r="M66" s="1698">
        <v>54.554772581678428</v>
      </c>
      <c r="N66" s="1698"/>
      <c r="O66" s="1698">
        <v>57.43348017621144</v>
      </c>
      <c r="P66" s="1698"/>
      <c r="Q66" s="1698">
        <v>46.884976525821614</v>
      </c>
      <c r="R66" s="1698"/>
      <c r="S66" s="1338"/>
    </row>
    <row r="67" spans="1:21" s="1377" customFormat="1" ht="12" customHeight="1" x14ac:dyDescent="0.2">
      <c r="A67" s="1373"/>
      <c r="B67" s="1373"/>
      <c r="C67" s="1374"/>
      <c r="D67" s="1378" t="s">
        <v>130</v>
      </c>
      <c r="E67" s="1380"/>
      <c r="F67" s="1697">
        <v>99643.999999999811</v>
      </c>
      <c r="G67" s="1697"/>
      <c r="H67" s="1697">
        <v>71970.000000000116</v>
      </c>
      <c r="I67" s="1697"/>
      <c r="J67" s="1697">
        <v>27674.000000000007</v>
      </c>
      <c r="K67" s="1697"/>
      <c r="L67" s="1376"/>
      <c r="M67" s="1698">
        <v>44.090265486725578</v>
      </c>
      <c r="N67" s="1698"/>
      <c r="O67" s="1698">
        <v>46.673151750972835</v>
      </c>
      <c r="P67" s="1698"/>
      <c r="Q67" s="1698">
        <v>38.543175487465192</v>
      </c>
      <c r="R67" s="1698"/>
      <c r="S67" s="1338"/>
    </row>
    <row r="68" spans="1:21" s="1377" customFormat="1" ht="12" customHeight="1" x14ac:dyDescent="0.2">
      <c r="A68" s="1373"/>
      <c r="B68" s="1373"/>
      <c r="C68" s="1374"/>
      <c r="D68" s="1379" t="s">
        <v>575</v>
      </c>
      <c r="E68" s="1381"/>
      <c r="F68" s="1697">
        <v>153050.9999999998</v>
      </c>
      <c r="G68" s="1697"/>
      <c r="H68" s="1697">
        <v>150707.00000000003</v>
      </c>
      <c r="I68" s="1697"/>
      <c r="J68" s="1697">
        <v>2343.9999999999995</v>
      </c>
      <c r="K68" s="1697"/>
      <c r="L68" s="1376"/>
      <c r="M68" s="1698">
        <v>61.466265060240879</v>
      </c>
      <c r="N68" s="1698"/>
      <c r="O68" s="1698">
        <v>61.337810337810353</v>
      </c>
      <c r="P68" s="1698"/>
      <c r="Q68" s="1698">
        <v>71.030303030303017</v>
      </c>
      <c r="R68" s="1698"/>
      <c r="S68" s="1338"/>
    </row>
    <row r="69" spans="1:21" s="1377" customFormat="1" ht="12" customHeight="1" x14ac:dyDescent="0.2">
      <c r="A69" s="1373"/>
      <c r="B69" s="1373"/>
      <c r="C69" s="1374"/>
      <c r="D69" s="1379" t="s">
        <v>576</v>
      </c>
      <c r="E69" s="1381"/>
      <c r="F69" s="1697">
        <v>12812.800000000001</v>
      </c>
      <c r="G69" s="1697"/>
      <c r="H69" s="1697">
        <v>10651.800000000003</v>
      </c>
      <c r="I69" s="1697"/>
      <c r="J69" s="1697">
        <v>2161</v>
      </c>
      <c r="K69" s="1697"/>
      <c r="L69" s="1376"/>
      <c r="M69" s="1698">
        <v>82.291586384071934</v>
      </c>
      <c r="N69" s="1698"/>
      <c r="O69" s="1698">
        <v>110.15305067218202</v>
      </c>
      <c r="P69" s="1698"/>
      <c r="Q69" s="1698">
        <v>36.627118644067799</v>
      </c>
      <c r="R69" s="1698"/>
      <c r="S69" s="1338"/>
    </row>
    <row r="70" spans="1:21" s="1117" customFormat="1" ht="12" customHeight="1" x14ac:dyDescent="0.2">
      <c r="A70" s="1116"/>
      <c r="B70" s="1118"/>
      <c r="C70" s="1701" t="s">
        <v>577</v>
      </c>
      <c r="D70" s="1701"/>
      <c r="E70" s="1701"/>
      <c r="F70" s="1701"/>
      <c r="G70" s="1701"/>
      <c r="H70" s="1701"/>
      <c r="I70" s="1701"/>
      <c r="J70" s="1701"/>
      <c r="K70" s="1701"/>
      <c r="L70" s="1701"/>
      <c r="M70" s="1701"/>
      <c r="N70" s="1701"/>
      <c r="O70" s="1701"/>
      <c r="P70" s="1701"/>
      <c r="Q70" s="1159"/>
      <c r="R70" s="1312"/>
      <c r="S70" s="421"/>
      <c r="T70" s="1126"/>
      <c r="U70" s="1382"/>
    </row>
    <row r="71" spans="1:21" ht="12" customHeight="1" x14ac:dyDescent="0.2">
      <c r="A71" s="132"/>
      <c r="B71" s="153"/>
      <c r="C71" s="1383" t="s">
        <v>578</v>
      </c>
      <c r="D71" s="145"/>
      <c r="E71" s="1384"/>
      <c r="F71" s="145"/>
      <c r="H71" s="145"/>
      <c r="J71" s="1384"/>
      <c r="K71" s="1384"/>
      <c r="L71" s="145"/>
      <c r="M71" s="145"/>
      <c r="N71" s="145"/>
      <c r="O71" s="145"/>
      <c r="P71" s="145"/>
      <c r="Q71" s="145"/>
      <c r="R71" s="1109"/>
      <c r="S71" s="421"/>
      <c r="T71" s="1125"/>
    </row>
    <row r="72" spans="1:21" x14ac:dyDescent="0.2">
      <c r="A72" s="130"/>
      <c r="B72" s="132"/>
      <c r="C72" s="132"/>
      <c r="D72" s="132"/>
      <c r="E72" s="132"/>
      <c r="F72" s="132"/>
      <c r="G72" s="132"/>
      <c r="H72" s="132"/>
      <c r="I72" s="132"/>
      <c r="J72" s="132"/>
      <c r="K72" s="132"/>
      <c r="L72" s="132"/>
      <c r="M72" s="132"/>
      <c r="N72" s="132"/>
      <c r="O72" s="1634">
        <v>43647</v>
      </c>
      <c r="P72" s="1634"/>
      <c r="Q72" s="1634"/>
      <c r="R72" s="1634"/>
      <c r="S72" s="246">
        <v>17</v>
      </c>
      <c r="T72" s="1127"/>
    </row>
  </sheetData>
  <mergeCells count="370">
    <mergeCell ref="C70:P70"/>
    <mergeCell ref="O72:R72"/>
    <mergeCell ref="F69:G69"/>
    <mergeCell ref="H69:I69"/>
    <mergeCell ref="J69:K69"/>
    <mergeCell ref="M69:N69"/>
    <mergeCell ref="O69:P69"/>
    <mergeCell ref="Q69:R69"/>
    <mergeCell ref="F68:G68"/>
    <mergeCell ref="H68:I68"/>
    <mergeCell ref="J68:K68"/>
    <mergeCell ref="M68:N68"/>
    <mergeCell ref="O68:P68"/>
    <mergeCell ref="Q68:R68"/>
    <mergeCell ref="F67:G67"/>
    <mergeCell ref="H67:I67"/>
    <mergeCell ref="J67:K67"/>
    <mergeCell ref="M67:N67"/>
    <mergeCell ref="O67:P67"/>
    <mergeCell ref="Q67:R67"/>
    <mergeCell ref="F66:G66"/>
    <mergeCell ref="H66:I66"/>
    <mergeCell ref="J66:K66"/>
    <mergeCell ref="M66:N66"/>
    <mergeCell ref="O66:P66"/>
    <mergeCell ref="Q66:R66"/>
    <mergeCell ref="F65:G65"/>
    <mergeCell ref="H65:I65"/>
    <mergeCell ref="J65:K65"/>
    <mergeCell ref="M65:N65"/>
    <mergeCell ref="O65:P65"/>
    <mergeCell ref="Q65:R65"/>
    <mergeCell ref="F64:G64"/>
    <mergeCell ref="H64:I64"/>
    <mergeCell ref="J64:K64"/>
    <mergeCell ref="M64:N64"/>
    <mergeCell ref="O64:P64"/>
    <mergeCell ref="Q64:R64"/>
    <mergeCell ref="F63:G63"/>
    <mergeCell ref="H63:I63"/>
    <mergeCell ref="J63:K63"/>
    <mergeCell ref="M63:N63"/>
    <mergeCell ref="O63:P63"/>
    <mergeCell ref="Q63:R63"/>
    <mergeCell ref="F62:G62"/>
    <mergeCell ref="H62:I62"/>
    <mergeCell ref="J62:K62"/>
    <mergeCell ref="M62:N62"/>
    <mergeCell ref="O62:P62"/>
    <mergeCell ref="Q62:R62"/>
    <mergeCell ref="F61:G61"/>
    <mergeCell ref="H61:I61"/>
    <mergeCell ref="J61:K61"/>
    <mergeCell ref="M61:N61"/>
    <mergeCell ref="O61:P61"/>
    <mergeCell ref="Q61:R61"/>
    <mergeCell ref="F60:G60"/>
    <mergeCell ref="H60:I60"/>
    <mergeCell ref="J60:K60"/>
    <mergeCell ref="M60:N60"/>
    <mergeCell ref="O60:P60"/>
    <mergeCell ref="Q60:R60"/>
    <mergeCell ref="C56:R56"/>
    <mergeCell ref="C58:D59"/>
    <mergeCell ref="F58:K58"/>
    <mergeCell ref="M58:R58"/>
    <mergeCell ref="F59:G59"/>
    <mergeCell ref="H59:I59"/>
    <mergeCell ref="J59:K59"/>
    <mergeCell ref="M59:N59"/>
    <mergeCell ref="O59:P59"/>
    <mergeCell ref="Q59:R59"/>
    <mergeCell ref="F54:G54"/>
    <mergeCell ref="H54:I54"/>
    <mergeCell ref="J54:K54"/>
    <mergeCell ref="M54:N54"/>
    <mergeCell ref="O54:P54"/>
    <mergeCell ref="Q54:R54"/>
    <mergeCell ref="F53:G53"/>
    <mergeCell ref="H53:I53"/>
    <mergeCell ref="J53:K53"/>
    <mergeCell ref="M53:N53"/>
    <mergeCell ref="O53:P53"/>
    <mergeCell ref="Q53:R53"/>
    <mergeCell ref="F52:G52"/>
    <mergeCell ref="H52:I52"/>
    <mergeCell ref="J52:K52"/>
    <mergeCell ref="M52:N52"/>
    <mergeCell ref="O52:P52"/>
    <mergeCell ref="Q52:R52"/>
    <mergeCell ref="F51:G51"/>
    <mergeCell ref="H51:I51"/>
    <mergeCell ref="J51:K51"/>
    <mergeCell ref="M51:N51"/>
    <mergeCell ref="O51:P51"/>
    <mergeCell ref="Q51:R51"/>
    <mergeCell ref="F50:G50"/>
    <mergeCell ref="H50:I50"/>
    <mergeCell ref="J50:K50"/>
    <mergeCell ref="M50:N50"/>
    <mergeCell ref="O50:P50"/>
    <mergeCell ref="Q50:R50"/>
    <mergeCell ref="F49:G49"/>
    <mergeCell ref="H49:I49"/>
    <mergeCell ref="J49:K49"/>
    <mergeCell ref="M49:N49"/>
    <mergeCell ref="O49:P49"/>
    <mergeCell ref="Q49:R49"/>
    <mergeCell ref="F48:G48"/>
    <mergeCell ref="H48:I48"/>
    <mergeCell ref="J48:K48"/>
    <mergeCell ref="M48:N48"/>
    <mergeCell ref="O48:P48"/>
    <mergeCell ref="Q48:R48"/>
    <mergeCell ref="F47:G47"/>
    <mergeCell ref="H47:I47"/>
    <mergeCell ref="J47:K47"/>
    <mergeCell ref="M47:N47"/>
    <mergeCell ref="O47:P47"/>
    <mergeCell ref="Q47:R47"/>
    <mergeCell ref="F46:G46"/>
    <mergeCell ref="H46:I46"/>
    <mergeCell ref="J46:K46"/>
    <mergeCell ref="M46:N46"/>
    <mergeCell ref="O46:P46"/>
    <mergeCell ref="Q46:R46"/>
    <mergeCell ref="F45:G45"/>
    <mergeCell ref="H45:I45"/>
    <mergeCell ref="J45:K45"/>
    <mergeCell ref="M45:N45"/>
    <mergeCell ref="O45:P45"/>
    <mergeCell ref="Q45:R45"/>
    <mergeCell ref="F44:G44"/>
    <mergeCell ref="H44:I44"/>
    <mergeCell ref="J44:K44"/>
    <mergeCell ref="M44:N44"/>
    <mergeCell ref="O44:P44"/>
    <mergeCell ref="Q44:R44"/>
    <mergeCell ref="F43:G43"/>
    <mergeCell ref="H43:I43"/>
    <mergeCell ref="J43:K43"/>
    <mergeCell ref="M43:N43"/>
    <mergeCell ref="O43:P43"/>
    <mergeCell ref="Q43:R43"/>
    <mergeCell ref="F42:G42"/>
    <mergeCell ref="H42:I42"/>
    <mergeCell ref="J42:K42"/>
    <mergeCell ref="M42:N42"/>
    <mergeCell ref="O42:P42"/>
    <mergeCell ref="Q42:R42"/>
    <mergeCell ref="F41:G41"/>
    <mergeCell ref="H41:I41"/>
    <mergeCell ref="J41:K41"/>
    <mergeCell ref="M41:N41"/>
    <mergeCell ref="O41:P41"/>
    <mergeCell ref="Q41:R41"/>
    <mergeCell ref="F40:G40"/>
    <mergeCell ref="H40:I40"/>
    <mergeCell ref="J40:K40"/>
    <mergeCell ref="M40:N40"/>
    <mergeCell ref="O40:P40"/>
    <mergeCell ref="Q40:R40"/>
    <mergeCell ref="F39:G39"/>
    <mergeCell ref="H39:I39"/>
    <mergeCell ref="J39:K39"/>
    <mergeCell ref="M39:N39"/>
    <mergeCell ref="O39:P39"/>
    <mergeCell ref="Q39:R39"/>
    <mergeCell ref="F38:G38"/>
    <mergeCell ref="H38:I38"/>
    <mergeCell ref="J38:K38"/>
    <mergeCell ref="M38:N38"/>
    <mergeCell ref="O38:P38"/>
    <mergeCell ref="Q38:R38"/>
    <mergeCell ref="F37:G37"/>
    <mergeCell ref="H37:I37"/>
    <mergeCell ref="J37:K37"/>
    <mergeCell ref="M37:N37"/>
    <mergeCell ref="O37:P37"/>
    <mergeCell ref="Q37:R37"/>
    <mergeCell ref="F36:G36"/>
    <mergeCell ref="H36:I36"/>
    <mergeCell ref="J36:K36"/>
    <mergeCell ref="M36:N36"/>
    <mergeCell ref="O36:P36"/>
    <mergeCell ref="Q36:R36"/>
    <mergeCell ref="F35:G35"/>
    <mergeCell ref="H35:I35"/>
    <mergeCell ref="J35:K35"/>
    <mergeCell ref="M35:N35"/>
    <mergeCell ref="O35:P35"/>
    <mergeCell ref="Q35:R35"/>
    <mergeCell ref="F34:G34"/>
    <mergeCell ref="H34:I34"/>
    <mergeCell ref="J34:K34"/>
    <mergeCell ref="M34:N34"/>
    <mergeCell ref="O34:P34"/>
    <mergeCell ref="Q34:R34"/>
    <mergeCell ref="F33:G33"/>
    <mergeCell ref="H33:I33"/>
    <mergeCell ref="J33:K33"/>
    <mergeCell ref="M33:N33"/>
    <mergeCell ref="O33:P33"/>
    <mergeCell ref="Q33:R33"/>
    <mergeCell ref="F32:G32"/>
    <mergeCell ref="H32:I32"/>
    <mergeCell ref="J32:K32"/>
    <mergeCell ref="M32:N32"/>
    <mergeCell ref="O32:P32"/>
    <mergeCell ref="Q32:R32"/>
    <mergeCell ref="F31:G31"/>
    <mergeCell ref="H31:I31"/>
    <mergeCell ref="J31:K31"/>
    <mergeCell ref="M31:N31"/>
    <mergeCell ref="O31:P31"/>
    <mergeCell ref="Q31:R31"/>
    <mergeCell ref="F30:G30"/>
    <mergeCell ref="H30:I30"/>
    <mergeCell ref="J30:K30"/>
    <mergeCell ref="M30:N30"/>
    <mergeCell ref="O30:P30"/>
    <mergeCell ref="Q30:R30"/>
    <mergeCell ref="F29:G29"/>
    <mergeCell ref="H29:I29"/>
    <mergeCell ref="J29:K29"/>
    <mergeCell ref="M29:N29"/>
    <mergeCell ref="O29:P29"/>
    <mergeCell ref="Q29:R29"/>
    <mergeCell ref="F28:G28"/>
    <mergeCell ref="H28:I28"/>
    <mergeCell ref="J28:K28"/>
    <mergeCell ref="M28:N28"/>
    <mergeCell ref="O28:P28"/>
    <mergeCell ref="Q28:R28"/>
    <mergeCell ref="F27:G27"/>
    <mergeCell ref="H27:I27"/>
    <mergeCell ref="J27:K27"/>
    <mergeCell ref="M27:N27"/>
    <mergeCell ref="O27:P27"/>
    <mergeCell ref="Q27:R27"/>
    <mergeCell ref="F26:G26"/>
    <mergeCell ref="H26:I26"/>
    <mergeCell ref="J26:K26"/>
    <mergeCell ref="M26:N26"/>
    <mergeCell ref="O26:P26"/>
    <mergeCell ref="Q26:R26"/>
    <mergeCell ref="F25:G25"/>
    <mergeCell ref="H25:I25"/>
    <mergeCell ref="J25:K25"/>
    <mergeCell ref="M25:N25"/>
    <mergeCell ref="O25:P25"/>
    <mergeCell ref="Q25:R25"/>
    <mergeCell ref="F24:G24"/>
    <mergeCell ref="H24:I24"/>
    <mergeCell ref="J24:K24"/>
    <mergeCell ref="M24:N24"/>
    <mergeCell ref="O24:P24"/>
    <mergeCell ref="Q24:R24"/>
    <mergeCell ref="F23:G23"/>
    <mergeCell ref="H23:I23"/>
    <mergeCell ref="J23:K23"/>
    <mergeCell ref="M23:N23"/>
    <mergeCell ref="O23:P23"/>
    <mergeCell ref="Q23:R23"/>
    <mergeCell ref="F22:G22"/>
    <mergeCell ref="H22:I22"/>
    <mergeCell ref="J22:K22"/>
    <mergeCell ref="M22:N22"/>
    <mergeCell ref="O22:P22"/>
    <mergeCell ref="Q22:R22"/>
    <mergeCell ref="F21:G21"/>
    <mergeCell ref="H21:I21"/>
    <mergeCell ref="J21:K21"/>
    <mergeCell ref="M21:N21"/>
    <mergeCell ref="O21:P21"/>
    <mergeCell ref="Q21:R21"/>
    <mergeCell ref="F20:G20"/>
    <mergeCell ref="H20:I20"/>
    <mergeCell ref="J20:K20"/>
    <mergeCell ref="M20:N20"/>
    <mergeCell ref="O20:P20"/>
    <mergeCell ref="Q20:R20"/>
    <mergeCell ref="F19:G19"/>
    <mergeCell ref="H19:I19"/>
    <mergeCell ref="J19:K19"/>
    <mergeCell ref="M19:N19"/>
    <mergeCell ref="O19:P19"/>
    <mergeCell ref="Q19:R19"/>
    <mergeCell ref="F18:G18"/>
    <mergeCell ref="H18:I18"/>
    <mergeCell ref="J18:K18"/>
    <mergeCell ref="M18:N18"/>
    <mergeCell ref="O18:P18"/>
    <mergeCell ref="Q18:R18"/>
    <mergeCell ref="F17:G17"/>
    <mergeCell ref="H17:I17"/>
    <mergeCell ref="J17:K17"/>
    <mergeCell ref="M17:N17"/>
    <mergeCell ref="O17:P17"/>
    <mergeCell ref="Q17:R17"/>
    <mergeCell ref="F16:G16"/>
    <mergeCell ref="H16:I16"/>
    <mergeCell ref="J16:K16"/>
    <mergeCell ref="M16:N16"/>
    <mergeCell ref="O16:P16"/>
    <mergeCell ref="Q16:R16"/>
    <mergeCell ref="F15:G15"/>
    <mergeCell ref="H15:I15"/>
    <mergeCell ref="J15:K15"/>
    <mergeCell ref="M15:N15"/>
    <mergeCell ref="O15:P15"/>
    <mergeCell ref="Q15:R15"/>
    <mergeCell ref="F14:G14"/>
    <mergeCell ref="H14:I14"/>
    <mergeCell ref="J14:K14"/>
    <mergeCell ref="M14:N14"/>
    <mergeCell ref="O14:P14"/>
    <mergeCell ref="Q14:R14"/>
    <mergeCell ref="F13:G13"/>
    <mergeCell ref="H13:I13"/>
    <mergeCell ref="J13:K13"/>
    <mergeCell ref="M13:N13"/>
    <mergeCell ref="O13:P13"/>
    <mergeCell ref="Q13:R13"/>
    <mergeCell ref="F12:G12"/>
    <mergeCell ref="H12:I12"/>
    <mergeCell ref="J12:K12"/>
    <mergeCell ref="M12:N12"/>
    <mergeCell ref="O12:P12"/>
    <mergeCell ref="Q12:R12"/>
    <mergeCell ref="F11:G11"/>
    <mergeCell ref="H11:I11"/>
    <mergeCell ref="J11:K11"/>
    <mergeCell ref="M11:N11"/>
    <mergeCell ref="O11:P11"/>
    <mergeCell ref="Q11:R11"/>
    <mergeCell ref="F10:G10"/>
    <mergeCell ref="H10:I10"/>
    <mergeCell ref="J10:K10"/>
    <mergeCell ref="M10:N10"/>
    <mergeCell ref="O10:P10"/>
    <mergeCell ref="Q10:R10"/>
    <mergeCell ref="Q8:R8"/>
    <mergeCell ref="C9:D9"/>
    <mergeCell ref="F9:G9"/>
    <mergeCell ref="H9:I9"/>
    <mergeCell ref="J9:K9"/>
    <mergeCell ref="M9:N9"/>
    <mergeCell ref="O9:P9"/>
    <mergeCell ref="Q9:R9"/>
    <mergeCell ref="C8:D8"/>
    <mergeCell ref="F8:G8"/>
    <mergeCell ref="H8:I8"/>
    <mergeCell ref="J8:K8"/>
    <mergeCell ref="M8:N8"/>
    <mergeCell ref="O8:P8"/>
    <mergeCell ref="B1:F1"/>
    <mergeCell ref="B2:D2"/>
    <mergeCell ref="E2:F2"/>
    <mergeCell ref="I2:Q2"/>
    <mergeCell ref="C4:R4"/>
    <mergeCell ref="C6:D7"/>
    <mergeCell ref="F6:K6"/>
    <mergeCell ref="M6:R6"/>
    <mergeCell ref="F7:G7"/>
    <mergeCell ref="H7:I7"/>
    <mergeCell ref="J7:K7"/>
    <mergeCell ref="M7:N7"/>
    <mergeCell ref="O7:P7"/>
    <mergeCell ref="Q7:R7"/>
  </mergeCells>
  <pageMargins left="0.15748031496062992" right="0.15748031496062992" top="0.19685039370078741" bottom="0.19685039370078741" header="0" footer="0"/>
  <pageSetup paperSize="9" orientation="portrait" verticalDpi="1200"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pageSetUpPr fitToPage="1"/>
  </sheetPr>
  <dimension ref="A1:BB69"/>
  <sheetViews>
    <sheetView zoomScaleNormal="100" workbookViewId="0"/>
  </sheetViews>
  <sheetFormatPr defaultRowHeight="12.75" x14ac:dyDescent="0.2"/>
  <cols>
    <col min="1" max="1" width="1" style="377" customWidth="1"/>
    <col min="2" max="2" width="2.5703125" style="377" customWidth="1"/>
    <col min="3" max="3" width="2" style="377" customWidth="1"/>
    <col min="4" max="4" width="14" style="377" customWidth="1"/>
    <col min="5" max="10" width="7" style="377" customWidth="1"/>
    <col min="11" max="11" width="8.140625" style="377" customWidth="1"/>
    <col min="12" max="12" width="28.42578125" style="377" customWidth="1"/>
    <col min="13" max="13" width="2.5703125" style="377" customWidth="1"/>
    <col min="14" max="14" width="1" style="377" customWidth="1"/>
    <col min="15" max="26" width="9.140625" style="377"/>
    <col min="27" max="27" width="9.5703125" style="377" customWidth="1"/>
    <col min="28" max="29" width="9.140625" style="1445"/>
    <col min="30" max="30" width="15.140625" style="1445" customWidth="1"/>
    <col min="31" max="34" width="6.42578125" style="1445" customWidth="1"/>
    <col min="35" max="36" width="2.140625" style="1445" customWidth="1"/>
    <col min="37" max="38" width="6.42578125" style="1445" customWidth="1"/>
    <col min="39" max="39" width="15.140625" style="1445" customWidth="1"/>
    <col min="40" max="41" width="6.42578125" style="1445" customWidth="1"/>
    <col min="42" max="54" width="9.140625" style="1445"/>
    <col min="55" max="16384" width="9.140625" style="377"/>
  </cols>
  <sheetData>
    <row r="1" spans="1:54" ht="13.5" customHeight="1" x14ac:dyDescent="0.2">
      <c r="A1" s="372"/>
      <c r="B1" s="376"/>
      <c r="C1" s="376"/>
      <c r="D1" s="376"/>
      <c r="E1" s="376"/>
      <c r="F1" s="373"/>
      <c r="G1" s="373"/>
      <c r="H1" s="373"/>
      <c r="I1" s="373"/>
      <c r="J1" s="373"/>
      <c r="K1" s="373"/>
      <c r="L1" s="1711" t="s">
        <v>325</v>
      </c>
      <c r="M1" s="1711"/>
      <c r="N1" s="372"/>
    </row>
    <row r="2" spans="1:54" ht="6" customHeight="1" x14ac:dyDescent="0.2">
      <c r="A2" s="372"/>
      <c r="B2" s="1712"/>
      <c r="C2" s="1713"/>
      <c r="D2" s="1713"/>
      <c r="E2" s="489"/>
      <c r="F2" s="489"/>
      <c r="G2" s="489"/>
      <c r="H2" s="489"/>
      <c r="I2" s="489"/>
      <c r="J2" s="489"/>
      <c r="K2" s="489"/>
      <c r="L2" s="423"/>
      <c r="M2" s="382"/>
      <c r="N2" s="372"/>
      <c r="O2" s="435"/>
      <c r="P2" s="435"/>
      <c r="Q2" s="435"/>
      <c r="R2" s="435"/>
      <c r="S2" s="435"/>
      <c r="T2" s="435"/>
      <c r="U2" s="435"/>
      <c r="V2" s="435"/>
      <c r="W2" s="435"/>
      <c r="X2" s="435"/>
      <c r="Y2" s="435"/>
      <c r="Z2" s="435"/>
      <c r="AA2" s="435"/>
      <c r="AB2" s="1455"/>
      <c r="AC2" s="1455"/>
      <c r="AD2" s="1455"/>
      <c r="AE2" s="1455"/>
      <c r="AF2" s="1455"/>
      <c r="AG2" s="1455"/>
      <c r="AH2" s="1455"/>
      <c r="AI2" s="1455"/>
      <c r="AJ2" s="1455"/>
      <c r="AK2" s="1455"/>
      <c r="AL2" s="1455"/>
      <c r="AM2" s="1455"/>
      <c r="AN2" s="1455"/>
      <c r="AO2" s="1455"/>
    </row>
    <row r="3" spans="1:54" ht="11.25" customHeight="1" thickBot="1" x14ac:dyDescent="0.25">
      <c r="A3" s="372"/>
      <c r="B3" s="436"/>
      <c r="C3" s="382"/>
      <c r="D3" s="382"/>
      <c r="E3" s="382"/>
      <c r="F3" s="382"/>
      <c r="G3" s="382"/>
      <c r="H3" s="382"/>
      <c r="I3" s="382"/>
      <c r="J3" s="382"/>
      <c r="K3" s="382"/>
      <c r="L3" s="540" t="s">
        <v>72</v>
      </c>
      <c r="M3" s="382"/>
      <c r="N3" s="372"/>
      <c r="O3" s="435"/>
      <c r="P3" s="435"/>
      <c r="Q3" s="435"/>
      <c r="R3" s="435"/>
      <c r="S3" s="435"/>
      <c r="T3" s="435"/>
      <c r="U3" s="435"/>
      <c r="V3" s="435"/>
      <c r="W3" s="435"/>
      <c r="X3" s="435"/>
      <c r="Y3" s="435"/>
      <c r="Z3" s="435"/>
      <c r="AA3" s="435"/>
      <c r="AB3" s="1455"/>
      <c r="AC3" s="1455"/>
      <c r="AD3" s="1455"/>
      <c r="AE3" s="1455"/>
      <c r="AF3" s="1455"/>
      <c r="AG3" s="1455"/>
      <c r="AH3" s="1455"/>
      <c r="AI3" s="1455"/>
      <c r="AJ3" s="1455"/>
      <c r="AK3" s="1455"/>
      <c r="AL3" s="1455"/>
      <c r="AM3" s="1455"/>
      <c r="AN3" s="1455"/>
      <c r="AO3" s="1455"/>
    </row>
    <row r="4" spans="1:54" s="386" customFormat="1" ht="13.5" customHeight="1" thickBot="1" x14ac:dyDescent="0.25">
      <c r="A4" s="384"/>
      <c r="B4" s="535"/>
      <c r="C4" s="1703" t="s">
        <v>131</v>
      </c>
      <c r="D4" s="1704"/>
      <c r="E4" s="1704"/>
      <c r="F4" s="1704"/>
      <c r="G4" s="1704"/>
      <c r="H4" s="1704"/>
      <c r="I4" s="1704"/>
      <c r="J4" s="1704"/>
      <c r="K4" s="1704"/>
      <c r="L4" s="1705"/>
      <c r="M4" s="382"/>
      <c r="N4" s="384"/>
      <c r="O4" s="596"/>
      <c r="P4" s="596"/>
      <c r="Q4" s="596"/>
      <c r="R4" s="596"/>
      <c r="S4" s="596"/>
      <c r="T4" s="596"/>
      <c r="U4" s="596"/>
      <c r="V4" s="596"/>
      <c r="W4" s="596"/>
      <c r="X4" s="596"/>
      <c r="Y4" s="596"/>
      <c r="Z4" s="596"/>
      <c r="AA4" s="596"/>
      <c r="AB4" s="1456"/>
      <c r="AC4" s="1456"/>
      <c r="AD4" s="1456"/>
      <c r="AE4" s="1456"/>
      <c r="AF4" s="1456"/>
      <c r="AG4" s="1456"/>
      <c r="AH4" s="1456"/>
      <c r="AI4" s="1456"/>
      <c r="AJ4" s="1456"/>
      <c r="AK4" s="1456"/>
      <c r="AL4" s="1456"/>
      <c r="AM4" s="1456"/>
      <c r="AN4" s="1456"/>
      <c r="AO4" s="1456"/>
      <c r="AP4" s="1443"/>
      <c r="AQ4" s="1443"/>
      <c r="AR4" s="1443"/>
      <c r="AS4" s="1443"/>
      <c r="AT4" s="1443"/>
      <c r="AU4" s="1443"/>
      <c r="AV4" s="1443"/>
      <c r="AW4" s="1443"/>
      <c r="AX4" s="1443"/>
      <c r="AY4" s="1443"/>
      <c r="AZ4" s="1443"/>
      <c r="BA4" s="1443"/>
      <c r="BB4" s="1443"/>
    </row>
    <row r="5" spans="1:54" s="683" customFormat="1" x14ac:dyDescent="0.2">
      <c r="B5" s="684"/>
      <c r="C5" s="1676" t="s">
        <v>132</v>
      </c>
      <c r="D5" s="1676"/>
      <c r="E5" s="544"/>
      <c r="F5" s="473"/>
      <c r="G5" s="473"/>
      <c r="H5" s="473"/>
      <c r="I5" s="473"/>
      <c r="J5" s="473"/>
      <c r="K5" s="473"/>
      <c r="L5" s="424"/>
      <c r="M5" s="424"/>
      <c r="N5" s="686"/>
      <c r="O5" s="685"/>
      <c r="P5" s="685"/>
      <c r="Q5" s="685"/>
      <c r="R5" s="685"/>
      <c r="S5" s="685"/>
      <c r="T5" s="685"/>
      <c r="U5" s="685"/>
      <c r="V5" s="685"/>
      <c r="W5" s="685"/>
      <c r="X5" s="685"/>
      <c r="Y5" s="685"/>
      <c r="Z5" s="685"/>
      <c r="AA5" s="685"/>
      <c r="AB5" s="1456"/>
      <c r="AC5" s="1456"/>
      <c r="AD5" s="1456"/>
      <c r="AE5" s="1456"/>
      <c r="AF5" s="1456"/>
      <c r="AG5" s="1456"/>
      <c r="AH5" s="1456"/>
      <c r="AI5" s="1456"/>
      <c r="AJ5" s="1456"/>
      <c r="AK5" s="1456"/>
      <c r="AL5" s="1456"/>
      <c r="AM5" s="1456"/>
      <c r="AN5" s="1443"/>
      <c r="AO5" s="1456"/>
      <c r="AP5" s="1443"/>
      <c r="AQ5" s="1443"/>
      <c r="AR5" s="1443"/>
      <c r="AS5" s="1443"/>
      <c r="AT5" s="1443"/>
      <c r="AU5" s="1443"/>
      <c r="AV5" s="1443"/>
      <c r="AW5" s="1443"/>
      <c r="AX5" s="1443"/>
      <c r="AY5" s="1443"/>
      <c r="AZ5" s="1443"/>
      <c r="BA5" s="1443"/>
      <c r="BB5" s="1443"/>
    </row>
    <row r="6" spans="1:54" ht="13.5" customHeight="1" x14ac:dyDescent="0.2">
      <c r="A6" s="372"/>
      <c r="B6" s="436"/>
      <c r="C6" s="1676"/>
      <c r="D6" s="1676"/>
      <c r="E6" s="1710">
        <v>2019</v>
      </c>
      <c r="F6" s="1710"/>
      <c r="G6" s="1710"/>
      <c r="H6" s="1710"/>
      <c r="I6" s="1710"/>
      <c r="J6" s="1710"/>
      <c r="K6" s="1714" t="s">
        <v>632</v>
      </c>
      <c r="L6" s="473"/>
      <c r="M6" s="424"/>
      <c r="N6" s="539"/>
      <c r="O6" s="435"/>
      <c r="P6" s="435"/>
      <c r="Q6" s="435"/>
      <c r="R6" s="435"/>
      <c r="S6" s="435"/>
      <c r="T6" s="435"/>
      <c r="U6" s="435"/>
      <c r="V6" s="435"/>
      <c r="W6" s="435"/>
      <c r="X6" s="435"/>
      <c r="Y6" s="435"/>
      <c r="Z6" s="435"/>
      <c r="AA6" s="435"/>
      <c r="AB6" s="1455"/>
      <c r="AC6" s="1455"/>
      <c r="AD6" s="1455"/>
      <c r="AE6" s="1455" t="s">
        <v>338</v>
      </c>
      <c r="AF6" s="1455"/>
      <c r="AG6" s="1455" t="s">
        <v>339</v>
      </c>
      <c r="AH6" s="1455"/>
      <c r="AI6" s="1455"/>
      <c r="AJ6" s="1455"/>
      <c r="AK6" s="1455"/>
      <c r="AL6" s="1455"/>
      <c r="AM6" s="1455"/>
      <c r="AN6" s="1456" t="str">
        <f>VLOOKUP(AI8,AJ8:AK9,2,FALSE)</f>
        <v>família</v>
      </c>
      <c r="AO6" s="1455"/>
    </row>
    <row r="7" spans="1:54" ht="14.25" customHeight="1" x14ac:dyDescent="0.2">
      <c r="A7" s="372"/>
      <c r="B7" s="436"/>
      <c r="C7" s="412"/>
      <c r="D7" s="412"/>
      <c r="E7" s="1030" t="s">
        <v>92</v>
      </c>
      <c r="F7" s="943" t="s">
        <v>103</v>
      </c>
      <c r="G7" s="943" t="s">
        <v>102</v>
      </c>
      <c r="H7" s="943" t="s">
        <v>101</v>
      </c>
      <c r="I7" s="943" t="s">
        <v>100</v>
      </c>
      <c r="J7" s="1156" t="s">
        <v>99</v>
      </c>
      <c r="K7" s="1715" t="e">
        <v>#REF!</v>
      </c>
      <c r="L7" s="424"/>
      <c r="M7" s="471"/>
      <c r="N7" s="539"/>
      <c r="O7" s="435"/>
      <c r="P7" s="435"/>
      <c r="Q7" s="435"/>
      <c r="R7" s="435"/>
      <c r="S7" s="435"/>
      <c r="T7" s="435"/>
      <c r="U7" s="435"/>
      <c r="V7" s="435"/>
      <c r="W7" s="435"/>
      <c r="X7" s="435"/>
      <c r="Y7" s="435"/>
      <c r="Z7" s="435"/>
      <c r="AA7" s="435"/>
      <c r="AB7" s="1455"/>
      <c r="AC7" s="1455"/>
      <c r="AD7" s="1455"/>
      <c r="AE7" s="1457" t="s">
        <v>340</v>
      </c>
      <c r="AF7" s="1455" t="s">
        <v>67</v>
      </c>
      <c r="AG7" s="1457" t="s">
        <v>340</v>
      </c>
      <c r="AH7" s="1455" t="s">
        <v>67</v>
      </c>
      <c r="AJ7" s="1455"/>
      <c r="AK7" s="1455"/>
      <c r="AL7" s="1455"/>
      <c r="AM7" s="1455"/>
      <c r="AN7" s="1457" t="s">
        <v>340</v>
      </c>
      <c r="AO7" s="1455" t="s">
        <v>67</v>
      </c>
    </row>
    <row r="8" spans="1:54" s="639" customFormat="1" x14ac:dyDescent="0.2">
      <c r="A8" s="635"/>
      <c r="B8" s="636"/>
      <c r="C8" s="637" t="s">
        <v>67</v>
      </c>
      <c r="D8" s="638"/>
      <c r="E8" s="350">
        <v>100553</v>
      </c>
      <c r="F8" s="350">
        <v>100655</v>
      </c>
      <c r="G8" s="350">
        <v>100884</v>
      </c>
      <c r="H8" s="350">
        <v>100512</v>
      </c>
      <c r="I8" s="350">
        <v>99901</v>
      </c>
      <c r="J8" s="350">
        <v>99049</v>
      </c>
      <c r="K8" s="687">
        <v>260.79523342863803</v>
      </c>
      <c r="L8" s="640"/>
      <c r="M8" s="641"/>
      <c r="N8" s="635"/>
      <c r="O8" s="719"/>
      <c r="P8" s="718"/>
      <c r="Q8" s="719"/>
      <c r="R8" s="719"/>
      <c r="S8" s="642"/>
      <c r="T8" s="642"/>
      <c r="U8" s="642"/>
      <c r="V8" s="642"/>
      <c r="W8" s="642"/>
      <c r="X8" s="642"/>
      <c r="Y8" s="642"/>
      <c r="Z8" s="642"/>
      <c r="AA8" s="642"/>
      <c r="AB8" s="1456"/>
      <c r="AC8" s="1456"/>
      <c r="AD8" s="1456" t="str">
        <f>+C9</f>
        <v>Aveiro</v>
      </c>
      <c r="AE8" s="1458">
        <f>+K9</f>
        <v>261.87977840451202</v>
      </c>
      <c r="AF8" s="1458">
        <f>+$K$8</f>
        <v>260.79523342863803</v>
      </c>
      <c r="AG8" s="1458">
        <f>+K46</f>
        <v>126.814088381621</v>
      </c>
      <c r="AH8" s="1458">
        <f t="shared" ref="AH8:AH27" si="0">+$K$45</f>
        <v>117.504645329862</v>
      </c>
      <c r="AI8" s="1456">
        <v>1</v>
      </c>
      <c r="AJ8" s="1456">
        <v>1</v>
      </c>
      <c r="AK8" s="1456" t="s">
        <v>338</v>
      </c>
      <c r="AL8" s="1456"/>
      <c r="AM8" s="1456" t="str">
        <f>+AD8</f>
        <v>Aveiro</v>
      </c>
      <c r="AN8" s="1459">
        <f>INDEX($AD$7:$AH$27,MATCH($AM8,$AD$7:$AD$27,0),MATCH(AN$7,$AD$7:$AH$7,0)+2*($AI$8-1))</f>
        <v>261.87977840451202</v>
      </c>
      <c r="AO8" s="1459">
        <f>INDEX($AD$7:$AH$27,MATCH($AM8,$AD$7:$AD$27,0),MATCH(AO$7,$AD$7:$AH$7,0)+2*($AI$8-1))</f>
        <v>260.79523342863803</v>
      </c>
      <c r="AP8" s="1443"/>
      <c r="AQ8" s="1443"/>
      <c r="AR8" s="1443"/>
      <c r="AS8" s="1443"/>
      <c r="AT8" s="1443"/>
      <c r="AU8" s="1443"/>
      <c r="AV8" s="1443"/>
      <c r="AW8" s="1443"/>
      <c r="AX8" s="1443"/>
      <c r="AY8" s="1443"/>
      <c r="AZ8" s="1443"/>
      <c r="BA8" s="1443"/>
      <c r="BB8" s="1443"/>
    </row>
    <row r="9" spans="1:54" x14ac:dyDescent="0.2">
      <c r="A9" s="372"/>
      <c r="B9" s="436"/>
      <c r="C9" s="94" t="s">
        <v>61</v>
      </c>
      <c r="D9" s="380"/>
      <c r="E9" s="317">
        <v>4828</v>
      </c>
      <c r="F9" s="317">
        <v>4838</v>
      </c>
      <c r="G9" s="317">
        <v>4870</v>
      </c>
      <c r="H9" s="317">
        <v>4891</v>
      </c>
      <c r="I9" s="317">
        <v>4929</v>
      </c>
      <c r="J9" s="317">
        <v>4964</v>
      </c>
      <c r="K9" s="688">
        <v>261.87977840451202</v>
      </c>
      <c r="L9" s="424"/>
      <c r="M9" s="471"/>
      <c r="N9" s="372"/>
      <c r="O9" s="435"/>
      <c r="P9" s="435"/>
      <c r="Q9" s="435"/>
      <c r="R9" s="435"/>
      <c r="S9" s="435"/>
      <c r="T9" s="435"/>
      <c r="U9" s="435"/>
      <c r="V9" s="435"/>
      <c r="W9" s="435"/>
      <c r="X9" s="435"/>
      <c r="Y9" s="435"/>
      <c r="Z9" s="435"/>
      <c r="AA9" s="435"/>
      <c r="AB9" s="1455"/>
      <c r="AC9" s="1455"/>
      <c r="AD9" s="1456" t="str">
        <f t="shared" ref="AD9:AD26" si="1">+C10</f>
        <v>Beja</v>
      </c>
      <c r="AE9" s="1458">
        <f t="shared" ref="AE9:AE26" si="2">+K10</f>
        <v>333.55164117647098</v>
      </c>
      <c r="AF9" s="1458">
        <f t="shared" ref="AF9:AF27" si="3">+$K$8</f>
        <v>260.79523342863803</v>
      </c>
      <c r="AG9" s="1458">
        <f t="shared" ref="AG9:AG26" si="4">+K47</f>
        <v>118.726505443886</v>
      </c>
      <c r="AH9" s="1458">
        <f t="shared" si="0"/>
        <v>117.504645329862</v>
      </c>
      <c r="AI9" s="1455"/>
      <c r="AJ9" s="1455">
        <v>2</v>
      </c>
      <c r="AK9" s="1455" t="s">
        <v>339</v>
      </c>
      <c r="AL9" s="1455"/>
      <c r="AM9" s="1456" t="str">
        <f t="shared" ref="AM9:AM27" si="5">+AD9</f>
        <v>Beja</v>
      </c>
      <c r="AN9" s="1459">
        <f t="shared" ref="AN9:AO27" si="6">INDEX($AD$7:$AH$27,MATCH($AM9,$AD$7:$AD$27,0),MATCH(AN$7,$AD$7:$AH$7,0)+2*($AI$8-1))</f>
        <v>333.55164117647098</v>
      </c>
      <c r="AO9" s="1459">
        <f t="shared" si="6"/>
        <v>260.79523342863803</v>
      </c>
    </row>
    <row r="10" spans="1:54" x14ac:dyDescent="0.2">
      <c r="A10" s="372"/>
      <c r="B10" s="436"/>
      <c r="C10" s="94" t="s">
        <v>54</v>
      </c>
      <c r="D10" s="380"/>
      <c r="E10" s="317">
        <v>1691</v>
      </c>
      <c r="F10" s="317">
        <v>1723</v>
      </c>
      <c r="G10" s="317">
        <v>1750</v>
      </c>
      <c r="H10" s="317">
        <v>1729</v>
      </c>
      <c r="I10" s="317">
        <v>1692</v>
      </c>
      <c r="J10" s="317">
        <v>1702</v>
      </c>
      <c r="K10" s="688">
        <v>333.55164117647098</v>
      </c>
      <c r="L10" s="424"/>
      <c r="M10" s="471"/>
      <c r="N10" s="372"/>
      <c r="O10" s="435"/>
      <c r="P10" s="435"/>
      <c r="Q10" s="435"/>
      <c r="R10" s="435"/>
      <c r="S10" s="435"/>
      <c r="T10" s="435"/>
      <c r="U10" s="435"/>
      <c r="V10" s="435"/>
      <c r="W10" s="435"/>
      <c r="X10" s="435"/>
      <c r="Y10" s="435"/>
      <c r="Z10" s="435"/>
      <c r="AA10" s="435"/>
      <c r="AB10" s="1455"/>
      <c r="AC10" s="1455"/>
      <c r="AD10" s="1456" t="str">
        <f t="shared" si="1"/>
        <v>Braga</v>
      </c>
      <c r="AE10" s="1458">
        <f t="shared" si="2"/>
        <v>252.196962962963</v>
      </c>
      <c r="AF10" s="1458">
        <f t="shared" si="3"/>
        <v>260.79523342863803</v>
      </c>
      <c r="AG10" s="1458">
        <f t="shared" si="4"/>
        <v>123.171263189629</v>
      </c>
      <c r="AH10" s="1458">
        <f t="shared" si="0"/>
        <v>117.504645329862</v>
      </c>
      <c r="AI10" s="1455"/>
      <c r="AJ10" s="1455"/>
      <c r="AK10" s="1455"/>
      <c r="AL10" s="1455"/>
      <c r="AM10" s="1456" t="str">
        <f t="shared" si="5"/>
        <v>Braga</v>
      </c>
      <c r="AN10" s="1459">
        <f t="shared" si="6"/>
        <v>252.196962962963</v>
      </c>
      <c r="AO10" s="1459">
        <f t="shared" si="6"/>
        <v>260.79523342863803</v>
      </c>
    </row>
    <row r="11" spans="1:54" x14ac:dyDescent="0.2">
      <c r="A11" s="372"/>
      <c r="B11" s="436"/>
      <c r="C11" s="94" t="s">
        <v>63</v>
      </c>
      <c r="D11" s="380"/>
      <c r="E11" s="317">
        <v>3303</v>
      </c>
      <c r="F11" s="317">
        <v>3308</v>
      </c>
      <c r="G11" s="317">
        <v>3337</v>
      </c>
      <c r="H11" s="317">
        <v>3303</v>
      </c>
      <c r="I11" s="317">
        <v>3274</v>
      </c>
      <c r="J11" s="317">
        <v>3242</v>
      </c>
      <c r="K11" s="688">
        <v>252.196962962963</v>
      </c>
      <c r="L11" s="424"/>
      <c r="M11" s="471"/>
      <c r="N11" s="372"/>
      <c r="O11" s="435"/>
      <c r="P11" s="435"/>
      <c r="Q11" s="435"/>
      <c r="R11" s="435"/>
      <c r="S11" s="435"/>
      <c r="T11" s="435"/>
      <c r="U11" s="435"/>
      <c r="V11" s="435"/>
      <c r="W11" s="435"/>
      <c r="X11" s="435"/>
      <c r="Y11" s="435"/>
      <c r="Z11" s="435"/>
      <c r="AA11" s="435"/>
      <c r="AB11" s="1455"/>
      <c r="AC11" s="1455"/>
      <c r="AD11" s="1456" t="str">
        <f t="shared" si="1"/>
        <v>Bragança</v>
      </c>
      <c r="AE11" s="1458">
        <f t="shared" si="2"/>
        <v>284.11989162561599</v>
      </c>
      <c r="AF11" s="1458">
        <f t="shared" si="3"/>
        <v>260.79523342863803</v>
      </c>
      <c r="AG11" s="1458">
        <f t="shared" si="4"/>
        <v>123.875296391753</v>
      </c>
      <c r="AH11" s="1458">
        <f t="shared" si="0"/>
        <v>117.504645329862</v>
      </c>
      <c r="AI11" s="1455"/>
      <c r="AJ11" s="1455"/>
      <c r="AK11" s="1455"/>
      <c r="AL11" s="1455"/>
      <c r="AM11" s="1456" t="str">
        <f t="shared" si="5"/>
        <v>Bragança</v>
      </c>
      <c r="AN11" s="1459">
        <f t="shared" si="6"/>
        <v>284.11989162561599</v>
      </c>
      <c r="AO11" s="1459">
        <f t="shared" si="6"/>
        <v>260.79523342863803</v>
      </c>
    </row>
    <row r="12" spans="1:54" x14ac:dyDescent="0.2">
      <c r="A12" s="372"/>
      <c r="B12" s="436"/>
      <c r="C12" s="94" t="s">
        <v>65</v>
      </c>
      <c r="D12" s="380"/>
      <c r="E12" s="317">
        <v>1024</v>
      </c>
      <c r="F12" s="317">
        <v>1004</v>
      </c>
      <c r="G12" s="317">
        <v>1010</v>
      </c>
      <c r="H12" s="317">
        <v>1025</v>
      </c>
      <c r="I12" s="317">
        <v>1032</v>
      </c>
      <c r="J12" s="317">
        <v>1015</v>
      </c>
      <c r="K12" s="688">
        <v>284.11989162561599</v>
      </c>
      <c r="L12" s="424"/>
      <c r="M12" s="471"/>
      <c r="N12" s="372"/>
      <c r="AD12" s="1456" t="str">
        <f t="shared" si="1"/>
        <v>Castelo Branco</v>
      </c>
      <c r="AE12" s="1458">
        <f t="shared" si="2"/>
        <v>259.62362562189099</v>
      </c>
      <c r="AF12" s="1458">
        <f t="shared" si="3"/>
        <v>260.79523342863803</v>
      </c>
      <c r="AG12" s="1458">
        <f t="shared" si="4"/>
        <v>120.587749855575</v>
      </c>
      <c r="AH12" s="1458">
        <f t="shared" si="0"/>
        <v>117.504645329862</v>
      </c>
      <c r="AM12" s="1456" t="str">
        <f t="shared" si="5"/>
        <v>Castelo Branco</v>
      </c>
      <c r="AN12" s="1459">
        <f t="shared" si="6"/>
        <v>259.62362562189099</v>
      </c>
      <c r="AO12" s="1459">
        <f t="shared" si="6"/>
        <v>260.79523342863803</v>
      </c>
    </row>
    <row r="13" spans="1:54" x14ac:dyDescent="0.2">
      <c r="A13" s="372"/>
      <c r="B13" s="436"/>
      <c r="C13" s="94" t="s">
        <v>74</v>
      </c>
      <c r="D13" s="380"/>
      <c r="E13" s="317">
        <v>1633</v>
      </c>
      <c r="F13" s="317">
        <v>1640</v>
      </c>
      <c r="G13" s="317">
        <v>1671</v>
      </c>
      <c r="H13" s="317">
        <v>1661</v>
      </c>
      <c r="I13" s="317">
        <v>1624</v>
      </c>
      <c r="J13" s="317">
        <v>1611</v>
      </c>
      <c r="K13" s="688">
        <v>259.62362562189099</v>
      </c>
      <c r="L13" s="424"/>
      <c r="M13" s="471"/>
      <c r="N13" s="372"/>
      <c r="AD13" s="1456" t="str">
        <f t="shared" si="1"/>
        <v>Coimbra</v>
      </c>
      <c r="AE13" s="1458">
        <f t="shared" si="2"/>
        <v>232.19702006588801</v>
      </c>
      <c r="AF13" s="1458">
        <f t="shared" si="3"/>
        <v>260.79523342863803</v>
      </c>
      <c r="AG13" s="1458">
        <f t="shared" si="4"/>
        <v>131.274271926854</v>
      </c>
      <c r="AH13" s="1458">
        <f t="shared" si="0"/>
        <v>117.504645329862</v>
      </c>
      <c r="AM13" s="1456" t="str">
        <f t="shared" si="5"/>
        <v>Coimbra</v>
      </c>
      <c r="AN13" s="1459">
        <f t="shared" si="6"/>
        <v>232.19702006588801</v>
      </c>
      <c r="AO13" s="1459">
        <f t="shared" si="6"/>
        <v>260.79523342863803</v>
      </c>
    </row>
    <row r="14" spans="1:54" x14ac:dyDescent="0.2">
      <c r="A14" s="372"/>
      <c r="B14" s="436"/>
      <c r="C14" s="94" t="s">
        <v>60</v>
      </c>
      <c r="D14" s="380"/>
      <c r="E14" s="317">
        <v>3429</v>
      </c>
      <c r="F14" s="317">
        <v>3408</v>
      </c>
      <c r="G14" s="317">
        <v>3409</v>
      </c>
      <c r="H14" s="317">
        <v>3387</v>
      </c>
      <c r="I14" s="317">
        <v>3387</v>
      </c>
      <c r="J14" s="317">
        <v>3341</v>
      </c>
      <c r="K14" s="688">
        <v>232.19702006588801</v>
      </c>
      <c r="L14" s="424"/>
      <c r="M14" s="471"/>
      <c r="N14" s="372"/>
      <c r="AD14" s="1456" t="str">
        <f t="shared" si="1"/>
        <v>Évora</v>
      </c>
      <c r="AE14" s="1458">
        <f t="shared" si="2"/>
        <v>291.45089552238801</v>
      </c>
      <c r="AF14" s="1458">
        <f t="shared" si="3"/>
        <v>260.79523342863803</v>
      </c>
      <c r="AG14" s="1458">
        <f t="shared" si="4"/>
        <v>114.491785016287</v>
      </c>
      <c r="AH14" s="1458">
        <f t="shared" si="0"/>
        <v>117.504645329862</v>
      </c>
      <c r="AM14" s="1456" t="str">
        <f t="shared" si="5"/>
        <v>Évora</v>
      </c>
      <c r="AN14" s="1459">
        <f t="shared" si="6"/>
        <v>291.45089552238801</v>
      </c>
      <c r="AO14" s="1459">
        <f t="shared" si="6"/>
        <v>260.79523342863803</v>
      </c>
    </row>
    <row r="15" spans="1:54" x14ac:dyDescent="0.2">
      <c r="A15" s="372"/>
      <c r="B15" s="436"/>
      <c r="C15" s="94" t="s">
        <v>55</v>
      </c>
      <c r="D15" s="380"/>
      <c r="E15" s="317">
        <v>1267</v>
      </c>
      <c r="F15" s="317">
        <v>1252</v>
      </c>
      <c r="G15" s="317">
        <v>1240</v>
      </c>
      <c r="H15" s="317">
        <v>1234</v>
      </c>
      <c r="I15" s="317">
        <v>1223</v>
      </c>
      <c r="J15" s="317">
        <v>1207</v>
      </c>
      <c r="K15" s="688">
        <v>291.45089552238801</v>
      </c>
      <c r="L15" s="424"/>
      <c r="M15" s="471"/>
      <c r="N15" s="372"/>
      <c r="AD15" s="1456" t="str">
        <f t="shared" si="1"/>
        <v>Faro</v>
      </c>
      <c r="AE15" s="1458">
        <f t="shared" si="2"/>
        <v>281.38579328756703</v>
      </c>
      <c r="AF15" s="1458">
        <f t="shared" si="3"/>
        <v>260.79523342863803</v>
      </c>
      <c r="AG15" s="1458">
        <f t="shared" si="4"/>
        <v>126.075452836637</v>
      </c>
      <c r="AH15" s="1458">
        <f t="shared" si="0"/>
        <v>117.504645329862</v>
      </c>
      <c r="AM15" s="1456" t="str">
        <f t="shared" si="5"/>
        <v>Faro</v>
      </c>
      <c r="AN15" s="1459">
        <f t="shared" si="6"/>
        <v>281.38579328756703</v>
      </c>
      <c r="AO15" s="1459">
        <f t="shared" si="6"/>
        <v>260.79523342863803</v>
      </c>
    </row>
    <row r="16" spans="1:54" x14ac:dyDescent="0.2">
      <c r="A16" s="372"/>
      <c r="B16" s="436"/>
      <c r="C16" s="94" t="s">
        <v>73</v>
      </c>
      <c r="D16" s="380"/>
      <c r="E16" s="317">
        <v>2648</v>
      </c>
      <c r="F16" s="317">
        <v>2662</v>
      </c>
      <c r="G16" s="317">
        <v>2682</v>
      </c>
      <c r="H16" s="317">
        <v>2650</v>
      </c>
      <c r="I16" s="317">
        <v>2632</v>
      </c>
      <c r="J16" s="317">
        <v>2628</v>
      </c>
      <c r="K16" s="688">
        <v>281.38579328756703</v>
      </c>
      <c r="L16" s="424"/>
      <c r="M16" s="471"/>
      <c r="N16" s="372"/>
      <c r="AD16" s="1456" t="str">
        <f t="shared" si="1"/>
        <v>Guarda</v>
      </c>
      <c r="AE16" s="1458">
        <f t="shared" si="2"/>
        <v>272.18378583473901</v>
      </c>
      <c r="AF16" s="1458">
        <f t="shared" si="3"/>
        <v>260.79523342863803</v>
      </c>
      <c r="AG16" s="1458">
        <f t="shared" si="4"/>
        <v>121.357131578947</v>
      </c>
      <c r="AH16" s="1458">
        <f t="shared" si="0"/>
        <v>117.504645329862</v>
      </c>
      <c r="AM16" s="1456" t="str">
        <f t="shared" si="5"/>
        <v>Guarda</v>
      </c>
      <c r="AN16" s="1459">
        <f t="shared" si="6"/>
        <v>272.18378583473901</v>
      </c>
      <c r="AO16" s="1459">
        <f t="shared" si="6"/>
        <v>260.79523342863803</v>
      </c>
    </row>
    <row r="17" spans="1:41" x14ac:dyDescent="0.2">
      <c r="A17" s="372"/>
      <c r="B17" s="436"/>
      <c r="C17" s="94" t="s">
        <v>75</v>
      </c>
      <c r="D17" s="380"/>
      <c r="E17" s="317">
        <v>1231</v>
      </c>
      <c r="F17" s="317">
        <v>1231</v>
      </c>
      <c r="G17" s="317">
        <v>1244</v>
      </c>
      <c r="H17" s="317">
        <v>1244</v>
      </c>
      <c r="I17" s="317">
        <v>1226</v>
      </c>
      <c r="J17" s="317">
        <v>1186</v>
      </c>
      <c r="K17" s="688">
        <v>272.18378583473901</v>
      </c>
      <c r="L17" s="424"/>
      <c r="M17" s="471"/>
      <c r="N17" s="372"/>
      <c r="AD17" s="1456" t="str">
        <f t="shared" si="1"/>
        <v>Leiria</v>
      </c>
      <c r="AE17" s="1458">
        <f t="shared" si="2"/>
        <v>254.76076634512299</v>
      </c>
      <c r="AF17" s="1458">
        <f t="shared" si="3"/>
        <v>260.79523342863803</v>
      </c>
      <c r="AG17" s="1458">
        <f t="shared" si="4"/>
        <v>123.76557927623</v>
      </c>
      <c r="AH17" s="1458">
        <f t="shared" si="0"/>
        <v>117.504645329862</v>
      </c>
      <c r="AM17" s="1456" t="str">
        <f t="shared" si="5"/>
        <v>Leiria</v>
      </c>
      <c r="AN17" s="1459">
        <f t="shared" si="6"/>
        <v>254.76076634512299</v>
      </c>
      <c r="AO17" s="1459">
        <f t="shared" si="6"/>
        <v>260.79523342863803</v>
      </c>
    </row>
    <row r="18" spans="1:41" x14ac:dyDescent="0.2">
      <c r="A18" s="372"/>
      <c r="B18" s="436"/>
      <c r="C18" s="94" t="s">
        <v>59</v>
      </c>
      <c r="D18" s="380"/>
      <c r="E18" s="317">
        <v>1913</v>
      </c>
      <c r="F18" s="317">
        <v>1901</v>
      </c>
      <c r="G18" s="317">
        <v>1894</v>
      </c>
      <c r="H18" s="317">
        <v>1904</v>
      </c>
      <c r="I18" s="317">
        <v>1888</v>
      </c>
      <c r="J18" s="317">
        <v>1870</v>
      </c>
      <c r="K18" s="688">
        <v>254.76076634512299</v>
      </c>
      <c r="L18" s="424"/>
      <c r="M18" s="471"/>
      <c r="N18" s="372"/>
      <c r="AD18" s="1456" t="str">
        <f t="shared" si="1"/>
        <v>Lisboa</v>
      </c>
      <c r="AE18" s="1458">
        <f t="shared" si="2"/>
        <v>264.77439356984502</v>
      </c>
      <c r="AF18" s="1458">
        <f t="shared" si="3"/>
        <v>260.79523342863803</v>
      </c>
      <c r="AG18" s="1458">
        <f t="shared" si="4"/>
        <v>119.207618358332</v>
      </c>
      <c r="AH18" s="1458">
        <f t="shared" si="0"/>
        <v>117.504645329862</v>
      </c>
      <c r="AM18" s="1456" t="str">
        <f t="shared" si="5"/>
        <v>Lisboa</v>
      </c>
      <c r="AN18" s="1459">
        <f t="shared" si="6"/>
        <v>264.77439356984502</v>
      </c>
      <c r="AO18" s="1459">
        <f t="shared" si="6"/>
        <v>260.79523342863803</v>
      </c>
    </row>
    <row r="19" spans="1:41" x14ac:dyDescent="0.2">
      <c r="A19" s="372"/>
      <c r="B19" s="436"/>
      <c r="C19" s="94" t="s">
        <v>58</v>
      </c>
      <c r="D19" s="380"/>
      <c r="E19" s="317">
        <v>18329</v>
      </c>
      <c r="F19" s="317">
        <v>18376</v>
      </c>
      <c r="G19" s="317">
        <v>18361</v>
      </c>
      <c r="H19" s="317">
        <v>18335</v>
      </c>
      <c r="I19" s="317">
        <v>18168</v>
      </c>
      <c r="J19" s="317">
        <v>18048</v>
      </c>
      <c r="K19" s="688">
        <v>264.77439356984502</v>
      </c>
      <c r="L19" s="424"/>
      <c r="M19" s="471"/>
      <c r="N19" s="372"/>
      <c r="AD19" s="1456" t="str">
        <f t="shared" si="1"/>
        <v>Portalegre</v>
      </c>
      <c r="AE19" s="1458">
        <f t="shared" si="2"/>
        <v>309.97662671232899</v>
      </c>
      <c r="AF19" s="1458">
        <f t="shared" si="3"/>
        <v>260.79523342863803</v>
      </c>
      <c r="AG19" s="1458">
        <f t="shared" si="4"/>
        <v>119.84531612049</v>
      </c>
      <c r="AH19" s="1458">
        <f t="shared" si="0"/>
        <v>117.504645329862</v>
      </c>
      <c r="AM19" s="1456" t="str">
        <f t="shared" si="5"/>
        <v>Portalegre</v>
      </c>
      <c r="AN19" s="1459">
        <f t="shared" si="6"/>
        <v>309.97662671232899</v>
      </c>
      <c r="AO19" s="1459">
        <f t="shared" si="6"/>
        <v>260.79523342863803</v>
      </c>
    </row>
    <row r="20" spans="1:41" x14ac:dyDescent="0.2">
      <c r="A20" s="372"/>
      <c r="B20" s="436"/>
      <c r="C20" s="94" t="s">
        <v>56</v>
      </c>
      <c r="D20" s="380"/>
      <c r="E20" s="317">
        <v>1278</v>
      </c>
      <c r="F20" s="317">
        <v>1270</v>
      </c>
      <c r="G20" s="317">
        <v>1243</v>
      </c>
      <c r="H20" s="317">
        <v>1226</v>
      </c>
      <c r="I20" s="317">
        <v>1219</v>
      </c>
      <c r="J20" s="317">
        <v>1169</v>
      </c>
      <c r="K20" s="688">
        <v>309.97662671232899</v>
      </c>
      <c r="L20" s="424"/>
      <c r="M20" s="471"/>
      <c r="N20" s="372"/>
      <c r="AD20" s="1456" t="str">
        <f t="shared" si="1"/>
        <v>Porto</v>
      </c>
      <c r="AE20" s="1458">
        <f t="shared" si="2"/>
        <v>246.26427090694901</v>
      </c>
      <c r="AF20" s="1458">
        <f t="shared" si="3"/>
        <v>260.79523342863803</v>
      </c>
      <c r="AG20" s="1458">
        <f t="shared" si="4"/>
        <v>119.19700954521799</v>
      </c>
      <c r="AH20" s="1458">
        <f t="shared" si="0"/>
        <v>117.504645329862</v>
      </c>
      <c r="AM20" s="1456" t="str">
        <f t="shared" si="5"/>
        <v>Porto</v>
      </c>
      <c r="AN20" s="1459">
        <f t="shared" si="6"/>
        <v>246.26427090694901</v>
      </c>
      <c r="AO20" s="1459">
        <f t="shared" si="6"/>
        <v>260.79523342863803</v>
      </c>
    </row>
    <row r="21" spans="1:41" x14ac:dyDescent="0.2">
      <c r="A21" s="372"/>
      <c r="B21" s="436"/>
      <c r="C21" s="94" t="s">
        <v>62</v>
      </c>
      <c r="D21" s="380"/>
      <c r="E21" s="317">
        <v>30215</v>
      </c>
      <c r="F21" s="317">
        <v>30276</v>
      </c>
      <c r="G21" s="317">
        <v>30334</v>
      </c>
      <c r="H21" s="317">
        <v>30104</v>
      </c>
      <c r="I21" s="317">
        <v>29989</v>
      </c>
      <c r="J21" s="317">
        <v>29731</v>
      </c>
      <c r="K21" s="688">
        <v>246.26427090694901</v>
      </c>
      <c r="L21" s="424"/>
      <c r="M21" s="471"/>
      <c r="N21" s="372"/>
      <c r="AD21" s="1456" t="str">
        <f t="shared" si="1"/>
        <v>Santarém</v>
      </c>
      <c r="AE21" s="1458">
        <f t="shared" si="2"/>
        <v>279.72073232323203</v>
      </c>
      <c r="AF21" s="1458">
        <f t="shared" si="3"/>
        <v>260.79523342863803</v>
      </c>
      <c r="AG21" s="1458">
        <f t="shared" si="4"/>
        <v>120.183808318264</v>
      </c>
      <c r="AH21" s="1458">
        <f t="shared" si="0"/>
        <v>117.504645329862</v>
      </c>
      <c r="AM21" s="1456" t="str">
        <f t="shared" si="5"/>
        <v>Santarém</v>
      </c>
      <c r="AN21" s="1459">
        <f t="shared" si="6"/>
        <v>279.72073232323203</v>
      </c>
      <c r="AO21" s="1459">
        <f t="shared" si="6"/>
        <v>260.79523342863803</v>
      </c>
    </row>
    <row r="22" spans="1:41" x14ac:dyDescent="0.2">
      <c r="A22" s="372"/>
      <c r="B22" s="436"/>
      <c r="C22" s="94" t="s">
        <v>78</v>
      </c>
      <c r="D22" s="380"/>
      <c r="E22" s="317">
        <v>2500</v>
      </c>
      <c r="F22" s="317">
        <v>2475</v>
      </c>
      <c r="G22" s="317">
        <v>2490</v>
      </c>
      <c r="H22" s="317">
        <v>2468</v>
      </c>
      <c r="I22" s="317">
        <v>2439</v>
      </c>
      <c r="J22" s="317">
        <v>2379</v>
      </c>
      <c r="K22" s="688">
        <v>279.72073232323203</v>
      </c>
      <c r="L22" s="424"/>
      <c r="M22" s="471"/>
      <c r="N22" s="372"/>
      <c r="AD22" s="1456" t="str">
        <f t="shared" si="1"/>
        <v>Setúbal</v>
      </c>
      <c r="AE22" s="1458">
        <f t="shared" si="2"/>
        <v>277.34364198212103</v>
      </c>
      <c r="AF22" s="1458">
        <f t="shared" si="3"/>
        <v>260.79523342863803</v>
      </c>
      <c r="AG22" s="1458">
        <f t="shared" si="4"/>
        <v>119.416971108154</v>
      </c>
      <c r="AH22" s="1458">
        <f t="shared" si="0"/>
        <v>117.504645329862</v>
      </c>
      <c r="AM22" s="1456" t="str">
        <f t="shared" si="5"/>
        <v>Setúbal</v>
      </c>
      <c r="AN22" s="1459">
        <f t="shared" si="6"/>
        <v>277.34364198212103</v>
      </c>
      <c r="AO22" s="1459">
        <f t="shared" si="6"/>
        <v>260.79523342863803</v>
      </c>
    </row>
    <row r="23" spans="1:41" x14ac:dyDescent="0.2">
      <c r="A23" s="372"/>
      <c r="B23" s="436"/>
      <c r="C23" s="94" t="s">
        <v>57</v>
      </c>
      <c r="D23" s="380"/>
      <c r="E23" s="317">
        <v>9142</v>
      </c>
      <c r="F23" s="317">
        <v>9125</v>
      </c>
      <c r="G23" s="317">
        <v>9160</v>
      </c>
      <c r="H23" s="317">
        <v>9215</v>
      </c>
      <c r="I23" s="317">
        <v>9121</v>
      </c>
      <c r="J23" s="317">
        <v>9063</v>
      </c>
      <c r="K23" s="688">
        <v>277.34364198212103</v>
      </c>
      <c r="L23" s="424"/>
      <c r="M23" s="471"/>
      <c r="N23" s="372"/>
      <c r="AD23" s="1456" t="str">
        <f t="shared" si="1"/>
        <v>Viana do Castelo</v>
      </c>
      <c r="AE23" s="1458">
        <f t="shared" si="2"/>
        <v>235.05372131147499</v>
      </c>
      <c r="AF23" s="1458">
        <f t="shared" si="3"/>
        <v>260.79523342863803</v>
      </c>
      <c r="AG23" s="1458">
        <f t="shared" si="4"/>
        <v>128.19201609298199</v>
      </c>
      <c r="AH23" s="1458">
        <f t="shared" si="0"/>
        <v>117.504645329862</v>
      </c>
      <c r="AM23" s="1456" t="str">
        <f t="shared" si="5"/>
        <v>Viana do Castelo</v>
      </c>
      <c r="AN23" s="1459">
        <f t="shared" si="6"/>
        <v>235.05372131147499</v>
      </c>
      <c r="AO23" s="1459">
        <f t="shared" si="6"/>
        <v>260.79523342863803</v>
      </c>
    </row>
    <row r="24" spans="1:41" x14ac:dyDescent="0.2">
      <c r="A24" s="372"/>
      <c r="B24" s="436"/>
      <c r="C24" s="94" t="s">
        <v>64</v>
      </c>
      <c r="D24" s="380"/>
      <c r="E24" s="317">
        <v>1222</v>
      </c>
      <c r="F24" s="317">
        <v>1230</v>
      </c>
      <c r="G24" s="317">
        <v>1234</v>
      </c>
      <c r="H24" s="317">
        <v>1243</v>
      </c>
      <c r="I24" s="317">
        <v>1229</v>
      </c>
      <c r="J24" s="317">
        <v>1220</v>
      </c>
      <c r="K24" s="688">
        <v>235.05372131147499</v>
      </c>
      <c r="L24" s="424"/>
      <c r="M24" s="471"/>
      <c r="N24" s="372"/>
      <c r="AD24" s="1456" t="str">
        <f t="shared" si="1"/>
        <v>Vila Real</v>
      </c>
      <c r="AE24" s="1458">
        <f t="shared" si="2"/>
        <v>243.713419130435</v>
      </c>
      <c r="AF24" s="1458">
        <f t="shared" si="3"/>
        <v>260.79523342863803</v>
      </c>
      <c r="AG24" s="1458">
        <f t="shared" si="4"/>
        <v>124.079348326545</v>
      </c>
      <c r="AH24" s="1458">
        <f t="shared" si="0"/>
        <v>117.504645329862</v>
      </c>
      <c r="AM24" s="1456" t="str">
        <f t="shared" si="5"/>
        <v>Vila Real</v>
      </c>
      <c r="AN24" s="1459">
        <f t="shared" si="6"/>
        <v>243.713419130435</v>
      </c>
      <c r="AO24" s="1459">
        <f t="shared" si="6"/>
        <v>260.79523342863803</v>
      </c>
    </row>
    <row r="25" spans="1:41" x14ac:dyDescent="0.2">
      <c r="A25" s="372"/>
      <c r="B25" s="436"/>
      <c r="C25" s="94" t="s">
        <v>66</v>
      </c>
      <c r="D25" s="380"/>
      <c r="E25" s="317">
        <v>2939</v>
      </c>
      <c r="F25" s="317">
        <v>2921</v>
      </c>
      <c r="G25" s="317">
        <v>2916</v>
      </c>
      <c r="H25" s="317">
        <v>2906</v>
      </c>
      <c r="I25" s="317">
        <v>2885</v>
      </c>
      <c r="J25" s="317">
        <v>2877</v>
      </c>
      <c r="K25" s="688">
        <v>243.713419130435</v>
      </c>
      <c r="L25" s="424"/>
      <c r="M25" s="471"/>
      <c r="N25" s="372"/>
      <c r="AD25" s="1456" t="str">
        <f t="shared" si="1"/>
        <v>Viseu</v>
      </c>
      <c r="AE25" s="1458">
        <f t="shared" si="2"/>
        <v>260.35853980940698</v>
      </c>
      <c r="AF25" s="1458">
        <f t="shared" si="3"/>
        <v>260.79523342863803</v>
      </c>
      <c r="AG25" s="1458">
        <f t="shared" si="4"/>
        <v>124.040177211482</v>
      </c>
      <c r="AH25" s="1458">
        <f t="shared" si="0"/>
        <v>117.504645329862</v>
      </c>
      <c r="AM25" s="1456" t="str">
        <f t="shared" si="5"/>
        <v>Viseu</v>
      </c>
      <c r="AN25" s="1459">
        <f t="shared" si="6"/>
        <v>260.35853980940698</v>
      </c>
      <c r="AO25" s="1459">
        <f t="shared" si="6"/>
        <v>260.79523342863803</v>
      </c>
    </row>
    <row r="26" spans="1:41" x14ac:dyDescent="0.2">
      <c r="A26" s="372"/>
      <c r="B26" s="436"/>
      <c r="C26" s="94" t="s">
        <v>76</v>
      </c>
      <c r="D26" s="380"/>
      <c r="E26" s="317">
        <v>3395</v>
      </c>
      <c r="F26" s="317">
        <v>3363</v>
      </c>
      <c r="G26" s="317">
        <v>3402</v>
      </c>
      <c r="H26" s="317">
        <v>3327</v>
      </c>
      <c r="I26" s="317">
        <v>3314</v>
      </c>
      <c r="J26" s="317">
        <v>3258</v>
      </c>
      <c r="K26" s="688">
        <v>260.35853980940698</v>
      </c>
      <c r="L26" s="424"/>
      <c r="M26" s="471"/>
      <c r="N26" s="372"/>
      <c r="AD26" s="1456" t="str">
        <f t="shared" si="1"/>
        <v>Açores</v>
      </c>
      <c r="AE26" s="1458">
        <f t="shared" si="2"/>
        <v>278.20905726724698</v>
      </c>
      <c r="AF26" s="1458">
        <f t="shared" si="3"/>
        <v>260.79523342863803</v>
      </c>
      <c r="AG26" s="1458">
        <f t="shared" si="4"/>
        <v>84.894205201573797</v>
      </c>
      <c r="AH26" s="1458">
        <f t="shared" si="0"/>
        <v>117.504645329862</v>
      </c>
      <c r="AM26" s="1456" t="str">
        <f t="shared" si="5"/>
        <v>Açores</v>
      </c>
      <c r="AN26" s="1459">
        <f t="shared" si="6"/>
        <v>278.20905726724698</v>
      </c>
      <c r="AO26" s="1459">
        <f t="shared" si="6"/>
        <v>260.79523342863803</v>
      </c>
    </row>
    <row r="27" spans="1:41" x14ac:dyDescent="0.2">
      <c r="A27" s="372"/>
      <c r="B27" s="436"/>
      <c r="C27" s="94" t="s">
        <v>129</v>
      </c>
      <c r="D27" s="380"/>
      <c r="E27" s="317">
        <v>6293</v>
      </c>
      <c r="F27" s="317">
        <v>6323</v>
      </c>
      <c r="G27" s="317">
        <v>6235</v>
      </c>
      <c r="H27" s="317">
        <v>6233</v>
      </c>
      <c r="I27" s="317">
        <v>6126</v>
      </c>
      <c r="J27" s="317">
        <v>5972</v>
      </c>
      <c r="K27" s="688">
        <v>278.20905726724698</v>
      </c>
      <c r="L27" s="424"/>
      <c r="M27" s="471"/>
      <c r="N27" s="372"/>
      <c r="AD27" s="1456" t="str">
        <f>+C28</f>
        <v>Madeira</v>
      </c>
      <c r="AE27" s="1458">
        <f>+K28</f>
        <v>247.04555772994101</v>
      </c>
      <c r="AF27" s="1458">
        <f t="shared" si="3"/>
        <v>260.79523342863803</v>
      </c>
      <c r="AG27" s="1458">
        <f>+K65</f>
        <v>113.443817397556</v>
      </c>
      <c r="AH27" s="1458">
        <f t="shared" si="0"/>
        <v>117.504645329862</v>
      </c>
      <c r="AM27" s="1456" t="str">
        <f t="shared" si="5"/>
        <v>Madeira</v>
      </c>
      <c r="AN27" s="1459">
        <f t="shared" si="6"/>
        <v>247.04555772994101</v>
      </c>
      <c r="AO27" s="1459">
        <f t="shared" si="6"/>
        <v>260.79523342863803</v>
      </c>
    </row>
    <row r="28" spans="1:41" x14ac:dyDescent="0.2">
      <c r="A28" s="372"/>
      <c r="B28" s="436"/>
      <c r="C28" s="94" t="s">
        <v>130</v>
      </c>
      <c r="D28" s="380"/>
      <c r="E28" s="317">
        <v>2273</v>
      </c>
      <c r="F28" s="317">
        <v>2329</v>
      </c>
      <c r="G28" s="317">
        <v>2402</v>
      </c>
      <c r="H28" s="317">
        <v>2427</v>
      </c>
      <c r="I28" s="317">
        <v>2504</v>
      </c>
      <c r="J28" s="317">
        <v>2566</v>
      </c>
      <c r="K28" s="688">
        <v>247.04555772994101</v>
      </c>
      <c r="L28" s="424"/>
      <c r="M28" s="471"/>
      <c r="N28" s="372"/>
      <c r="AD28" s="1456"/>
      <c r="AE28" s="1458"/>
      <c r="AG28" s="1458"/>
    </row>
    <row r="29" spans="1:41" ht="3.75" customHeight="1" x14ac:dyDescent="0.2">
      <c r="A29" s="372"/>
      <c r="B29" s="436"/>
      <c r="C29" s="94"/>
      <c r="D29" s="380"/>
      <c r="E29" s="317"/>
      <c r="F29" s="317"/>
      <c r="G29" s="317"/>
      <c r="H29" s="317"/>
      <c r="I29" s="317"/>
      <c r="J29" s="317"/>
      <c r="K29" s="318"/>
      <c r="L29" s="424"/>
      <c r="M29" s="471"/>
      <c r="N29" s="372"/>
      <c r="AD29" s="1456"/>
      <c r="AE29" s="1458"/>
      <c r="AG29" s="1458"/>
    </row>
    <row r="30" spans="1:41" ht="15.75" customHeight="1" x14ac:dyDescent="0.2">
      <c r="A30" s="372"/>
      <c r="B30" s="436"/>
      <c r="C30" s="674"/>
      <c r="D30" s="703" t="s">
        <v>376</v>
      </c>
      <c r="E30" s="674"/>
      <c r="F30" s="674"/>
      <c r="G30" s="1708" t="s">
        <v>604</v>
      </c>
      <c r="H30" s="1708"/>
      <c r="I30" s="1708"/>
      <c r="J30" s="1708"/>
      <c r="K30" s="676"/>
      <c r="L30" s="676"/>
      <c r="M30" s="677"/>
      <c r="N30" s="372"/>
      <c r="AD30" s="1456"/>
      <c r="AE30" s="1458"/>
      <c r="AG30" s="1458"/>
    </row>
    <row r="31" spans="1:41" x14ac:dyDescent="0.2">
      <c r="A31" s="372"/>
      <c r="B31" s="673"/>
      <c r="C31" s="674"/>
      <c r="D31" s="674"/>
      <c r="E31" s="674"/>
      <c r="F31" s="674"/>
      <c r="G31" s="674"/>
      <c r="H31" s="674"/>
      <c r="I31" s="675"/>
      <c r="J31" s="675"/>
      <c r="K31" s="676"/>
      <c r="L31" s="676"/>
      <c r="M31" s="677"/>
      <c r="N31" s="372"/>
    </row>
    <row r="32" spans="1:41" ht="12" customHeight="1" x14ac:dyDescent="0.2">
      <c r="A32" s="372"/>
      <c r="B32" s="436"/>
      <c r="C32" s="674"/>
      <c r="D32" s="674"/>
      <c r="E32" s="674"/>
      <c r="F32" s="674"/>
      <c r="G32" s="674"/>
      <c r="H32" s="674"/>
      <c r="I32" s="675"/>
      <c r="J32" s="675"/>
      <c r="K32" s="676"/>
      <c r="L32" s="676"/>
      <c r="M32" s="677"/>
      <c r="N32" s="372"/>
    </row>
    <row r="33" spans="1:54" ht="12" customHeight="1" x14ac:dyDescent="0.2">
      <c r="A33" s="372"/>
      <c r="B33" s="436"/>
      <c r="C33" s="674"/>
      <c r="D33" s="674"/>
      <c r="E33" s="674"/>
      <c r="F33" s="674"/>
      <c r="G33" s="674"/>
      <c r="H33" s="674"/>
      <c r="I33" s="675"/>
      <c r="J33" s="675"/>
      <c r="K33" s="676"/>
      <c r="L33" s="676"/>
      <c r="M33" s="677"/>
      <c r="N33" s="372"/>
    </row>
    <row r="34" spans="1:54" ht="12" customHeight="1" x14ac:dyDescent="0.2">
      <c r="A34" s="372"/>
      <c r="B34" s="436"/>
      <c r="C34" s="674"/>
      <c r="D34" s="674"/>
      <c r="E34" s="674"/>
      <c r="F34" s="674"/>
      <c r="G34" s="674"/>
      <c r="H34" s="674"/>
      <c r="I34" s="675"/>
      <c r="J34" s="675"/>
      <c r="K34" s="676"/>
      <c r="L34" s="676"/>
      <c r="M34" s="677"/>
      <c r="N34" s="372"/>
    </row>
    <row r="35" spans="1:54" ht="12" customHeight="1" x14ac:dyDescent="0.2">
      <c r="A35" s="372"/>
      <c r="B35" s="436"/>
      <c r="C35" s="674"/>
      <c r="D35" s="674"/>
      <c r="E35" s="674"/>
      <c r="F35" s="674"/>
      <c r="G35" s="674"/>
      <c r="H35" s="674"/>
      <c r="I35" s="675"/>
      <c r="J35" s="675"/>
      <c r="K35" s="676"/>
      <c r="L35" s="676"/>
      <c r="M35" s="677"/>
      <c r="N35" s="372"/>
    </row>
    <row r="36" spans="1:54" ht="27" customHeight="1" x14ac:dyDescent="0.2">
      <c r="A36" s="372"/>
      <c r="B36" s="436"/>
      <c r="C36" s="674"/>
      <c r="D36" s="674"/>
      <c r="E36" s="674"/>
      <c r="F36" s="674"/>
      <c r="G36" s="674"/>
      <c r="H36" s="674"/>
      <c r="I36" s="675"/>
      <c r="J36" s="675"/>
      <c r="K36" s="676"/>
      <c r="L36" s="676"/>
      <c r="M36" s="677"/>
      <c r="N36" s="372"/>
    </row>
    <row r="37" spans="1:54" ht="12" customHeight="1" x14ac:dyDescent="0.2">
      <c r="A37" s="372"/>
      <c r="B37" s="436"/>
      <c r="C37" s="674"/>
      <c r="D37" s="674"/>
      <c r="E37" s="674"/>
      <c r="F37" s="674"/>
      <c r="G37" s="674"/>
      <c r="H37" s="674"/>
      <c r="I37" s="675"/>
      <c r="J37" s="675"/>
      <c r="K37" s="676"/>
      <c r="L37" s="676"/>
      <c r="M37" s="677"/>
      <c r="N37" s="372"/>
    </row>
    <row r="38" spans="1:54" ht="12" customHeight="1" x14ac:dyDescent="0.2">
      <c r="A38" s="372"/>
      <c r="B38" s="436"/>
      <c r="C38" s="674"/>
      <c r="D38" s="674"/>
      <c r="E38" s="674"/>
      <c r="F38" s="674"/>
      <c r="G38" s="674"/>
      <c r="H38" s="674"/>
      <c r="I38" s="675"/>
      <c r="J38" s="675"/>
      <c r="K38" s="676"/>
      <c r="L38" s="676"/>
      <c r="M38" s="677"/>
      <c r="N38" s="372"/>
    </row>
    <row r="39" spans="1:54" ht="12" customHeight="1" x14ac:dyDescent="0.2">
      <c r="A39" s="372"/>
      <c r="B39" s="436"/>
      <c r="C39" s="678"/>
      <c r="D39" s="678"/>
      <c r="E39" s="678"/>
      <c r="F39" s="678"/>
      <c r="G39" s="678"/>
      <c r="H39" s="678"/>
      <c r="I39" s="678"/>
      <c r="J39" s="678"/>
      <c r="K39" s="679"/>
      <c r="L39" s="680"/>
      <c r="M39" s="681"/>
      <c r="N39" s="372"/>
    </row>
    <row r="40" spans="1:54" ht="3" customHeight="1" thickBot="1" x14ac:dyDescent="0.25">
      <c r="A40" s="372"/>
      <c r="B40" s="436"/>
      <c r="C40" s="424"/>
      <c r="D40" s="424"/>
      <c r="E40" s="424"/>
      <c r="F40" s="424"/>
      <c r="G40" s="424"/>
      <c r="H40" s="424"/>
      <c r="I40" s="424"/>
      <c r="J40" s="424"/>
      <c r="K40" s="643"/>
      <c r="L40" s="439"/>
      <c r="M40" s="490"/>
      <c r="N40" s="372"/>
    </row>
    <row r="41" spans="1:54" ht="13.5" customHeight="1" thickBot="1" x14ac:dyDescent="0.25">
      <c r="A41" s="372"/>
      <c r="B41" s="436"/>
      <c r="C41" s="1703" t="s">
        <v>303</v>
      </c>
      <c r="D41" s="1704"/>
      <c r="E41" s="1704"/>
      <c r="F41" s="1704"/>
      <c r="G41" s="1704"/>
      <c r="H41" s="1704"/>
      <c r="I41" s="1704"/>
      <c r="J41" s="1704"/>
      <c r="K41" s="1704"/>
      <c r="L41" s="1705"/>
      <c r="M41" s="490"/>
      <c r="N41" s="372"/>
    </row>
    <row r="42" spans="1:54" s="372" customFormat="1" ht="6.75" customHeight="1" x14ac:dyDescent="0.2">
      <c r="B42" s="436"/>
      <c r="C42" s="1581" t="s">
        <v>132</v>
      </c>
      <c r="D42" s="1581"/>
      <c r="E42" s="644"/>
      <c r="F42" s="644"/>
      <c r="G42" s="644"/>
      <c r="H42" s="644"/>
      <c r="I42" s="644"/>
      <c r="J42" s="644"/>
      <c r="K42" s="645"/>
      <c r="L42" s="645"/>
      <c r="M42" s="490"/>
      <c r="O42" s="377"/>
      <c r="P42" s="377"/>
      <c r="Q42" s="377"/>
      <c r="R42" s="377"/>
      <c r="S42" s="377"/>
      <c r="T42" s="377"/>
      <c r="U42" s="377"/>
      <c r="V42" s="377"/>
      <c r="W42" s="377"/>
      <c r="X42" s="377"/>
      <c r="Y42" s="377"/>
      <c r="Z42" s="377"/>
      <c r="AA42" s="377"/>
      <c r="AB42" s="1445"/>
      <c r="AC42" s="1445"/>
      <c r="AD42" s="1445"/>
      <c r="AE42" s="1445"/>
      <c r="AF42" s="1445"/>
      <c r="AG42" s="1445"/>
      <c r="AH42" s="1445"/>
      <c r="AI42" s="1445"/>
      <c r="AJ42" s="1445"/>
      <c r="AK42" s="1445"/>
      <c r="AL42" s="1445"/>
      <c r="AM42" s="1445"/>
      <c r="AN42" s="1445"/>
      <c r="AO42" s="1445"/>
      <c r="AP42" s="1445"/>
      <c r="AQ42" s="1445"/>
      <c r="AR42" s="1445"/>
      <c r="AS42" s="1445"/>
      <c r="AT42" s="1445"/>
      <c r="AU42" s="1445"/>
      <c r="AV42" s="1445"/>
      <c r="AW42" s="1445"/>
      <c r="AX42" s="1445"/>
      <c r="AY42" s="1445"/>
      <c r="AZ42" s="1445"/>
      <c r="BA42" s="1445"/>
      <c r="BB42" s="1445"/>
    </row>
    <row r="43" spans="1:54" ht="10.5" customHeight="1" x14ac:dyDescent="0.2">
      <c r="A43" s="372"/>
      <c r="B43" s="436"/>
      <c r="C43" s="1581"/>
      <c r="D43" s="1581"/>
      <c r="E43" s="1710">
        <v>2019</v>
      </c>
      <c r="F43" s="1710"/>
      <c r="G43" s="1710"/>
      <c r="H43" s="1710"/>
      <c r="I43" s="1710"/>
      <c r="J43" s="1710"/>
      <c r="K43" s="1706" t="s">
        <v>632</v>
      </c>
      <c r="L43" s="390"/>
      <c r="M43" s="382"/>
      <c r="N43" s="372"/>
    </row>
    <row r="44" spans="1:54" ht="15" customHeight="1" x14ac:dyDescent="0.2">
      <c r="A44" s="372"/>
      <c r="B44" s="436"/>
      <c r="C44" s="387"/>
      <c r="D44" s="387"/>
      <c r="E44" s="1193" t="str">
        <f t="shared" ref="E44:J44" si="7">+E7</f>
        <v>jan.</v>
      </c>
      <c r="F44" s="1193" t="str">
        <f t="shared" si="7"/>
        <v>fev.</v>
      </c>
      <c r="G44" s="1193" t="str">
        <f t="shared" si="7"/>
        <v>mar.</v>
      </c>
      <c r="H44" s="1193" t="str">
        <f t="shared" si="7"/>
        <v>abr.</v>
      </c>
      <c r="I44" s="1193" t="str">
        <f t="shared" si="7"/>
        <v>mai.</v>
      </c>
      <c r="J44" s="1193" t="str">
        <f t="shared" si="7"/>
        <v>jun.</v>
      </c>
      <c r="K44" s="1707" t="e">
        <v>#REF!</v>
      </c>
      <c r="L44" s="390"/>
      <c r="M44" s="490"/>
      <c r="N44" s="372"/>
    </row>
    <row r="45" spans="1:54" s="395" customFormat="1" ht="13.5" customHeight="1" x14ac:dyDescent="0.2">
      <c r="A45" s="392"/>
      <c r="B45" s="646"/>
      <c r="C45" s="634" t="s">
        <v>67</v>
      </c>
      <c r="D45" s="459"/>
      <c r="E45" s="350">
        <v>217089</v>
      </c>
      <c r="F45" s="350">
        <v>217225</v>
      </c>
      <c r="G45" s="350">
        <v>217200</v>
      </c>
      <c r="H45" s="350">
        <v>216348</v>
      </c>
      <c r="I45" s="350">
        <v>214840</v>
      </c>
      <c r="J45" s="350">
        <v>213603</v>
      </c>
      <c r="K45" s="704">
        <v>117.504645329862</v>
      </c>
      <c r="L45" s="320"/>
      <c r="M45" s="647"/>
      <c r="N45" s="392"/>
      <c r="O45" s="719"/>
      <c r="P45" s="718"/>
      <c r="Q45" s="719"/>
      <c r="R45" s="719"/>
      <c r="S45" s="377"/>
      <c r="T45" s="377"/>
      <c r="U45" s="377"/>
      <c r="V45" s="377"/>
      <c r="W45" s="377"/>
      <c r="X45" s="377"/>
      <c r="Y45" s="377"/>
      <c r="Z45" s="377"/>
      <c r="AA45" s="377"/>
      <c r="AB45" s="1445"/>
      <c r="AC45" s="1445"/>
      <c r="AD45" s="1445"/>
      <c r="AE45" s="1445"/>
      <c r="AF45" s="1445"/>
      <c r="AG45" s="1445"/>
      <c r="AH45" s="1445"/>
      <c r="AI45" s="1445"/>
      <c r="AJ45" s="1445"/>
      <c r="AK45" s="1445"/>
      <c r="AL45" s="1445"/>
      <c r="AM45" s="1445"/>
      <c r="AN45" s="1445"/>
      <c r="AO45" s="1445"/>
      <c r="AP45" s="1445"/>
      <c r="AQ45" s="1445"/>
      <c r="AR45" s="1445"/>
      <c r="AS45" s="1445"/>
      <c r="AT45" s="1445"/>
      <c r="AU45" s="1445"/>
      <c r="AV45" s="1445"/>
      <c r="AW45" s="1445"/>
      <c r="AX45" s="1445"/>
      <c r="AY45" s="1445"/>
      <c r="AZ45" s="1445"/>
      <c r="BA45" s="1445"/>
      <c r="BB45" s="1445"/>
    </row>
    <row r="46" spans="1:54" ht="15" customHeight="1" x14ac:dyDescent="0.2">
      <c r="A46" s="372"/>
      <c r="B46" s="436"/>
      <c r="C46" s="94" t="s">
        <v>61</v>
      </c>
      <c r="D46" s="380"/>
      <c r="E46" s="317">
        <v>9926</v>
      </c>
      <c r="F46" s="317">
        <v>9928</v>
      </c>
      <c r="G46" s="317">
        <v>9993</v>
      </c>
      <c r="H46" s="317">
        <v>10028</v>
      </c>
      <c r="I46" s="317">
        <v>10072</v>
      </c>
      <c r="J46" s="317">
        <v>10170</v>
      </c>
      <c r="K46" s="689">
        <v>126.814088381621</v>
      </c>
      <c r="L46" s="320"/>
      <c r="M46" s="490"/>
      <c r="N46" s="372"/>
    </row>
    <row r="47" spans="1:54" ht="11.65" customHeight="1" x14ac:dyDescent="0.2">
      <c r="A47" s="372"/>
      <c r="B47" s="436"/>
      <c r="C47" s="94" t="s">
        <v>54</v>
      </c>
      <c r="D47" s="380"/>
      <c r="E47" s="317">
        <v>4668</v>
      </c>
      <c r="F47" s="317">
        <v>4699</v>
      </c>
      <c r="G47" s="317">
        <v>4766</v>
      </c>
      <c r="H47" s="317">
        <v>4693</v>
      </c>
      <c r="I47" s="317">
        <v>4630</v>
      </c>
      <c r="J47" s="317">
        <v>4675</v>
      </c>
      <c r="K47" s="689">
        <v>118.726505443886</v>
      </c>
      <c r="L47" s="320"/>
      <c r="M47" s="490"/>
      <c r="N47" s="372"/>
    </row>
    <row r="48" spans="1:54" ht="11.65" customHeight="1" x14ac:dyDescent="0.2">
      <c r="A48" s="372"/>
      <c r="B48" s="436"/>
      <c r="C48" s="94" t="s">
        <v>63</v>
      </c>
      <c r="D48" s="380"/>
      <c r="E48" s="317">
        <v>6626</v>
      </c>
      <c r="F48" s="317">
        <v>6625</v>
      </c>
      <c r="G48" s="317">
        <v>6653</v>
      </c>
      <c r="H48" s="317">
        <v>6592</v>
      </c>
      <c r="I48" s="317">
        <v>6577</v>
      </c>
      <c r="J48" s="317">
        <v>6533</v>
      </c>
      <c r="K48" s="689">
        <v>123.171263189629</v>
      </c>
      <c r="L48" s="320"/>
      <c r="M48" s="490"/>
      <c r="N48" s="372"/>
    </row>
    <row r="49" spans="1:16" ht="11.65" customHeight="1" x14ac:dyDescent="0.2">
      <c r="A49" s="372"/>
      <c r="B49" s="436"/>
      <c r="C49" s="94" t="s">
        <v>65</v>
      </c>
      <c r="D49" s="380"/>
      <c r="E49" s="317">
        <v>2347</v>
      </c>
      <c r="F49" s="317">
        <v>2293</v>
      </c>
      <c r="G49" s="317">
        <v>2284</v>
      </c>
      <c r="H49" s="317">
        <v>2310</v>
      </c>
      <c r="I49" s="317">
        <v>2303</v>
      </c>
      <c r="J49" s="317">
        <v>2290</v>
      </c>
      <c r="K49" s="689">
        <v>123.875296391753</v>
      </c>
      <c r="L49" s="648"/>
      <c r="M49" s="372"/>
      <c r="N49" s="372"/>
    </row>
    <row r="50" spans="1:16" ht="11.65" customHeight="1" x14ac:dyDescent="0.2">
      <c r="A50" s="372"/>
      <c r="B50" s="436"/>
      <c r="C50" s="94" t="s">
        <v>74</v>
      </c>
      <c r="D50" s="380"/>
      <c r="E50" s="317">
        <v>3465</v>
      </c>
      <c r="F50" s="317">
        <v>3478</v>
      </c>
      <c r="G50" s="317">
        <v>3505</v>
      </c>
      <c r="H50" s="317">
        <v>3464</v>
      </c>
      <c r="I50" s="317">
        <v>3359</v>
      </c>
      <c r="J50" s="317">
        <v>3342</v>
      </c>
      <c r="K50" s="689">
        <v>120.587749855575</v>
      </c>
      <c r="L50" s="648"/>
      <c r="M50" s="372"/>
      <c r="N50" s="372"/>
    </row>
    <row r="51" spans="1:16" ht="11.65" customHeight="1" x14ac:dyDescent="0.2">
      <c r="A51" s="372"/>
      <c r="B51" s="436"/>
      <c r="C51" s="94" t="s">
        <v>60</v>
      </c>
      <c r="D51" s="380"/>
      <c r="E51" s="317">
        <v>5982</v>
      </c>
      <c r="F51" s="317">
        <v>5917</v>
      </c>
      <c r="G51" s="317">
        <v>5882</v>
      </c>
      <c r="H51" s="317">
        <v>5867</v>
      </c>
      <c r="I51" s="317">
        <v>5899</v>
      </c>
      <c r="J51" s="317">
        <v>5828</v>
      </c>
      <c r="K51" s="689">
        <v>131.274271926854</v>
      </c>
      <c r="L51" s="648"/>
      <c r="M51" s="372"/>
      <c r="N51" s="372"/>
    </row>
    <row r="52" spans="1:16" ht="11.65" customHeight="1" x14ac:dyDescent="0.2">
      <c r="A52" s="372"/>
      <c r="B52" s="436"/>
      <c r="C52" s="94" t="s">
        <v>55</v>
      </c>
      <c r="D52" s="380"/>
      <c r="E52" s="317">
        <v>3117</v>
      </c>
      <c r="F52" s="317">
        <v>3069</v>
      </c>
      <c r="G52" s="317">
        <v>3068</v>
      </c>
      <c r="H52" s="317">
        <v>3046</v>
      </c>
      <c r="I52" s="317">
        <v>2998</v>
      </c>
      <c r="J52" s="317">
        <v>2977</v>
      </c>
      <c r="K52" s="689">
        <v>114.491785016287</v>
      </c>
      <c r="L52" s="648"/>
      <c r="M52" s="372"/>
      <c r="N52" s="372"/>
    </row>
    <row r="53" spans="1:16" ht="11.65" customHeight="1" x14ac:dyDescent="0.2">
      <c r="A53" s="372"/>
      <c r="B53" s="436"/>
      <c r="C53" s="94" t="s">
        <v>73</v>
      </c>
      <c r="D53" s="380"/>
      <c r="E53" s="317">
        <v>5502</v>
      </c>
      <c r="F53" s="317">
        <v>5587</v>
      </c>
      <c r="G53" s="317">
        <v>5672</v>
      </c>
      <c r="H53" s="317">
        <v>5629</v>
      </c>
      <c r="I53" s="317">
        <v>5636</v>
      </c>
      <c r="J53" s="317">
        <v>5671</v>
      </c>
      <c r="K53" s="689">
        <v>126.075452836637</v>
      </c>
      <c r="L53" s="648"/>
      <c r="M53" s="372"/>
      <c r="N53" s="372"/>
    </row>
    <row r="54" spans="1:16" ht="11.65" customHeight="1" x14ac:dyDescent="0.2">
      <c r="A54" s="372"/>
      <c r="B54" s="436"/>
      <c r="C54" s="94" t="s">
        <v>75</v>
      </c>
      <c r="D54" s="380"/>
      <c r="E54" s="317">
        <v>2730</v>
      </c>
      <c r="F54" s="317">
        <v>2742</v>
      </c>
      <c r="G54" s="317">
        <v>2757</v>
      </c>
      <c r="H54" s="317">
        <v>2769</v>
      </c>
      <c r="I54" s="317">
        <v>2670</v>
      </c>
      <c r="J54" s="317">
        <v>2564</v>
      </c>
      <c r="K54" s="689">
        <v>121.357131578947</v>
      </c>
      <c r="L54" s="648"/>
      <c r="M54" s="372"/>
      <c r="N54" s="372"/>
    </row>
    <row r="55" spans="1:16" ht="11.65" customHeight="1" x14ac:dyDescent="0.2">
      <c r="A55" s="372"/>
      <c r="B55" s="436"/>
      <c r="C55" s="94" t="s">
        <v>59</v>
      </c>
      <c r="D55" s="380"/>
      <c r="E55" s="317">
        <v>3760</v>
      </c>
      <c r="F55" s="317">
        <v>3765</v>
      </c>
      <c r="G55" s="317">
        <v>3730</v>
      </c>
      <c r="H55" s="317">
        <v>3771</v>
      </c>
      <c r="I55" s="317">
        <v>3746</v>
      </c>
      <c r="J55" s="317">
        <v>3776</v>
      </c>
      <c r="K55" s="689">
        <v>123.76557927623</v>
      </c>
      <c r="L55" s="648"/>
      <c r="M55" s="372"/>
      <c r="N55" s="372"/>
    </row>
    <row r="56" spans="1:16" ht="11.65" customHeight="1" x14ac:dyDescent="0.2">
      <c r="A56" s="372"/>
      <c r="B56" s="436"/>
      <c r="C56" s="94" t="s">
        <v>58</v>
      </c>
      <c r="D56" s="380"/>
      <c r="E56" s="317">
        <v>40036</v>
      </c>
      <c r="F56" s="317">
        <v>40205</v>
      </c>
      <c r="G56" s="317">
        <v>40204</v>
      </c>
      <c r="H56" s="317">
        <v>40168</v>
      </c>
      <c r="I56" s="317">
        <v>39851</v>
      </c>
      <c r="J56" s="317">
        <v>39581</v>
      </c>
      <c r="K56" s="689">
        <v>119.207618358332</v>
      </c>
      <c r="L56" s="648"/>
      <c r="M56" s="372"/>
      <c r="N56" s="372"/>
    </row>
    <row r="57" spans="1:16" ht="11.65" customHeight="1" x14ac:dyDescent="0.2">
      <c r="A57" s="372"/>
      <c r="B57" s="436"/>
      <c r="C57" s="94" t="s">
        <v>56</v>
      </c>
      <c r="D57" s="380"/>
      <c r="E57" s="317">
        <v>3253</v>
      </c>
      <c r="F57" s="317">
        <v>3206</v>
      </c>
      <c r="G57" s="317">
        <v>3173</v>
      </c>
      <c r="H57" s="317">
        <v>3146</v>
      </c>
      <c r="I57" s="317">
        <v>3006</v>
      </c>
      <c r="J57" s="317">
        <v>2931</v>
      </c>
      <c r="K57" s="689">
        <v>119.84531612049</v>
      </c>
      <c r="L57" s="648"/>
      <c r="M57" s="372"/>
      <c r="N57" s="372"/>
    </row>
    <row r="58" spans="1:16" ht="11.65" customHeight="1" x14ac:dyDescent="0.2">
      <c r="A58" s="372"/>
      <c r="B58" s="436"/>
      <c r="C58" s="94" t="s">
        <v>62</v>
      </c>
      <c r="D58" s="380"/>
      <c r="E58" s="317">
        <v>62079</v>
      </c>
      <c r="F58" s="317">
        <v>62094</v>
      </c>
      <c r="G58" s="317">
        <v>62049</v>
      </c>
      <c r="H58" s="317">
        <v>61673</v>
      </c>
      <c r="I58" s="317">
        <v>61350</v>
      </c>
      <c r="J58" s="317">
        <v>60835</v>
      </c>
      <c r="K58" s="689">
        <v>119.19700954521799</v>
      </c>
      <c r="L58" s="648"/>
      <c r="M58" s="372"/>
      <c r="N58" s="372"/>
    </row>
    <row r="59" spans="1:16" ht="11.65" customHeight="1" x14ac:dyDescent="0.2">
      <c r="A59" s="372"/>
      <c r="B59" s="436"/>
      <c r="C59" s="94" t="s">
        <v>78</v>
      </c>
      <c r="D59" s="380"/>
      <c r="E59" s="317">
        <v>5683</v>
      </c>
      <c r="F59" s="317">
        <v>5605</v>
      </c>
      <c r="G59" s="317">
        <v>5658</v>
      </c>
      <c r="H59" s="317">
        <v>5574</v>
      </c>
      <c r="I59" s="317">
        <v>5519</v>
      </c>
      <c r="J59" s="317">
        <v>5415</v>
      </c>
      <c r="K59" s="689">
        <v>120.183808318264</v>
      </c>
      <c r="L59" s="648"/>
      <c r="M59" s="372"/>
      <c r="N59" s="372"/>
    </row>
    <row r="60" spans="1:16" ht="11.65" customHeight="1" x14ac:dyDescent="0.2">
      <c r="A60" s="372"/>
      <c r="B60" s="436"/>
      <c r="C60" s="94" t="s">
        <v>57</v>
      </c>
      <c r="D60" s="380"/>
      <c r="E60" s="317">
        <v>20486</v>
      </c>
      <c r="F60" s="317">
        <v>20484</v>
      </c>
      <c r="G60" s="317">
        <v>20549</v>
      </c>
      <c r="H60" s="317">
        <v>20667</v>
      </c>
      <c r="I60" s="317">
        <v>20443</v>
      </c>
      <c r="J60" s="317">
        <v>20419</v>
      </c>
      <c r="K60" s="689">
        <v>119.416971108154</v>
      </c>
      <c r="L60" s="648"/>
      <c r="M60" s="372"/>
      <c r="N60" s="372"/>
    </row>
    <row r="61" spans="1:16" ht="11.65" customHeight="1" x14ac:dyDescent="0.2">
      <c r="A61" s="372"/>
      <c r="B61" s="436"/>
      <c r="C61" s="94" t="s">
        <v>64</v>
      </c>
      <c r="D61" s="380"/>
      <c r="E61" s="317">
        <v>2167</v>
      </c>
      <c r="F61" s="317">
        <v>2195</v>
      </c>
      <c r="G61" s="317">
        <v>2179</v>
      </c>
      <c r="H61" s="317">
        <v>2205</v>
      </c>
      <c r="I61" s="317">
        <v>2194</v>
      </c>
      <c r="J61" s="317">
        <v>2202</v>
      </c>
      <c r="K61" s="689">
        <v>128.19201609298199</v>
      </c>
      <c r="L61" s="648"/>
      <c r="M61" s="372"/>
      <c r="N61" s="372"/>
    </row>
    <row r="62" spans="1:16" ht="11.65" customHeight="1" x14ac:dyDescent="0.2">
      <c r="A62" s="372"/>
      <c r="B62" s="436"/>
      <c r="C62" s="94" t="s">
        <v>66</v>
      </c>
      <c r="D62" s="380"/>
      <c r="E62" s="317">
        <v>5697</v>
      </c>
      <c r="F62" s="317">
        <v>5674</v>
      </c>
      <c r="G62" s="317">
        <v>5633</v>
      </c>
      <c r="H62" s="317">
        <v>5610</v>
      </c>
      <c r="I62" s="317">
        <v>5578</v>
      </c>
      <c r="J62" s="317">
        <v>5542</v>
      </c>
      <c r="K62" s="689">
        <v>124.079348326545</v>
      </c>
      <c r="L62" s="648"/>
      <c r="M62" s="372"/>
      <c r="N62" s="372"/>
      <c r="P62" s="430"/>
    </row>
    <row r="63" spans="1:16" ht="11.65" customHeight="1" x14ac:dyDescent="0.2">
      <c r="A63" s="372"/>
      <c r="B63" s="436"/>
      <c r="C63" s="94" t="s">
        <v>76</v>
      </c>
      <c r="D63" s="380"/>
      <c r="E63" s="317">
        <v>7078</v>
      </c>
      <c r="F63" s="317">
        <v>7021</v>
      </c>
      <c r="G63" s="317">
        <v>7102</v>
      </c>
      <c r="H63" s="317">
        <v>6962</v>
      </c>
      <c r="I63" s="317">
        <v>6892</v>
      </c>
      <c r="J63" s="317">
        <v>6791</v>
      </c>
      <c r="K63" s="689">
        <v>124.040177211482</v>
      </c>
      <c r="L63" s="648"/>
      <c r="M63" s="372"/>
      <c r="N63" s="372"/>
    </row>
    <row r="64" spans="1:16" ht="11.25" customHeight="1" x14ac:dyDescent="0.2">
      <c r="A64" s="372"/>
      <c r="B64" s="436"/>
      <c r="C64" s="94" t="s">
        <v>129</v>
      </c>
      <c r="D64" s="380"/>
      <c r="E64" s="317">
        <v>17500</v>
      </c>
      <c r="F64" s="317">
        <v>17593</v>
      </c>
      <c r="G64" s="317">
        <v>17221</v>
      </c>
      <c r="H64" s="317">
        <v>16961</v>
      </c>
      <c r="I64" s="317">
        <v>16752</v>
      </c>
      <c r="J64" s="317">
        <v>16594</v>
      </c>
      <c r="K64" s="689">
        <v>84.894205201573797</v>
      </c>
      <c r="L64" s="648"/>
      <c r="M64" s="372"/>
      <c r="N64" s="372"/>
    </row>
    <row r="65" spans="1:54" ht="11.65" customHeight="1" x14ac:dyDescent="0.2">
      <c r="A65" s="372"/>
      <c r="B65" s="436"/>
      <c r="C65" s="94" t="s">
        <v>130</v>
      </c>
      <c r="D65" s="380"/>
      <c r="E65" s="317">
        <v>4987</v>
      </c>
      <c r="F65" s="317">
        <v>5049</v>
      </c>
      <c r="G65" s="317">
        <v>5124</v>
      </c>
      <c r="H65" s="317">
        <v>5215</v>
      </c>
      <c r="I65" s="317">
        <v>5368</v>
      </c>
      <c r="J65" s="317">
        <v>5467</v>
      </c>
      <c r="K65" s="689">
        <v>113.443817397556</v>
      </c>
      <c r="L65" s="648"/>
      <c r="M65" s="372"/>
      <c r="N65" s="372"/>
    </row>
    <row r="66" spans="1:54" s="651" customFormat="1" ht="7.5" customHeight="1" x14ac:dyDescent="0.15">
      <c r="A66" s="649"/>
      <c r="B66" s="650"/>
      <c r="C66" s="1709" t="str">
        <f>CONCATENATE("notas: dados sujeitos a atualizações"".")</f>
        <v>notas: dados sujeitos a atualizações".</v>
      </c>
      <c r="D66" s="1709"/>
      <c r="E66" s="1709"/>
      <c r="F66" s="1709"/>
      <c r="G66" s="1709"/>
      <c r="H66" s="1709"/>
      <c r="I66" s="1709"/>
      <c r="J66" s="1709"/>
      <c r="K66" s="1709"/>
      <c r="L66" s="1709"/>
      <c r="M66" s="989"/>
      <c r="N66" s="989"/>
      <c r="O66" s="989"/>
      <c r="AB66" s="1460"/>
      <c r="AC66" s="1460"/>
      <c r="AD66" s="1460"/>
      <c r="AE66" s="1460"/>
      <c r="AF66" s="1460"/>
      <c r="AG66" s="1460"/>
      <c r="AH66" s="1460"/>
      <c r="AI66" s="1460"/>
      <c r="AJ66" s="1460"/>
      <c r="AK66" s="1460"/>
      <c r="AL66" s="1460"/>
      <c r="AM66" s="1460"/>
      <c r="AN66" s="1460"/>
      <c r="AO66" s="1460"/>
      <c r="AP66" s="1460"/>
      <c r="AQ66" s="1460"/>
      <c r="AR66" s="1460"/>
      <c r="AS66" s="1460"/>
      <c r="AT66" s="1460"/>
      <c r="AU66" s="1460"/>
      <c r="AV66" s="1460"/>
      <c r="AW66" s="1460"/>
      <c r="AX66" s="1460"/>
      <c r="AY66" s="1460"/>
      <c r="AZ66" s="1460"/>
      <c r="BA66" s="1460"/>
      <c r="BB66" s="1460"/>
    </row>
    <row r="67" spans="1:54" ht="9" customHeight="1" x14ac:dyDescent="0.2">
      <c r="A67" s="372"/>
      <c r="B67" s="653"/>
      <c r="C67" s="654" t="s">
        <v>483</v>
      </c>
      <c r="D67" s="380"/>
      <c r="E67" s="652"/>
      <c r="F67" s="652"/>
      <c r="G67" s="652"/>
      <c r="H67" s="652"/>
      <c r="I67" s="655"/>
      <c r="J67" s="545"/>
      <c r="K67" s="545"/>
      <c r="L67" s="545"/>
      <c r="M67" s="490"/>
      <c r="N67" s="372"/>
    </row>
    <row r="68" spans="1:54" ht="13.5" customHeight="1" x14ac:dyDescent="0.2">
      <c r="A68" s="372"/>
      <c r="B68" s="650"/>
      <c r="C68" s="441" t="s">
        <v>415</v>
      </c>
      <c r="D68" s="380"/>
      <c r="E68" s="652"/>
      <c r="F68" s="652"/>
      <c r="G68" s="652"/>
      <c r="H68" s="652"/>
      <c r="I68" s="415" t="s">
        <v>133</v>
      </c>
      <c r="J68" s="545"/>
      <c r="K68" s="545"/>
      <c r="L68" s="545"/>
      <c r="M68" s="490"/>
      <c r="N68" s="372"/>
    </row>
    <row r="69" spans="1:54" ht="13.5" customHeight="1" x14ac:dyDescent="0.2">
      <c r="A69" s="372"/>
      <c r="B69" s="656">
        <v>18</v>
      </c>
      <c r="C69" s="1702">
        <v>43647</v>
      </c>
      <c r="D69" s="1702"/>
      <c r="E69" s="1702"/>
      <c r="F69" s="1702"/>
      <c r="G69" s="382"/>
      <c r="H69" s="382"/>
      <c r="I69" s="382"/>
      <c r="J69" s="382"/>
      <c r="K69" s="382"/>
      <c r="L69" s="382"/>
      <c r="M69" s="382"/>
      <c r="N69" s="382"/>
    </row>
  </sheetData>
  <mergeCells count="13">
    <mergeCell ref="L1:M1"/>
    <mergeCell ref="B2:D2"/>
    <mergeCell ref="C4:L4"/>
    <mergeCell ref="C5:D6"/>
    <mergeCell ref="K6:K7"/>
    <mergeCell ref="E6:J6"/>
    <mergeCell ref="C69:F69"/>
    <mergeCell ref="C41:L41"/>
    <mergeCell ref="C42:D43"/>
    <mergeCell ref="K43:K44"/>
    <mergeCell ref="G30:J30"/>
    <mergeCell ref="C66:L66"/>
    <mergeCell ref="E43:J43"/>
  </mergeCells>
  <conditionalFormatting sqref="F7:G7">
    <cfRule type="cellIs" dxfId="13" priority="10" operator="equal">
      <formula>"jan."</formula>
    </cfRule>
  </conditionalFormatting>
  <conditionalFormatting sqref="H7:J7">
    <cfRule type="cellIs" dxfId="12" priority="7" operator="equal">
      <formula>"jan."</formula>
    </cfRule>
  </conditionalFormatting>
  <conditionalFormatting sqref="F44:G44">
    <cfRule type="cellIs" dxfId="11" priority="3" operator="equal">
      <formula>"jan."</formula>
    </cfRule>
  </conditionalFormatting>
  <conditionalFormatting sqref="H44:J44">
    <cfRule type="cellIs" dxfId="10" priority="2" operator="equal">
      <formula>"jan."</formula>
    </cfRule>
  </conditionalFormatting>
  <conditionalFormatting sqref="E7">
    <cfRule type="cellIs" dxfId="9" priority="4" operator="equal">
      <formula>"jan."</formula>
    </cfRule>
  </conditionalFormatting>
  <conditionalFormatting sqref="E44">
    <cfRule type="cellIs" dxfId="8"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76200</xdr:colOff>
                    <xdr:row>27</xdr:row>
                    <xdr:rowOff>142875</xdr:rowOff>
                  </from>
                  <to>
                    <xdr:col>6</xdr:col>
                    <xdr:colOff>114300</xdr:colOff>
                    <xdr:row>29</xdr:row>
                    <xdr:rowOff>133350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F81"/>
  <sheetViews>
    <sheetView zoomScaleNormal="100" workbookViewId="0"/>
  </sheetViews>
  <sheetFormatPr defaultRowHeight="12.75" x14ac:dyDescent="0.2"/>
  <cols>
    <col min="1" max="1" width="1" style="377" customWidth="1"/>
    <col min="2" max="2" width="2.5703125" style="377" customWidth="1"/>
    <col min="3" max="3" width="1.140625" style="377" customWidth="1"/>
    <col min="4" max="4" width="24.28515625" style="377" customWidth="1"/>
    <col min="5" max="10" width="7.5703125" style="388" customWidth="1"/>
    <col min="11" max="11" width="7.5703125" style="417" customWidth="1"/>
    <col min="12" max="12" width="7.5703125" style="388" customWidth="1"/>
    <col min="13" max="13" width="7.7109375" style="417" customWidth="1"/>
    <col min="14" max="14" width="2.5703125" style="377" customWidth="1"/>
    <col min="15" max="15" width="1" style="377" customWidth="1"/>
    <col min="16" max="16384" width="9.140625" style="377"/>
  </cols>
  <sheetData>
    <row r="1" spans="1:15" ht="13.5" customHeight="1" x14ac:dyDescent="0.2">
      <c r="A1" s="372"/>
      <c r="B1" s="1717" t="s">
        <v>326</v>
      </c>
      <c r="C1" s="1717"/>
      <c r="D1" s="1717"/>
      <c r="E1" s="374"/>
      <c r="F1" s="374"/>
      <c r="G1" s="374"/>
      <c r="H1" s="374"/>
      <c r="I1" s="374"/>
      <c r="J1" s="375"/>
      <c r="K1" s="1035"/>
      <c r="L1" s="1035"/>
      <c r="M1" s="1035"/>
      <c r="N1" s="376"/>
      <c r="O1" s="372"/>
    </row>
    <row r="2" spans="1:15" ht="6" customHeight="1" x14ac:dyDescent="0.2">
      <c r="A2" s="372"/>
      <c r="B2" s="1718"/>
      <c r="C2" s="1718"/>
      <c r="D2" s="1718"/>
      <c r="E2" s="378"/>
      <c r="F2" s="379"/>
      <c r="G2" s="379"/>
      <c r="H2" s="379"/>
      <c r="I2" s="379"/>
      <c r="J2" s="379"/>
      <c r="K2" s="380"/>
      <c r="L2" s="379"/>
      <c r="M2" s="380"/>
      <c r="N2" s="381"/>
      <c r="O2" s="372"/>
    </row>
    <row r="3" spans="1:15" ht="13.5" customHeight="1" thickBot="1" x14ac:dyDescent="0.25">
      <c r="A3" s="372"/>
      <c r="B3" s="382"/>
      <c r="C3" s="382"/>
      <c r="D3" s="382"/>
      <c r="E3" s="379"/>
      <c r="F3" s="379"/>
      <c r="G3" s="379"/>
      <c r="H3" s="379"/>
      <c r="I3" s="379" t="s">
        <v>34</v>
      </c>
      <c r="J3" s="379"/>
      <c r="K3" s="691"/>
      <c r="L3" s="379"/>
      <c r="M3" s="963" t="s">
        <v>72</v>
      </c>
      <c r="N3" s="383"/>
      <c r="O3" s="372"/>
    </row>
    <row r="4" spans="1:15" s="386" customFormat="1" ht="13.5" customHeight="1" thickBot="1" x14ac:dyDescent="0.25">
      <c r="A4" s="384"/>
      <c r="B4" s="385"/>
      <c r="C4" s="1719" t="s">
        <v>0</v>
      </c>
      <c r="D4" s="1720"/>
      <c r="E4" s="1720"/>
      <c r="F4" s="1720"/>
      <c r="G4" s="1720"/>
      <c r="H4" s="1720"/>
      <c r="I4" s="1720"/>
      <c r="J4" s="1720"/>
      <c r="K4" s="1720"/>
      <c r="L4" s="1720"/>
      <c r="M4" s="1721"/>
      <c r="N4" s="383"/>
      <c r="O4" s="372"/>
    </row>
    <row r="5" spans="1:15" ht="4.5" customHeight="1" x14ac:dyDescent="0.2">
      <c r="A5" s="372"/>
      <c r="B5" s="382"/>
      <c r="C5" s="1581" t="s">
        <v>77</v>
      </c>
      <c r="D5" s="1581"/>
      <c r="F5" s="777"/>
      <c r="G5" s="777"/>
      <c r="H5" s="777"/>
      <c r="I5" s="389"/>
      <c r="J5" s="389"/>
      <c r="K5" s="389"/>
      <c r="L5" s="389"/>
      <c r="M5" s="389"/>
      <c r="N5" s="383"/>
      <c r="O5" s="372"/>
    </row>
    <row r="6" spans="1:15" ht="12" customHeight="1" x14ac:dyDescent="0.2">
      <c r="A6" s="372"/>
      <c r="B6" s="382"/>
      <c r="C6" s="1581"/>
      <c r="D6" s="1581"/>
      <c r="E6" s="1584">
        <v>2018</v>
      </c>
      <c r="F6" s="1584"/>
      <c r="G6" s="1584"/>
      <c r="H6" s="1722">
        <v>2019</v>
      </c>
      <c r="I6" s="1584"/>
      <c r="J6" s="1584"/>
      <c r="K6" s="1584"/>
      <c r="L6" s="1584"/>
      <c r="M6" s="1584"/>
      <c r="N6" s="383"/>
      <c r="O6" s="372"/>
    </row>
    <row r="7" spans="1:15" s="386" customFormat="1" ht="12.75" customHeight="1" x14ac:dyDescent="0.2">
      <c r="A7" s="384"/>
      <c r="B7" s="385"/>
      <c r="C7" s="391"/>
      <c r="D7" s="391"/>
      <c r="E7" s="763" t="s">
        <v>95</v>
      </c>
      <c r="F7" s="763" t="s">
        <v>94</v>
      </c>
      <c r="G7" s="764" t="s">
        <v>93</v>
      </c>
      <c r="H7" s="764" t="s">
        <v>92</v>
      </c>
      <c r="I7" s="763" t="s">
        <v>103</v>
      </c>
      <c r="J7" s="764" t="s">
        <v>102</v>
      </c>
      <c r="K7" s="764" t="s">
        <v>101</v>
      </c>
      <c r="L7" s="764" t="s">
        <v>100</v>
      </c>
      <c r="M7" s="764" t="s">
        <v>99</v>
      </c>
      <c r="N7" s="383"/>
      <c r="O7" s="372"/>
    </row>
    <row r="8" spans="1:15" s="395" customFormat="1" ht="11.25" customHeight="1" x14ac:dyDescent="0.2">
      <c r="A8" s="392"/>
      <c r="B8" s="393"/>
      <c r="C8" s="1716" t="s">
        <v>466</v>
      </c>
      <c r="D8" s="1716"/>
      <c r="E8" s="394"/>
      <c r="F8" s="394"/>
      <c r="G8" s="394"/>
      <c r="H8" s="394"/>
      <c r="I8" s="394"/>
      <c r="J8" s="394"/>
      <c r="K8" s="394"/>
      <c r="L8" s="394"/>
      <c r="M8" s="394"/>
      <c r="N8" s="383"/>
      <c r="O8" s="372"/>
    </row>
    <row r="9" spans="1:15" ht="10.5" customHeight="1" x14ac:dyDescent="0.2">
      <c r="A9" s="372"/>
      <c r="B9" s="955"/>
      <c r="C9" s="950" t="s">
        <v>134</v>
      </c>
      <c r="D9" s="956"/>
      <c r="E9" s="957">
        <v>174278</v>
      </c>
      <c r="F9" s="957">
        <v>175204</v>
      </c>
      <c r="G9" s="957">
        <v>176143</v>
      </c>
      <c r="H9" s="957">
        <v>176783</v>
      </c>
      <c r="I9" s="957">
        <v>177498</v>
      </c>
      <c r="J9" s="957">
        <v>178541</v>
      </c>
      <c r="K9" s="957">
        <v>180010</v>
      </c>
      <c r="L9" s="957">
        <v>181142</v>
      </c>
      <c r="M9" s="957">
        <v>181142</v>
      </c>
      <c r="N9" s="383"/>
      <c r="O9" s="372"/>
    </row>
    <row r="10" spans="1:15" ht="10.5" customHeight="1" x14ac:dyDescent="0.2">
      <c r="A10" s="372"/>
      <c r="B10" s="955"/>
      <c r="C10" s="950"/>
      <c r="D10" s="958" t="s">
        <v>71</v>
      </c>
      <c r="E10" s="959">
        <v>91188</v>
      </c>
      <c r="F10" s="959">
        <v>91650</v>
      </c>
      <c r="G10" s="959">
        <v>92163</v>
      </c>
      <c r="H10" s="959">
        <v>92420</v>
      </c>
      <c r="I10" s="959">
        <v>92787</v>
      </c>
      <c r="J10" s="959">
        <v>93263</v>
      </c>
      <c r="K10" s="959">
        <v>94026</v>
      </c>
      <c r="L10" s="959">
        <v>94690</v>
      </c>
      <c r="M10" s="959">
        <v>94712</v>
      </c>
      <c r="N10" s="383"/>
      <c r="O10" s="372"/>
    </row>
    <row r="11" spans="1:15" ht="10.5" customHeight="1" x14ac:dyDescent="0.2">
      <c r="A11" s="372"/>
      <c r="B11" s="955"/>
      <c r="C11" s="950"/>
      <c r="D11" s="958" t="s">
        <v>70</v>
      </c>
      <c r="E11" s="959">
        <v>83090</v>
      </c>
      <c r="F11" s="959">
        <v>83554</v>
      </c>
      <c r="G11" s="959">
        <v>83980</v>
      </c>
      <c r="H11" s="959">
        <v>84363</v>
      </c>
      <c r="I11" s="959">
        <v>84711</v>
      </c>
      <c r="J11" s="959">
        <v>85278</v>
      </c>
      <c r="K11" s="959">
        <v>85984</v>
      </c>
      <c r="L11" s="959">
        <v>86452</v>
      </c>
      <c r="M11" s="959">
        <v>86430</v>
      </c>
      <c r="N11" s="383"/>
      <c r="O11" s="372"/>
    </row>
    <row r="12" spans="1:15" ht="10.5" customHeight="1" x14ac:dyDescent="0.2">
      <c r="A12" s="372"/>
      <c r="B12" s="955"/>
      <c r="C12" s="950" t="s">
        <v>135</v>
      </c>
      <c r="D12" s="956"/>
      <c r="E12" s="957">
        <v>2038940</v>
      </c>
      <c r="F12" s="957">
        <v>2039119</v>
      </c>
      <c r="G12" s="957">
        <v>2039096</v>
      </c>
      <c r="H12" s="957">
        <v>2039247</v>
      </c>
      <c r="I12" s="957">
        <v>2037298</v>
      </c>
      <c r="J12" s="957">
        <v>2030587</v>
      </c>
      <c r="K12" s="957">
        <v>2031051</v>
      </c>
      <c r="L12" s="957">
        <v>2032692</v>
      </c>
      <c r="M12" s="957">
        <v>2040161</v>
      </c>
      <c r="N12" s="383"/>
      <c r="O12" s="372"/>
    </row>
    <row r="13" spans="1:15" ht="10.5" customHeight="1" x14ac:dyDescent="0.2">
      <c r="A13" s="372"/>
      <c r="B13" s="955"/>
      <c r="C13" s="950"/>
      <c r="D13" s="958" t="s">
        <v>71</v>
      </c>
      <c r="E13" s="959">
        <v>960509</v>
      </c>
      <c r="F13" s="959">
        <v>960513</v>
      </c>
      <c r="G13" s="959">
        <v>960451</v>
      </c>
      <c r="H13" s="959">
        <v>960640</v>
      </c>
      <c r="I13" s="959">
        <v>959694</v>
      </c>
      <c r="J13" s="959">
        <v>956346</v>
      </c>
      <c r="K13" s="959">
        <v>956514</v>
      </c>
      <c r="L13" s="959">
        <v>957451</v>
      </c>
      <c r="M13" s="959">
        <v>961317</v>
      </c>
      <c r="N13" s="383"/>
      <c r="O13" s="372"/>
    </row>
    <row r="14" spans="1:15" ht="10.5" customHeight="1" x14ac:dyDescent="0.2">
      <c r="A14" s="372"/>
      <c r="B14" s="955"/>
      <c r="C14" s="950"/>
      <c r="D14" s="958" t="s">
        <v>70</v>
      </c>
      <c r="E14" s="959">
        <v>1078431</v>
      </c>
      <c r="F14" s="959">
        <v>1078606</v>
      </c>
      <c r="G14" s="959">
        <v>1078645</v>
      </c>
      <c r="H14" s="959">
        <v>1078607</v>
      </c>
      <c r="I14" s="959">
        <v>1077604</v>
      </c>
      <c r="J14" s="959">
        <v>1074241</v>
      </c>
      <c r="K14" s="959">
        <v>1074537</v>
      </c>
      <c r="L14" s="959">
        <v>1075241</v>
      </c>
      <c r="M14" s="959">
        <v>1078844</v>
      </c>
      <c r="N14" s="383"/>
      <c r="O14" s="372"/>
    </row>
    <row r="15" spans="1:15" ht="10.5" customHeight="1" x14ac:dyDescent="0.2">
      <c r="A15" s="372"/>
      <c r="B15" s="955"/>
      <c r="C15" s="950" t="s">
        <v>136</v>
      </c>
      <c r="D15" s="956"/>
      <c r="E15" s="957">
        <v>707904</v>
      </c>
      <c r="F15" s="957">
        <v>708472</v>
      </c>
      <c r="G15" s="957">
        <v>709157</v>
      </c>
      <c r="H15" s="957">
        <v>709946</v>
      </c>
      <c r="I15" s="957">
        <v>709581</v>
      </c>
      <c r="J15" s="957">
        <v>704778</v>
      </c>
      <c r="K15" s="957">
        <v>703701</v>
      </c>
      <c r="L15" s="957">
        <v>706112</v>
      </c>
      <c r="M15" s="957">
        <v>709636</v>
      </c>
      <c r="N15" s="383"/>
      <c r="O15" s="372"/>
    </row>
    <row r="16" spans="1:15" ht="10.5" customHeight="1" x14ac:dyDescent="0.2">
      <c r="A16" s="372"/>
      <c r="B16" s="955"/>
      <c r="C16" s="950"/>
      <c r="D16" s="958" t="s">
        <v>71</v>
      </c>
      <c r="E16" s="959">
        <v>129647</v>
      </c>
      <c r="F16" s="959">
        <v>130026</v>
      </c>
      <c r="G16" s="959">
        <v>130368</v>
      </c>
      <c r="H16" s="959">
        <v>130753</v>
      </c>
      <c r="I16" s="959">
        <v>130753</v>
      </c>
      <c r="J16" s="959">
        <v>129300</v>
      </c>
      <c r="K16" s="959">
        <v>129171</v>
      </c>
      <c r="L16" s="959">
        <v>129970</v>
      </c>
      <c r="M16" s="959">
        <v>131178</v>
      </c>
      <c r="N16" s="383"/>
      <c r="O16" s="372"/>
    </row>
    <row r="17" spans="1:32" ht="10.5" customHeight="1" x14ac:dyDescent="0.2">
      <c r="A17" s="372"/>
      <c r="B17" s="955"/>
      <c r="C17" s="950"/>
      <c r="D17" s="958" t="s">
        <v>70</v>
      </c>
      <c r="E17" s="959">
        <v>578257</v>
      </c>
      <c r="F17" s="959">
        <v>578446</v>
      </c>
      <c r="G17" s="959">
        <v>578789</v>
      </c>
      <c r="H17" s="959">
        <v>579193</v>
      </c>
      <c r="I17" s="959">
        <v>578828</v>
      </c>
      <c r="J17" s="959">
        <v>575478</v>
      </c>
      <c r="K17" s="959">
        <v>574530</v>
      </c>
      <c r="L17" s="959">
        <v>576142</v>
      </c>
      <c r="M17" s="959">
        <v>578458</v>
      </c>
      <c r="N17" s="383"/>
      <c r="O17" s="372"/>
    </row>
    <row r="18" spans="1:32" ht="8.25" customHeight="1" x14ac:dyDescent="0.2">
      <c r="A18" s="372"/>
      <c r="B18" s="955"/>
      <c r="C18" s="1723" t="s">
        <v>605</v>
      </c>
      <c r="D18" s="1723"/>
      <c r="E18" s="1723"/>
      <c r="F18" s="1723"/>
      <c r="G18" s="1723"/>
      <c r="H18" s="1723"/>
      <c r="I18" s="1723"/>
      <c r="J18" s="1723"/>
      <c r="K18" s="1723"/>
      <c r="L18" s="1723"/>
      <c r="M18" s="1723"/>
      <c r="N18" s="383"/>
      <c r="O18" s="87"/>
    </row>
    <row r="19" spans="1:32" ht="3.75" customHeight="1" thickBot="1" x14ac:dyDescent="0.25">
      <c r="A19" s="372"/>
      <c r="B19" s="382"/>
      <c r="C19" s="658"/>
      <c r="D19" s="658"/>
      <c r="E19" s="658"/>
      <c r="F19" s="658"/>
      <c r="G19" s="658"/>
      <c r="H19" s="658"/>
      <c r="I19" s="658"/>
      <c r="J19" s="658"/>
      <c r="K19" s="658"/>
      <c r="L19" s="658"/>
      <c r="M19" s="658"/>
      <c r="N19" s="383"/>
      <c r="O19" s="87"/>
    </row>
    <row r="20" spans="1:32" ht="15" customHeight="1" thickBot="1" x14ac:dyDescent="0.25">
      <c r="A20" s="372"/>
      <c r="B20" s="382"/>
      <c r="C20" s="1724" t="s">
        <v>497</v>
      </c>
      <c r="D20" s="1725"/>
      <c r="E20" s="1725"/>
      <c r="F20" s="1725"/>
      <c r="G20" s="1725"/>
      <c r="H20" s="1725"/>
      <c r="I20" s="1725"/>
      <c r="J20" s="1725"/>
      <c r="K20" s="1725"/>
      <c r="L20" s="1725"/>
      <c r="M20" s="1726"/>
      <c r="N20" s="383"/>
      <c r="O20" s="87"/>
    </row>
    <row r="21" spans="1:32" ht="8.25" customHeight="1" x14ac:dyDescent="0.2">
      <c r="A21" s="372"/>
      <c r="B21" s="382"/>
      <c r="C21" s="534" t="s">
        <v>77</v>
      </c>
      <c r="D21" s="380"/>
      <c r="E21" s="405"/>
      <c r="F21" s="405"/>
      <c r="G21" s="405"/>
      <c r="H21" s="405"/>
      <c r="I21" s="405"/>
      <c r="J21" s="405"/>
      <c r="K21" s="405"/>
      <c r="L21" s="405"/>
      <c r="M21" s="405"/>
      <c r="N21" s="383"/>
      <c r="O21" s="372"/>
    </row>
    <row r="22" spans="1:32" ht="13.5" customHeight="1" x14ac:dyDescent="0.2">
      <c r="A22" s="372"/>
      <c r="B22" s="382"/>
      <c r="C22" s="1732" t="s">
        <v>142</v>
      </c>
      <c r="D22" s="1732"/>
      <c r="E22" s="1039">
        <v>167011</v>
      </c>
      <c r="F22" s="1039">
        <v>166785</v>
      </c>
      <c r="G22" s="1039">
        <v>166994</v>
      </c>
      <c r="H22" s="1039">
        <v>166048</v>
      </c>
      <c r="I22" s="1039">
        <v>165137</v>
      </c>
      <c r="J22" s="1039">
        <v>165807</v>
      </c>
      <c r="K22" s="1039">
        <v>165119</v>
      </c>
      <c r="L22" s="1039">
        <v>164696</v>
      </c>
      <c r="M22" s="1039">
        <v>165122</v>
      </c>
      <c r="N22" s="383"/>
      <c r="O22" s="372"/>
      <c r="AE22" s="682"/>
      <c r="AF22" s="682"/>
    </row>
    <row r="23" spans="1:32" ht="11.25" customHeight="1" x14ac:dyDescent="0.2">
      <c r="A23" s="372"/>
      <c r="B23" s="382"/>
      <c r="C23" s="1036"/>
      <c r="D23" s="1037" t="s">
        <v>71</v>
      </c>
      <c r="E23" s="1040">
        <v>49796</v>
      </c>
      <c r="F23" s="1040">
        <v>49675</v>
      </c>
      <c r="G23" s="1040">
        <v>49748</v>
      </c>
      <c r="H23" s="1040">
        <v>49357</v>
      </c>
      <c r="I23" s="1040">
        <v>48974</v>
      </c>
      <c r="J23" s="1040">
        <v>49294</v>
      </c>
      <c r="K23" s="1040">
        <v>49059</v>
      </c>
      <c r="L23" s="1040">
        <v>48881</v>
      </c>
      <c r="M23" s="1040">
        <v>49049</v>
      </c>
      <c r="N23" s="383"/>
      <c r="O23" s="372"/>
      <c r="AE23" s="682"/>
      <c r="AF23" s="682"/>
    </row>
    <row r="24" spans="1:32" ht="11.25" customHeight="1" x14ac:dyDescent="0.2">
      <c r="A24" s="372"/>
      <c r="B24" s="382"/>
      <c r="D24" s="1037" t="s">
        <v>70</v>
      </c>
      <c r="E24" s="1040">
        <v>117215</v>
      </c>
      <c r="F24" s="1040">
        <v>117110</v>
      </c>
      <c r="G24" s="1040">
        <v>117246</v>
      </c>
      <c r="H24" s="1040">
        <v>116691</v>
      </c>
      <c r="I24" s="1040">
        <v>116163</v>
      </c>
      <c r="J24" s="1040">
        <v>116513</v>
      </c>
      <c r="K24" s="1040">
        <v>116060</v>
      </c>
      <c r="L24" s="1040">
        <v>115815</v>
      </c>
      <c r="M24" s="1040">
        <v>116073</v>
      </c>
      <c r="N24" s="383"/>
      <c r="O24" s="372"/>
      <c r="AE24" s="682"/>
      <c r="AF24" s="682"/>
    </row>
    <row r="25" spans="1:32" ht="3.75" customHeight="1" x14ac:dyDescent="0.2">
      <c r="A25" s="372"/>
      <c r="B25" s="382"/>
      <c r="C25" s="94"/>
      <c r="D25" s="380"/>
      <c r="E25" s="405"/>
      <c r="F25" s="405"/>
      <c r="G25" s="405"/>
      <c r="H25" s="405"/>
      <c r="I25" s="405"/>
      <c r="J25" s="405"/>
      <c r="K25" s="405"/>
      <c r="L25" s="405"/>
      <c r="M25" s="405"/>
      <c r="N25" s="383"/>
      <c r="O25" s="372"/>
      <c r="AE25" s="682"/>
      <c r="AF25" s="682"/>
    </row>
    <row r="26" spans="1:32" ht="11.25" customHeight="1" x14ac:dyDescent="0.2">
      <c r="A26" s="372"/>
      <c r="B26" s="382"/>
      <c r="C26" s="94"/>
      <c r="D26" s="380"/>
      <c r="E26" s="405"/>
      <c r="F26" s="405"/>
      <c r="G26" s="405"/>
      <c r="H26" s="405"/>
      <c r="I26" s="405"/>
      <c r="J26" s="405"/>
      <c r="K26" s="405"/>
      <c r="L26" s="405"/>
      <c r="M26" s="405"/>
      <c r="N26" s="383"/>
      <c r="O26" s="372"/>
      <c r="AE26" s="682"/>
      <c r="AF26" s="682"/>
    </row>
    <row r="27" spans="1:32" ht="11.25" customHeight="1" x14ac:dyDescent="0.2">
      <c r="A27" s="372"/>
      <c r="B27" s="382"/>
      <c r="C27" s="94"/>
      <c r="D27" s="380"/>
      <c r="E27" s="405"/>
      <c r="F27" s="405"/>
      <c r="G27" s="405"/>
      <c r="H27" s="405"/>
      <c r="I27" s="405"/>
      <c r="J27" s="405"/>
      <c r="K27" s="405"/>
      <c r="L27" s="405"/>
      <c r="M27" s="405"/>
      <c r="N27" s="383"/>
      <c r="O27" s="372"/>
      <c r="AE27" s="682"/>
      <c r="AF27" s="682"/>
    </row>
    <row r="28" spans="1:32" ht="11.25" customHeight="1" x14ac:dyDescent="0.2">
      <c r="A28" s="372"/>
      <c r="B28" s="382"/>
      <c r="C28" s="94"/>
      <c r="D28" s="380"/>
      <c r="E28" s="405"/>
      <c r="F28" s="405"/>
      <c r="G28" s="405"/>
      <c r="H28" s="405"/>
      <c r="I28" s="405"/>
      <c r="J28" s="405"/>
      <c r="K28" s="405"/>
      <c r="L28" s="405"/>
      <c r="M28" s="405"/>
      <c r="N28" s="383"/>
      <c r="O28" s="372"/>
      <c r="AE28" s="682"/>
      <c r="AF28" s="682"/>
    </row>
    <row r="29" spans="1:32" ht="11.25" customHeight="1" x14ac:dyDescent="0.2">
      <c r="A29" s="372"/>
      <c r="B29" s="382"/>
      <c r="C29" s="94"/>
      <c r="D29" s="380"/>
      <c r="E29" s="405"/>
      <c r="F29" s="405"/>
      <c r="G29" s="405"/>
      <c r="H29" s="405"/>
      <c r="I29" s="405"/>
      <c r="J29" s="405"/>
      <c r="K29" s="405"/>
      <c r="L29" s="405"/>
      <c r="M29" s="405"/>
      <c r="N29" s="383"/>
      <c r="O29" s="372"/>
      <c r="AE29" s="682"/>
      <c r="AF29" s="682"/>
    </row>
    <row r="30" spans="1:32" ht="11.25" customHeight="1" x14ac:dyDescent="0.2">
      <c r="A30" s="372"/>
      <c r="B30" s="382"/>
      <c r="C30" s="94"/>
      <c r="D30" s="380"/>
      <c r="E30" s="405"/>
      <c r="F30" s="405"/>
      <c r="G30" s="405"/>
      <c r="H30" s="405"/>
      <c r="I30" s="405"/>
      <c r="J30" s="405"/>
      <c r="K30" s="405"/>
      <c r="L30" s="405"/>
      <c r="M30" s="405"/>
      <c r="N30" s="383"/>
      <c r="O30" s="372"/>
      <c r="AE30" s="682"/>
      <c r="AF30" s="682"/>
    </row>
    <row r="31" spans="1:32" ht="11.25" customHeight="1" x14ac:dyDescent="0.2">
      <c r="A31" s="372"/>
      <c r="B31" s="382"/>
      <c r="C31" s="94"/>
      <c r="D31" s="380"/>
      <c r="E31" s="405"/>
      <c r="F31" s="405"/>
      <c r="G31" s="405"/>
      <c r="H31" s="405"/>
      <c r="I31" s="405"/>
      <c r="J31" s="405"/>
      <c r="K31" s="405"/>
      <c r="L31" s="405"/>
      <c r="M31" s="405"/>
      <c r="N31" s="383"/>
      <c r="O31" s="372"/>
      <c r="AE31" s="682"/>
      <c r="AF31" s="682"/>
    </row>
    <row r="32" spans="1:32" ht="11.25" customHeight="1" x14ac:dyDescent="0.2">
      <c r="A32" s="372"/>
      <c r="B32" s="382"/>
      <c r="C32" s="94"/>
      <c r="D32" s="380"/>
      <c r="E32" s="405"/>
      <c r="F32" s="405"/>
      <c r="G32" s="405"/>
      <c r="H32" s="405"/>
      <c r="I32" s="405"/>
      <c r="J32" s="405"/>
      <c r="K32" s="405"/>
      <c r="L32" s="405"/>
      <c r="M32" s="405"/>
      <c r="N32" s="383"/>
      <c r="O32" s="372"/>
      <c r="AE32" s="682"/>
      <c r="AF32" s="682"/>
    </row>
    <row r="33" spans="1:32" ht="11.25" customHeight="1" x14ac:dyDescent="0.2">
      <c r="A33" s="372"/>
      <c r="B33" s="382"/>
      <c r="C33" s="94"/>
      <c r="D33" s="380"/>
      <c r="E33" s="405"/>
      <c r="F33" s="405"/>
      <c r="G33" s="405"/>
      <c r="H33" s="405"/>
      <c r="I33" s="405"/>
      <c r="J33" s="405"/>
      <c r="K33" s="405"/>
      <c r="L33" s="405"/>
      <c r="M33" s="405"/>
      <c r="N33" s="383"/>
      <c r="O33" s="372"/>
      <c r="AE33" s="682"/>
      <c r="AF33" s="682"/>
    </row>
    <row r="34" spans="1:32" ht="11.25" customHeight="1" x14ac:dyDescent="0.2">
      <c r="A34" s="372"/>
      <c r="B34" s="382"/>
      <c r="C34" s="94"/>
      <c r="D34" s="380"/>
      <c r="E34" s="405"/>
      <c r="F34" s="405"/>
      <c r="G34" s="405"/>
      <c r="H34" s="405"/>
      <c r="I34" s="405"/>
      <c r="J34" s="405"/>
      <c r="K34" s="405"/>
      <c r="L34" s="405"/>
      <c r="M34" s="405"/>
      <c r="N34" s="383"/>
      <c r="O34" s="372"/>
      <c r="AE34" s="682"/>
      <c r="AF34" s="682"/>
    </row>
    <row r="35" spans="1:32" ht="11.25" customHeight="1" x14ac:dyDescent="0.2">
      <c r="A35" s="372"/>
      <c r="B35" s="382"/>
      <c r="C35" s="94"/>
      <c r="D35" s="380"/>
      <c r="E35" s="405"/>
      <c r="F35" s="405"/>
      <c r="G35" s="405"/>
      <c r="H35" s="405"/>
      <c r="I35" s="405"/>
      <c r="J35" s="405"/>
      <c r="K35" s="405"/>
      <c r="L35" s="405"/>
      <c r="M35" s="405"/>
      <c r="N35" s="383"/>
      <c r="O35" s="372"/>
      <c r="AE35" s="682"/>
      <c r="AF35" s="682"/>
    </row>
    <row r="36" spans="1:32" ht="11.25" customHeight="1" x14ac:dyDescent="0.2">
      <c r="A36" s="372"/>
      <c r="B36" s="382"/>
      <c r="C36" s="94"/>
      <c r="D36" s="380"/>
      <c r="E36" s="405"/>
      <c r="F36" s="405"/>
      <c r="G36" s="405"/>
      <c r="H36" s="405"/>
      <c r="I36" s="405"/>
      <c r="J36" s="405"/>
      <c r="K36" s="405"/>
      <c r="L36" s="405"/>
      <c r="M36" s="405"/>
      <c r="N36" s="383"/>
      <c r="O36" s="372"/>
      <c r="AE36" s="682"/>
      <c r="AF36" s="682"/>
    </row>
    <row r="37" spans="1:32" ht="11.25" customHeight="1" x14ac:dyDescent="0.2">
      <c r="A37" s="372"/>
      <c r="B37" s="382"/>
      <c r="C37" s="94"/>
      <c r="D37" s="380"/>
      <c r="E37" s="405"/>
      <c r="F37" s="405"/>
      <c r="G37" s="405"/>
      <c r="H37" s="405"/>
      <c r="I37" s="405"/>
      <c r="J37" s="405"/>
      <c r="K37" s="405"/>
      <c r="L37" s="405"/>
      <c r="M37" s="405"/>
      <c r="N37" s="383"/>
      <c r="O37" s="372"/>
      <c r="AE37" s="682"/>
      <c r="AF37" s="682"/>
    </row>
    <row r="38" spans="1:32" ht="11.25" customHeight="1" x14ac:dyDescent="0.2">
      <c r="A38" s="372"/>
      <c r="B38" s="382"/>
      <c r="C38" s="94"/>
      <c r="D38" s="380"/>
      <c r="E38" s="405"/>
      <c r="F38" s="405"/>
      <c r="G38" s="405"/>
      <c r="H38" s="405"/>
      <c r="I38" s="405"/>
      <c r="J38" s="405"/>
      <c r="K38" s="405"/>
      <c r="L38" s="405"/>
      <c r="M38" s="405"/>
      <c r="N38" s="383"/>
      <c r="O38" s="372"/>
    </row>
    <row r="39" spans="1:32" ht="11.25" customHeight="1" x14ac:dyDescent="0.2">
      <c r="A39" s="372"/>
      <c r="B39" s="382"/>
      <c r="C39" s="94"/>
      <c r="D39" s="380"/>
      <c r="E39" s="405"/>
      <c r="F39" s="405"/>
      <c r="G39" s="405"/>
      <c r="H39" s="405"/>
      <c r="I39" s="405"/>
      <c r="J39" s="405"/>
      <c r="K39" s="405"/>
      <c r="L39" s="405"/>
      <c r="M39" s="405"/>
      <c r="N39" s="383"/>
      <c r="O39" s="372"/>
    </row>
    <row r="40" spans="1:32" ht="8.25" customHeight="1" thickBot="1" x14ac:dyDescent="0.25">
      <c r="A40" s="372"/>
      <c r="B40" s="382"/>
      <c r="C40" s="88"/>
      <c r="D40" s="380"/>
      <c r="E40" s="405"/>
      <c r="F40" s="405"/>
      <c r="G40" s="405"/>
      <c r="H40" s="405"/>
      <c r="I40" s="405"/>
      <c r="J40" s="405"/>
      <c r="K40" s="405"/>
      <c r="L40" s="405"/>
      <c r="M40" s="405"/>
      <c r="N40" s="383"/>
      <c r="O40" s="372"/>
    </row>
    <row r="41" spans="1:32" ht="15" customHeight="1" thickBot="1" x14ac:dyDescent="0.25">
      <c r="A41" s="372"/>
      <c r="B41" s="382"/>
      <c r="C41" s="1724" t="s">
        <v>463</v>
      </c>
      <c r="D41" s="1725"/>
      <c r="E41" s="1725"/>
      <c r="F41" s="1725"/>
      <c r="G41" s="1725"/>
      <c r="H41" s="1725"/>
      <c r="I41" s="1725"/>
      <c r="J41" s="1725"/>
      <c r="K41" s="1725"/>
      <c r="L41" s="1725"/>
      <c r="M41" s="1726"/>
      <c r="N41" s="383"/>
      <c r="O41" s="372"/>
    </row>
    <row r="42" spans="1:32" ht="8.25" customHeight="1" x14ac:dyDescent="0.2">
      <c r="A42" s="372"/>
      <c r="B42" s="382"/>
      <c r="C42" s="534" t="s">
        <v>77</v>
      </c>
      <c r="D42" s="380"/>
      <c r="E42" s="396"/>
      <c r="F42" s="396"/>
      <c r="G42" s="396"/>
      <c r="H42" s="396"/>
      <c r="I42" s="396"/>
      <c r="J42" s="396"/>
      <c r="K42" s="396"/>
      <c r="L42" s="396"/>
      <c r="M42" s="396"/>
      <c r="N42" s="383"/>
      <c r="O42" s="372"/>
    </row>
    <row r="43" spans="1:32" ht="11.25" customHeight="1" x14ac:dyDescent="0.2">
      <c r="A43" s="372"/>
      <c r="B43" s="382"/>
      <c r="C43" s="1716" t="s">
        <v>137</v>
      </c>
      <c r="D43" s="1716"/>
      <c r="E43" s="377"/>
      <c r="F43" s="394"/>
      <c r="G43" s="394"/>
      <c r="H43" s="394"/>
      <c r="I43" s="394"/>
      <c r="J43" s="394"/>
      <c r="K43" s="394"/>
      <c r="L43" s="394"/>
      <c r="M43" s="394"/>
      <c r="N43" s="383"/>
      <c r="O43" s="372"/>
    </row>
    <row r="44" spans="1:32" s="386" customFormat="1" ht="10.5" customHeight="1" x14ac:dyDescent="0.2">
      <c r="A44" s="384"/>
      <c r="B44" s="960"/>
      <c r="C44" s="945" t="s">
        <v>138</v>
      </c>
      <c r="D44" s="961"/>
      <c r="E44" s="948">
        <v>1082300</v>
      </c>
      <c r="F44" s="948">
        <v>1086228</v>
      </c>
      <c r="G44" s="948">
        <v>1089595</v>
      </c>
      <c r="H44" s="948">
        <v>1096876</v>
      </c>
      <c r="I44" s="948">
        <v>1102841</v>
      </c>
      <c r="J44" s="948">
        <v>1107885</v>
      </c>
      <c r="K44" s="948">
        <v>1110956</v>
      </c>
      <c r="L44" s="948">
        <v>1112557</v>
      </c>
      <c r="M44" s="948">
        <v>1113986</v>
      </c>
      <c r="N44" s="383"/>
      <c r="O44" s="384"/>
    </row>
    <row r="45" spans="1:32" ht="10.5" customHeight="1" x14ac:dyDescent="0.2">
      <c r="A45" s="372"/>
      <c r="B45" s="955"/>
      <c r="C45" s="1727" t="s">
        <v>341</v>
      </c>
      <c r="D45" s="1727"/>
      <c r="E45" s="948">
        <v>98788</v>
      </c>
      <c r="F45" s="948">
        <v>100206</v>
      </c>
      <c r="G45" s="948">
        <v>101392</v>
      </c>
      <c r="H45" s="948">
        <v>98023</v>
      </c>
      <c r="I45" s="948">
        <v>99339</v>
      </c>
      <c r="J45" s="948">
        <v>100664</v>
      </c>
      <c r="K45" s="948">
        <v>101635</v>
      </c>
      <c r="L45" s="948">
        <v>102233</v>
      </c>
      <c r="M45" s="948">
        <v>102696</v>
      </c>
      <c r="N45" s="397"/>
      <c r="O45" s="372"/>
    </row>
    <row r="46" spans="1:32" ht="10.5" customHeight="1" x14ac:dyDescent="0.2">
      <c r="A46" s="372"/>
      <c r="B46" s="955"/>
      <c r="C46" s="1728" t="s">
        <v>139</v>
      </c>
      <c r="D46" s="1728"/>
      <c r="E46" s="948">
        <v>1036</v>
      </c>
      <c r="F46" s="948">
        <v>994</v>
      </c>
      <c r="G46" s="948">
        <v>613</v>
      </c>
      <c r="H46" s="948">
        <v>2584</v>
      </c>
      <c r="I46" s="948">
        <v>4113</v>
      </c>
      <c r="J46" s="948">
        <v>5854</v>
      </c>
      <c r="K46" s="948">
        <v>5741</v>
      </c>
      <c r="L46" s="948">
        <v>8815</v>
      </c>
      <c r="M46" s="948">
        <v>7743</v>
      </c>
      <c r="N46" s="383"/>
      <c r="O46" s="399"/>
    </row>
    <row r="47" spans="1:32" ht="10.5" customHeight="1" x14ac:dyDescent="0.2">
      <c r="A47" s="372"/>
      <c r="B47" s="955"/>
      <c r="C47" s="1727" t="s">
        <v>342</v>
      </c>
      <c r="D47" s="1727"/>
      <c r="E47" s="948">
        <v>12475</v>
      </c>
      <c r="F47" s="948">
        <v>12488</v>
      </c>
      <c r="G47" s="948">
        <v>12480</v>
      </c>
      <c r="H47" s="948">
        <v>12478</v>
      </c>
      <c r="I47" s="948">
        <v>12497</v>
      </c>
      <c r="J47" s="948">
        <v>12487</v>
      </c>
      <c r="K47" s="948">
        <v>12471</v>
      </c>
      <c r="L47" s="948">
        <v>12465</v>
      </c>
      <c r="M47" s="948">
        <v>12415</v>
      </c>
      <c r="N47" s="383"/>
      <c r="O47" s="372"/>
    </row>
    <row r="48" spans="1:32" s="403" customFormat="1" ht="8.25" customHeight="1" x14ac:dyDescent="0.2">
      <c r="A48" s="400"/>
      <c r="B48" s="962"/>
      <c r="C48" s="1735" t="s">
        <v>606</v>
      </c>
      <c r="D48" s="1735"/>
      <c r="E48" s="1735"/>
      <c r="F48" s="1735"/>
      <c r="G48" s="1735"/>
      <c r="H48" s="1735" t="s">
        <v>481</v>
      </c>
      <c r="I48" s="1735"/>
      <c r="J48" s="1735"/>
      <c r="K48" s="1735"/>
      <c r="L48" s="1735"/>
      <c r="M48" s="1735"/>
      <c r="N48" s="401"/>
      <c r="O48" s="402"/>
    </row>
    <row r="49" spans="1:19" ht="3.75" customHeight="1" thickBot="1" x14ac:dyDescent="0.25">
      <c r="A49" s="372"/>
      <c r="B49" s="382"/>
      <c r="C49" s="382"/>
      <c r="D49" s="382"/>
      <c r="E49" s="379"/>
      <c r="F49" s="379"/>
      <c r="G49" s="379"/>
      <c r="H49" s="379"/>
      <c r="I49" s="379"/>
      <c r="J49" s="379"/>
      <c r="K49" s="380"/>
      <c r="L49" s="379"/>
      <c r="M49" s="380"/>
      <c r="N49" s="383"/>
      <c r="O49" s="404"/>
    </row>
    <row r="50" spans="1:19" ht="13.5" customHeight="1" thickBot="1" x14ac:dyDescent="0.25">
      <c r="A50" s="372"/>
      <c r="B50" s="382"/>
      <c r="C50" s="1724" t="s">
        <v>496</v>
      </c>
      <c r="D50" s="1725"/>
      <c r="E50" s="1725"/>
      <c r="F50" s="1725"/>
      <c r="G50" s="1725"/>
      <c r="H50" s="1725"/>
      <c r="I50" s="1725"/>
      <c r="J50" s="1725"/>
      <c r="K50" s="1725"/>
      <c r="L50" s="1725"/>
      <c r="M50" s="1726"/>
      <c r="N50" s="383"/>
      <c r="O50" s="372"/>
    </row>
    <row r="51" spans="1:19" ht="7.5" customHeight="1" x14ac:dyDescent="0.2">
      <c r="A51" s="372"/>
      <c r="B51" s="382"/>
      <c r="C51" s="534" t="s">
        <v>77</v>
      </c>
      <c r="D51" s="380"/>
      <c r="E51" s="405"/>
      <c r="F51" s="405"/>
      <c r="G51" s="405"/>
      <c r="H51" s="405"/>
      <c r="I51" s="405"/>
      <c r="J51" s="405"/>
      <c r="K51" s="405"/>
      <c r="L51" s="405"/>
      <c r="M51" s="405"/>
      <c r="N51" s="383"/>
      <c r="O51" s="372"/>
    </row>
    <row r="52" spans="1:19" s="410" customFormat="1" ht="21.75" customHeight="1" x14ac:dyDescent="0.2">
      <c r="A52" s="406"/>
      <c r="B52" s="407"/>
      <c r="C52" s="1734" t="s">
        <v>495</v>
      </c>
      <c r="D52" s="1734"/>
      <c r="E52" s="1041">
        <v>42211</v>
      </c>
      <c r="F52" s="1041">
        <v>40228</v>
      </c>
      <c r="G52" s="1041">
        <v>41816</v>
      </c>
      <c r="H52" s="1041">
        <v>26821</v>
      </c>
      <c r="I52" s="1041">
        <v>38777</v>
      </c>
      <c r="J52" s="1041">
        <v>38087</v>
      </c>
      <c r="K52" s="1041">
        <v>37829</v>
      </c>
      <c r="L52" s="1041">
        <v>39806</v>
      </c>
      <c r="M52" s="1041">
        <v>40602</v>
      </c>
      <c r="N52" s="409"/>
      <c r="O52" s="406"/>
      <c r="Q52" s="377"/>
      <c r="R52" s="377"/>
      <c r="S52" s="377"/>
    </row>
    <row r="53" spans="1:19" s="410" customFormat="1" ht="11.25" customHeight="1" x14ac:dyDescent="0.2">
      <c r="A53" s="406"/>
      <c r="B53" s="407"/>
      <c r="C53" s="1036"/>
      <c r="D53" s="1037" t="s">
        <v>71</v>
      </c>
      <c r="E53" s="1042">
        <v>14016</v>
      </c>
      <c r="F53" s="1042">
        <v>12297</v>
      </c>
      <c r="G53" s="1042">
        <v>13620</v>
      </c>
      <c r="H53" s="1042">
        <v>13558</v>
      </c>
      <c r="I53" s="1042">
        <v>11956</v>
      </c>
      <c r="J53" s="1042">
        <v>11783</v>
      </c>
      <c r="K53" s="1042">
        <v>12223</v>
      </c>
      <c r="L53" s="1042">
        <v>13082</v>
      </c>
      <c r="M53" s="1042">
        <v>13109</v>
      </c>
      <c r="N53" s="409"/>
      <c r="O53" s="406"/>
      <c r="Q53" s="377"/>
      <c r="R53" s="377"/>
      <c r="S53" s="377"/>
    </row>
    <row r="54" spans="1:19" s="386" customFormat="1" ht="11.25" customHeight="1" x14ac:dyDescent="0.2">
      <c r="A54" s="384"/>
      <c r="B54" s="960"/>
      <c r="D54" s="1037" t="s">
        <v>70</v>
      </c>
      <c r="E54" s="1042">
        <v>28195</v>
      </c>
      <c r="F54" s="1042">
        <v>27931</v>
      </c>
      <c r="G54" s="1042">
        <v>28196</v>
      </c>
      <c r="H54" s="1042">
        <v>28070</v>
      </c>
      <c r="I54" s="1042">
        <v>26821</v>
      </c>
      <c r="J54" s="1042">
        <v>26304</v>
      </c>
      <c r="K54" s="1042">
        <v>25606</v>
      </c>
      <c r="L54" s="1042">
        <v>26724</v>
      </c>
      <c r="M54" s="1042">
        <v>27493</v>
      </c>
      <c r="N54" s="411"/>
      <c r="O54" s="384"/>
      <c r="Q54" s="377"/>
      <c r="R54" s="377"/>
      <c r="S54" s="377"/>
    </row>
    <row r="55" spans="1:19" s="386" customFormat="1" ht="21.75" customHeight="1" x14ac:dyDescent="0.2">
      <c r="A55" s="384"/>
      <c r="B55" s="960"/>
      <c r="C55" s="1734" t="s">
        <v>494</v>
      </c>
      <c r="D55" s="1734"/>
      <c r="E55" s="1041">
        <v>11937</v>
      </c>
      <c r="F55" s="1041">
        <v>13265</v>
      </c>
      <c r="G55" s="1041">
        <v>14361</v>
      </c>
      <c r="H55" s="1041">
        <v>15738</v>
      </c>
      <c r="I55" s="1041">
        <v>23879</v>
      </c>
      <c r="J55" s="1041">
        <v>17191</v>
      </c>
      <c r="K55" s="1041">
        <v>21864</v>
      </c>
      <c r="L55" s="1041">
        <v>20478</v>
      </c>
      <c r="M55" s="1041">
        <v>19388</v>
      </c>
      <c r="N55" s="411"/>
      <c r="O55" s="384"/>
      <c r="Q55" s="377"/>
      <c r="R55" s="377"/>
      <c r="S55" s="377"/>
    </row>
    <row r="56" spans="1:19" ht="9.75" customHeight="1" x14ac:dyDescent="0.2">
      <c r="A56" s="372"/>
      <c r="B56" s="382"/>
      <c r="C56" s="950" t="s">
        <v>61</v>
      </c>
      <c r="D56" s="946"/>
      <c r="E56" s="1042">
        <v>1245</v>
      </c>
      <c r="F56" s="1042">
        <v>1039</v>
      </c>
      <c r="G56" s="1042">
        <v>1487</v>
      </c>
      <c r="H56" s="1042">
        <v>1673</v>
      </c>
      <c r="I56" s="1042">
        <v>2291</v>
      </c>
      <c r="J56" s="1042">
        <v>1656</v>
      </c>
      <c r="K56" s="1042">
        <v>1604</v>
      </c>
      <c r="L56" s="1042">
        <v>1402</v>
      </c>
      <c r="M56" s="1042">
        <v>1540</v>
      </c>
      <c r="N56" s="383"/>
      <c r="O56" s="372">
        <v>24716</v>
      </c>
      <c r="P56" s="429"/>
    </row>
    <row r="57" spans="1:19" ht="9.75" customHeight="1" x14ac:dyDescent="0.2">
      <c r="A57" s="372"/>
      <c r="B57" s="382"/>
      <c r="C57" s="950" t="s">
        <v>54</v>
      </c>
      <c r="D57" s="946"/>
      <c r="E57" s="1042">
        <v>205</v>
      </c>
      <c r="F57" s="1042">
        <v>229</v>
      </c>
      <c r="G57" s="1042">
        <v>219</v>
      </c>
      <c r="H57" s="1042">
        <v>257</v>
      </c>
      <c r="I57" s="1042">
        <v>419</v>
      </c>
      <c r="J57" s="1042">
        <v>292</v>
      </c>
      <c r="K57" s="1042">
        <v>232</v>
      </c>
      <c r="L57" s="1042">
        <v>197</v>
      </c>
      <c r="M57" s="1042">
        <v>225</v>
      </c>
      <c r="N57" s="383"/>
      <c r="O57" s="372">
        <v>5505</v>
      </c>
    </row>
    <row r="58" spans="1:19" ht="9.75" customHeight="1" x14ac:dyDescent="0.2">
      <c r="A58" s="372"/>
      <c r="B58" s="382"/>
      <c r="C58" s="950" t="s">
        <v>63</v>
      </c>
      <c r="D58" s="946"/>
      <c r="E58" s="1042">
        <v>878</v>
      </c>
      <c r="F58" s="1042">
        <v>1664</v>
      </c>
      <c r="G58" s="1042">
        <v>1326</v>
      </c>
      <c r="H58" s="1042">
        <v>1223</v>
      </c>
      <c r="I58" s="1042">
        <v>2402</v>
      </c>
      <c r="J58" s="1042">
        <v>1958</v>
      </c>
      <c r="K58" s="1042">
        <v>1607</v>
      </c>
      <c r="L58" s="1042">
        <v>1337</v>
      </c>
      <c r="M58" s="1042">
        <v>1310</v>
      </c>
      <c r="N58" s="383"/>
      <c r="O58" s="372">
        <v>35834</v>
      </c>
    </row>
    <row r="59" spans="1:19" ht="9.75" customHeight="1" x14ac:dyDescent="0.2">
      <c r="A59" s="372"/>
      <c r="B59" s="382"/>
      <c r="C59" s="950" t="s">
        <v>65</v>
      </c>
      <c r="D59" s="946"/>
      <c r="E59" s="1042">
        <v>103</v>
      </c>
      <c r="F59" s="1042">
        <v>85</v>
      </c>
      <c r="G59" s="1042">
        <v>121</v>
      </c>
      <c r="H59" s="1042">
        <v>137</v>
      </c>
      <c r="I59" s="1042">
        <v>147</v>
      </c>
      <c r="J59" s="1042">
        <v>145</v>
      </c>
      <c r="K59" s="1042">
        <v>116</v>
      </c>
      <c r="L59" s="1042">
        <v>118</v>
      </c>
      <c r="M59" s="1042">
        <v>111</v>
      </c>
      <c r="N59" s="383"/>
      <c r="O59" s="372">
        <v>3304</v>
      </c>
    </row>
    <row r="60" spans="1:19" ht="9.75" customHeight="1" x14ac:dyDescent="0.2">
      <c r="A60" s="372"/>
      <c r="B60" s="382"/>
      <c r="C60" s="950" t="s">
        <v>74</v>
      </c>
      <c r="D60" s="946"/>
      <c r="E60" s="1042">
        <v>233</v>
      </c>
      <c r="F60" s="1042">
        <v>256</v>
      </c>
      <c r="G60" s="1042">
        <v>322</v>
      </c>
      <c r="H60" s="1042">
        <v>402</v>
      </c>
      <c r="I60" s="1042">
        <v>507</v>
      </c>
      <c r="J60" s="1042">
        <v>382</v>
      </c>
      <c r="K60" s="1042">
        <v>361</v>
      </c>
      <c r="L60" s="1042">
        <v>269</v>
      </c>
      <c r="M60" s="1042">
        <v>383</v>
      </c>
      <c r="N60" s="383"/>
      <c r="O60" s="372">
        <v>6334</v>
      </c>
    </row>
    <row r="61" spans="1:19" ht="9.75" customHeight="1" x14ac:dyDescent="0.2">
      <c r="A61" s="372"/>
      <c r="B61" s="382"/>
      <c r="C61" s="950" t="s">
        <v>60</v>
      </c>
      <c r="D61" s="946"/>
      <c r="E61" s="1042">
        <v>665</v>
      </c>
      <c r="F61" s="1042">
        <v>786</v>
      </c>
      <c r="G61" s="1042">
        <v>751</v>
      </c>
      <c r="H61" s="1042">
        <v>815</v>
      </c>
      <c r="I61" s="1042">
        <v>1029</v>
      </c>
      <c r="J61" s="1042">
        <v>1106</v>
      </c>
      <c r="K61" s="1042">
        <v>1270</v>
      </c>
      <c r="L61" s="1042">
        <v>883</v>
      </c>
      <c r="M61" s="1042">
        <v>918</v>
      </c>
      <c r="N61" s="383"/>
      <c r="O61" s="372">
        <v>14052</v>
      </c>
    </row>
    <row r="62" spans="1:19" ht="9.75" customHeight="1" x14ac:dyDescent="0.2">
      <c r="A62" s="372"/>
      <c r="B62" s="382"/>
      <c r="C62" s="950" t="s">
        <v>55</v>
      </c>
      <c r="D62" s="946"/>
      <c r="E62" s="1042">
        <v>253</v>
      </c>
      <c r="F62" s="1042">
        <v>234</v>
      </c>
      <c r="G62" s="1042">
        <v>302</v>
      </c>
      <c r="H62" s="1042">
        <v>342</v>
      </c>
      <c r="I62" s="1042">
        <v>470</v>
      </c>
      <c r="J62" s="1042">
        <v>373</v>
      </c>
      <c r="K62" s="1042">
        <v>324</v>
      </c>
      <c r="L62" s="1042">
        <v>276</v>
      </c>
      <c r="M62" s="1042">
        <v>351</v>
      </c>
      <c r="N62" s="383"/>
      <c r="O62" s="372">
        <v>5973</v>
      </c>
    </row>
    <row r="63" spans="1:19" ht="9.75" customHeight="1" x14ac:dyDescent="0.2">
      <c r="A63" s="372"/>
      <c r="B63" s="382"/>
      <c r="C63" s="950" t="s">
        <v>73</v>
      </c>
      <c r="D63" s="946"/>
      <c r="E63" s="1042">
        <v>587</v>
      </c>
      <c r="F63" s="1042">
        <v>645</v>
      </c>
      <c r="G63" s="1042">
        <v>662</v>
      </c>
      <c r="H63" s="1042">
        <v>772</v>
      </c>
      <c r="I63" s="1042">
        <v>1165</v>
      </c>
      <c r="J63" s="1042">
        <v>831</v>
      </c>
      <c r="K63" s="1042">
        <v>927</v>
      </c>
      <c r="L63" s="1042">
        <v>753</v>
      </c>
      <c r="M63" s="1042">
        <v>872</v>
      </c>
      <c r="N63" s="383"/>
      <c r="O63" s="372">
        <v>26102</v>
      </c>
    </row>
    <row r="64" spans="1:19" ht="9.75" customHeight="1" x14ac:dyDescent="0.2">
      <c r="A64" s="372"/>
      <c r="B64" s="382"/>
      <c r="C64" s="950" t="s">
        <v>75</v>
      </c>
      <c r="D64" s="946"/>
      <c r="E64" s="1042">
        <v>130</v>
      </c>
      <c r="F64" s="1042">
        <v>147</v>
      </c>
      <c r="G64" s="1042">
        <v>134</v>
      </c>
      <c r="H64" s="1042">
        <v>197</v>
      </c>
      <c r="I64" s="1042">
        <v>310</v>
      </c>
      <c r="J64" s="1042">
        <v>144</v>
      </c>
      <c r="K64" s="1042">
        <v>177</v>
      </c>
      <c r="L64" s="1042">
        <v>167</v>
      </c>
      <c r="M64" s="1042">
        <v>170</v>
      </c>
      <c r="N64" s="383"/>
      <c r="O64" s="372">
        <v>4393</v>
      </c>
    </row>
    <row r="65" spans="1:15" ht="9.75" customHeight="1" x14ac:dyDescent="0.2">
      <c r="A65" s="372"/>
      <c r="B65" s="382"/>
      <c r="C65" s="950" t="s">
        <v>59</v>
      </c>
      <c r="D65" s="946"/>
      <c r="E65" s="1042">
        <v>373</v>
      </c>
      <c r="F65" s="1042">
        <v>469</v>
      </c>
      <c r="G65" s="1042">
        <v>535</v>
      </c>
      <c r="H65" s="1042">
        <v>672</v>
      </c>
      <c r="I65" s="1042">
        <v>1057</v>
      </c>
      <c r="J65" s="1042">
        <v>753</v>
      </c>
      <c r="K65" s="1042">
        <v>628</v>
      </c>
      <c r="L65" s="1042">
        <v>687</v>
      </c>
      <c r="M65" s="1042">
        <v>653</v>
      </c>
      <c r="N65" s="383"/>
      <c r="O65" s="372">
        <v>16923</v>
      </c>
    </row>
    <row r="66" spans="1:15" ht="9.75" customHeight="1" x14ac:dyDescent="0.2">
      <c r="A66" s="372"/>
      <c r="B66" s="382"/>
      <c r="C66" s="950" t="s">
        <v>58</v>
      </c>
      <c r="D66" s="946"/>
      <c r="E66" s="1042">
        <v>1372</v>
      </c>
      <c r="F66" s="1042">
        <v>1892</v>
      </c>
      <c r="G66" s="1042">
        <v>1689</v>
      </c>
      <c r="H66" s="1042">
        <v>1987</v>
      </c>
      <c r="I66" s="1042">
        <v>3464</v>
      </c>
      <c r="J66" s="1042">
        <v>2473</v>
      </c>
      <c r="K66" s="1042">
        <v>4886</v>
      </c>
      <c r="L66" s="1042">
        <v>5944</v>
      </c>
      <c r="M66" s="1042">
        <v>5075</v>
      </c>
      <c r="N66" s="383"/>
      <c r="O66" s="372">
        <v>81201</v>
      </c>
    </row>
    <row r="67" spans="1:15" ht="9.75" customHeight="1" x14ac:dyDescent="0.2">
      <c r="A67" s="372"/>
      <c r="B67" s="382"/>
      <c r="C67" s="950" t="s">
        <v>56</v>
      </c>
      <c r="D67" s="946"/>
      <c r="E67" s="1042">
        <v>174</v>
      </c>
      <c r="F67" s="1042">
        <v>186</v>
      </c>
      <c r="G67" s="1042">
        <v>234</v>
      </c>
      <c r="H67" s="1042">
        <v>249</v>
      </c>
      <c r="I67" s="1042">
        <v>443</v>
      </c>
      <c r="J67" s="1042">
        <v>238</v>
      </c>
      <c r="K67" s="1042">
        <v>231</v>
      </c>
      <c r="L67" s="1042">
        <v>220</v>
      </c>
      <c r="M67" s="1042">
        <v>279</v>
      </c>
      <c r="N67" s="383"/>
      <c r="O67" s="372">
        <v>4403</v>
      </c>
    </row>
    <row r="68" spans="1:15" ht="9.75" customHeight="1" x14ac:dyDescent="0.2">
      <c r="A68" s="372"/>
      <c r="B68" s="382"/>
      <c r="C68" s="950" t="s">
        <v>62</v>
      </c>
      <c r="D68" s="946"/>
      <c r="E68" s="1042">
        <v>2735</v>
      </c>
      <c r="F68" s="1042">
        <v>2798</v>
      </c>
      <c r="G68" s="1042">
        <v>2882</v>
      </c>
      <c r="H68" s="1042">
        <v>3337</v>
      </c>
      <c r="I68" s="1042">
        <v>4929</v>
      </c>
      <c r="J68" s="1042">
        <v>3042</v>
      </c>
      <c r="K68" s="1042">
        <v>4802</v>
      </c>
      <c r="L68" s="1042">
        <v>3868</v>
      </c>
      <c r="M68" s="1042">
        <v>3335</v>
      </c>
      <c r="N68" s="383"/>
      <c r="O68" s="372">
        <v>88638</v>
      </c>
    </row>
    <row r="69" spans="1:15" ht="9.75" customHeight="1" x14ac:dyDescent="0.2">
      <c r="A69" s="372"/>
      <c r="B69" s="382"/>
      <c r="C69" s="950" t="s">
        <v>78</v>
      </c>
      <c r="D69" s="946"/>
      <c r="E69" s="1042">
        <v>580</v>
      </c>
      <c r="F69" s="1042">
        <v>640</v>
      </c>
      <c r="G69" s="1042">
        <v>586</v>
      </c>
      <c r="H69" s="1042">
        <v>273</v>
      </c>
      <c r="I69" s="1042">
        <v>677</v>
      </c>
      <c r="J69" s="1042">
        <v>442</v>
      </c>
      <c r="K69" s="1042">
        <v>1124</v>
      </c>
      <c r="L69" s="1042">
        <v>1065</v>
      </c>
      <c r="M69" s="1042">
        <v>806</v>
      </c>
      <c r="N69" s="383"/>
      <c r="O69" s="372">
        <v>18640</v>
      </c>
    </row>
    <row r="70" spans="1:15" ht="9.75" customHeight="1" x14ac:dyDescent="0.2">
      <c r="A70" s="372"/>
      <c r="B70" s="382"/>
      <c r="C70" s="950" t="s">
        <v>57</v>
      </c>
      <c r="D70" s="946"/>
      <c r="E70" s="1042">
        <v>1173</v>
      </c>
      <c r="F70" s="1042">
        <v>990</v>
      </c>
      <c r="G70" s="1042">
        <v>1651</v>
      </c>
      <c r="H70" s="1042">
        <v>1761</v>
      </c>
      <c r="I70" s="1042">
        <v>2024</v>
      </c>
      <c r="J70" s="1042">
        <v>1508</v>
      </c>
      <c r="K70" s="1042">
        <v>1773</v>
      </c>
      <c r="L70" s="1042">
        <v>1463</v>
      </c>
      <c r="M70" s="1042">
        <v>1598</v>
      </c>
      <c r="N70" s="383"/>
      <c r="O70" s="372">
        <v>35533</v>
      </c>
    </row>
    <row r="71" spans="1:15" ht="9.75" customHeight="1" x14ac:dyDescent="0.2">
      <c r="A71" s="372"/>
      <c r="B71" s="382"/>
      <c r="C71" s="950" t="s">
        <v>64</v>
      </c>
      <c r="D71" s="946"/>
      <c r="E71" s="1042">
        <v>191</v>
      </c>
      <c r="F71" s="1042">
        <v>151</v>
      </c>
      <c r="G71" s="1042">
        <v>236</v>
      </c>
      <c r="H71" s="1042">
        <v>301</v>
      </c>
      <c r="I71" s="1042">
        <v>352</v>
      </c>
      <c r="J71" s="1042">
        <v>419</v>
      </c>
      <c r="K71" s="1042">
        <v>414</v>
      </c>
      <c r="L71" s="1042">
        <v>563</v>
      </c>
      <c r="M71" s="1042">
        <v>465</v>
      </c>
      <c r="N71" s="383"/>
      <c r="O71" s="372">
        <v>6979</v>
      </c>
    </row>
    <row r="72" spans="1:15" ht="9.75" customHeight="1" x14ac:dyDescent="0.2">
      <c r="A72" s="372"/>
      <c r="B72" s="382"/>
      <c r="C72" s="950" t="s">
        <v>66</v>
      </c>
      <c r="D72" s="946"/>
      <c r="E72" s="1042">
        <v>118</v>
      </c>
      <c r="F72" s="1042">
        <v>112</v>
      </c>
      <c r="G72" s="1042">
        <v>132</v>
      </c>
      <c r="H72" s="1042">
        <v>164</v>
      </c>
      <c r="I72" s="1042">
        <v>262</v>
      </c>
      <c r="J72" s="1042">
        <v>154</v>
      </c>
      <c r="K72" s="1042">
        <v>193</v>
      </c>
      <c r="L72" s="1042">
        <v>120</v>
      </c>
      <c r="M72" s="1042">
        <v>133</v>
      </c>
      <c r="N72" s="383"/>
      <c r="O72" s="372">
        <v>5622</v>
      </c>
    </row>
    <row r="73" spans="1:15" ht="9.75" customHeight="1" x14ac:dyDescent="0.2">
      <c r="A73" s="372"/>
      <c r="B73" s="382"/>
      <c r="C73" s="950" t="s">
        <v>76</v>
      </c>
      <c r="D73" s="946"/>
      <c r="E73" s="1042">
        <v>299</v>
      </c>
      <c r="F73" s="1042">
        <v>340</v>
      </c>
      <c r="G73" s="1042">
        <v>430</v>
      </c>
      <c r="H73" s="1042">
        <v>445</v>
      </c>
      <c r="I73" s="1042">
        <v>967</v>
      </c>
      <c r="J73" s="1042">
        <v>434</v>
      </c>
      <c r="K73" s="1042">
        <v>366</v>
      </c>
      <c r="L73" s="1042">
        <v>405</v>
      </c>
      <c r="M73" s="1042">
        <v>371</v>
      </c>
      <c r="N73" s="383"/>
      <c r="O73" s="372">
        <v>12225</v>
      </c>
    </row>
    <row r="74" spans="1:15" ht="9.75" customHeight="1" x14ac:dyDescent="0.2">
      <c r="A74" s="372"/>
      <c r="B74" s="382"/>
      <c r="C74" s="950" t="s">
        <v>129</v>
      </c>
      <c r="D74" s="946"/>
      <c r="E74" s="1042">
        <v>347</v>
      </c>
      <c r="F74" s="1042">
        <v>381</v>
      </c>
      <c r="G74" s="1042">
        <v>425</v>
      </c>
      <c r="H74" s="1042">
        <v>499</v>
      </c>
      <c r="I74" s="1042">
        <v>588</v>
      </c>
      <c r="J74" s="1042">
        <v>535</v>
      </c>
      <c r="K74" s="1042">
        <v>558</v>
      </c>
      <c r="L74" s="1042">
        <v>486</v>
      </c>
      <c r="M74" s="1042">
        <v>507</v>
      </c>
      <c r="N74" s="383"/>
      <c r="O74" s="372">
        <v>8291</v>
      </c>
    </row>
    <row r="75" spans="1:15" ht="9.75" customHeight="1" x14ac:dyDescent="0.2">
      <c r="A75" s="372"/>
      <c r="B75" s="382"/>
      <c r="C75" s="950" t="s">
        <v>130</v>
      </c>
      <c r="D75" s="946"/>
      <c r="E75" s="1042">
        <v>276</v>
      </c>
      <c r="F75" s="1042">
        <v>221</v>
      </c>
      <c r="G75" s="1042">
        <v>237</v>
      </c>
      <c r="H75" s="1042">
        <v>232</v>
      </c>
      <c r="I75" s="1042">
        <v>376</v>
      </c>
      <c r="J75" s="1042">
        <v>306</v>
      </c>
      <c r="K75" s="1042">
        <v>271</v>
      </c>
      <c r="L75" s="1042">
        <v>255</v>
      </c>
      <c r="M75" s="1042">
        <v>286</v>
      </c>
      <c r="N75" s="383"/>
      <c r="O75" s="372">
        <v>12043</v>
      </c>
    </row>
    <row r="76" spans="1:15" s="410" customFormat="1" ht="8.25" customHeight="1" x14ac:dyDescent="0.2">
      <c r="A76" s="406"/>
      <c r="B76" s="407"/>
      <c r="C76" s="1733" t="s">
        <v>607</v>
      </c>
      <c r="D76" s="1733"/>
      <c r="E76" s="1733"/>
      <c r="F76" s="1733"/>
      <c r="G76" s="1733"/>
      <c r="H76" s="1733"/>
      <c r="I76" s="1733"/>
      <c r="J76" s="1733"/>
      <c r="K76" s="1733"/>
      <c r="L76" s="1733"/>
      <c r="M76" s="1733"/>
      <c r="N76" s="383"/>
      <c r="O76" s="406"/>
    </row>
    <row r="77" spans="1:15" ht="8.25" customHeight="1" x14ac:dyDescent="0.2">
      <c r="A77" s="372"/>
      <c r="B77" s="382"/>
      <c r="C77" s="1729" t="s">
        <v>484</v>
      </c>
      <c r="D77" s="1729"/>
      <c r="E77" s="1729"/>
      <c r="F77" s="1729"/>
      <c r="G77" s="1729"/>
      <c r="H77" s="1729"/>
      <c r="I77" s="1729"/>
      <c r="J77" s="1729"/>
      <c r="K77" s="1729"/>
      <c r="L77" s="1729"/>
      <c r="M77" s="1729"/>
      <c r="N77" s="951"/>
      <c r="O77" s="372"/>
    </row>
    <row r="78" spans="1:15" ht="8.25" customHeight="1" x14ac:dyDescent="0.2">
      <c r="A78" s="372"/>
      <c r="B78" s="382"/>
      <c r="C78" s="952" t="s">
        <v>485</v>
      </c>
      <c r="D78" s="952"/>
      <c r="E78" s="952"/>
      <c r="F78" s="952"/>
      <c r="G78" s="952"/>
      <c r="H78" s="952"/>
      <c r="I78" s="952"/>
      <c r="J78" s="953"/>
      <c r="K78" s="1729"/>
      <c r="L78" s="1729"/>
      <c r="M78" s="1729"/>
      <c r="N78" s="1730"/>
      <c r="O78" s="372"/>
    </row>
    <row r="79" spans="1:15" ht="11.25" customHeight="1" x14ac:dyDescent="0.2">
      <c r="A79" s="372"/>
      <c r="B79" s="382"/>
      <c r="C79" s="954" t="s">
        <v>415</v>
      </c>
      <c r="D79" s="89"/>
      <c r="E79" s="89"/>
      <c r="F79" s="89"/>
      <c r="G79" s="716" t="s">
        <v>133</v>
      </c>
      <c r="H79" s="89"/>
      <c r="I79" s="89"/>
      <c r="J79" s="89"/>
      <c r="K79" s="89"/>
      <c r="L79" s="89"/>
      <c r="M79" s="89"/>
      <c r="N79" s="383"/>
      <c r="O79" s="372"/>
    </row>
    <row r="80" spans="1:15" ht="13.5" customHeight="1" x14ac:dyDescent="0.2">
      <c r="A80" s="372"/>
      <c r="B80" s="382"/>
      <c r="C80" s="372"/>
      <c r="D80" s="372"/>
      <c r="E80" s="379"/>
      <c r="F80" s="379"/>
      <c r="G80" s="379"/>
      <c r="H80" s="379"/>
      <c r="I80" s="379"/>
      <c r="J80" s="379"/>
      <c r="K80" s="1731">
        <v>43647</v>
      </c>
      <c r="L80" s="1731"/>
      <c r="M80" s="1731"/>
      <c r="N80" s="416">
        <v>19</v>
      </c>
      <c r="O80" s="379"/>
    </row>
    <row r="81" ht="13.5" customHeight="1" x14ac:dyDescent="0.2"/>
  </sheetData>
  <mergeCells count="25">
    <mergeCell ref="K78:N78"/>
    <mergeCell ref="K80:M80"/>
    <mergeCell ref="C20:M20"/>
    <mergeCell ref="C22:D22"/>
    <mergeCell ref="C76:H76"/>
    <mergeCell ref="I76:M76"/>
    <mergeCell ref="C77:M77"/>
    <mergeCell ref="C55:D55"/>
    <mergeCell ref="C47:D47"/>
    <mergeCell ref="C48:G48"/>
    <mergeCell ref="H48:M48"/>
    <mergeCell ref="C50:M50"/>
    <mergeCell ref="C52:D52"/>
    <mergeCell ref="C18:M18"/>
    <mergeCell ref="C41:M41"/>
    <mergeCell ref="C43:D43"/>
    <mergeCell ref="C45:D45"/>
    <mergeCell ref="C46:D46"/>
    <mergeCell ref="C8:D8"/>
    <mergeCell ref="B1:D1"/>
    <mergeCell ref="B2:D2"/>
    <mergeCell ref="C4:M4"/>
    <mergeCell ref="C5:D6"/>
    <mergeCell ref="E6:G6"/>
    <mergeCell ref="H6:M6"/>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P74"/>
  <sheetViews>
    <sheetView workbookViewId="0"/>
  </sheetViews>
  <sheetFormatPr defaultRowHeight="12.75" x14ac:dyDescent="0.2"/>
  <cols>
    <col min="1" max="1" width="1" style="377" customWidth="1"/>
    <col min="2" max="2" width="2.5703125" style="377" customWidth="1"/>
    <col min="3" max="3" width="1.140625" style="377" customWidth="1"/>
    <col min="4" max="4" width="24.42578125" style="377" customWidth="1"/>
    <col min="5" max="10" width="7.5703125" style="388" customWidth="1"/>
    <col min="11" max="11" width="7.5703125" style="417" customWidth="1"/>
    <col min="12" max="12" width="7.5703125" style="388" customWidth="1"/>
    <col min="13" max="13" width="7.7109375" style="417" customWidth="1"/>
    <col min="14" max="14" width="2.5703125" style="377" customWidth="1"/>
    <col min="15" max="15" width="1" style="377" customWidth="1"/>
    <col min="16" max="16384" width="9.140625" style="377"/>
  </cols>
  <sheetData>
    <row r="1" spans="1:16" ht="13.5" customHeight="1" x14ac:dyDescent="0.2">
      <c r="A1" s="372"/>
      <c r="B1" s="376"/>
      <c r="C1" s="376"/>
      <c r="D1" s="376"/>
      <c r="E1" s="376"/>
      <c r="F1" s="373"/>
      <c r="G1" s="373"/>
      <c r="H1" s="373"/>
      <c r="I1" s="373"/>
      <c r="J1" s="373"/>
      <c r="K1" s="1588" t="s">
        <v>325</v>
      </c>
      <c r="L1" s="1588"/>
      <c r="M1" s="1588"/>
      <c r="N1" s="372"/>
    </row>
    <row r="2" spans="1:16" ht="6" customHeight="1" x14ac:dyDescent="0.2">
      <c r="A2" s="372"/>
      <c r="B2" s="1062"/>
      <c r="C2" s="1061"/>
      <c r="D2" s="1061"/>
      <c r="E2" s="1053"/>
      <c r="F2" s="1054"/>
      <c r="G2" s="1054"/>
      <c r="H2" s="1054"/>
      <c r="I2" s="1054"/>
      <c r="J2" s="1054"/>
      <c r="K2" s="1055"/>
      <c r="L2" s="1054"/>
      <c r="M2" s="1055"/>
      <c r="N2" s="423"/>
      <c r="O2" s="372"/>
    </row>
    <row r="3" spans="1:16" ht="11.25" customHeight="1" thickBot="1" x14ac:dyDescent="0.25">
      <c r="A3" s="372"/>
      <c r="B3" s="436"/>
      <c r="C3" s="382"/>
      <c r="D3" s="382"/>
      <c r="E3" s="379"/>
      <c r="F3" s="379"/>
      <c r="G3" s="379"/>
      <c r="H3" s="379"/>
      <c r="I3" s="379" t="s">
        <v>34</v>
      </c>
      <c r="J3" s="379"/>
      <c r="K3" s="691"/>
      <c r="L3" s="379"/>
      <c r="M3" s="963" t="s">
        <v>72</v>
      </c>
      <c r="N3" s="490"/>
      <c r="O3" s="372"/>
    </row>
    <row r="4" spans="1:16" ht="13.5" thickBot="1" x14ac:dyDescent="0.25">
      <c r="A4" s="372"/>
      <c r="B4" s="436"/>
      <c r="C4" s="1724" t="s">
        <v>498</v>
      </c>
      <c r="D4" s="1725"/>
      <c r="E4" s="1725"/>
      <c r="F4" s="1725"/>
      <c r="G4" s="1725"/>
      <c r="H4" s="1725"/>
      <c r="I4" s="1725"/>
      <c r="J4" s="1725"/>
      <c r="K4" s="1725"/>
      <c r="L4" s="1725"/>
      <c r="M4" s="1726"/>
      <c r="N4" s="490"/>
      <c r="O4" s="372"/>
    </row>
    <row r="5" spans="1:16" ht="7.5" customHeight="1" x14ac:dyDescent="0.2">
      <c r="A5" s="372"/>
      <c r="B5" s="436"/>
      <c r="C5" s="1103" t="s">
        <v>77</v>
      </c>
      <c r="D5" s="398"/>
      <c r="E5" s="413"/>
      <c r="F5" s="413"/>
      <c r="G5" s="413"/>
      <c r="H5" s="413"/>
      <c r="I5" s="413"/>
      <c r="J5" s="413"/>
      <c r="K5" s="413"/>
      <c r="L5" s="413"/>
      <c r="M5" s="413"/>
      <c r="N5" s="490"/>
      <c r="O5" s="372"/>
    </row>
    <row r="6" spans="1:16" ht="12" customHeight="1" x14ac:dyDescent="0.2">
      <c r="A6" s="372"/>
      <c r="B6" s="436"/>
      <c r="C6" s="88"/>
      <c r="D6" s="380"/>
      <c r="E6" s="1584">
        <v>2018</v>
      </c>
      <c r="F6" s="1584"/>
      <c r="G6" s="1740"/>
      <c r="H6" s="1738">
        <v>2019</v>
      </c>
      <c r="I6" s="1739"/>
      <c r="J6" s="1739"/>
      <c r="K6" s="1739"/>
      <c r="L6" s="1739"/>
      <c r="M6" s="1739"/>
      <c r="N6" s="490"/>
      <c r="O6" s="372"/>
    </row>
    <row r="7" spans="1:16" s="386" customFormat="1" ht="12.75" customHeight="1" x14ac:dyDescent="0.2">
      <c r="A7" s="384"/>
      <c r="B7" s="535"/>
      <c r="C7" s="391"/>
      <c r="D7" s="391"/>
      <c r="E7" s="763" t="s">
        <v>95</v>
      </c>
      <c r="F7" s="763" t="s">
        <v>94</v>
      </c>
      <c r="G7" s="764" t="s">
        <v>93</v>
      </c>
      <c r="H7" s="764" t="s">
        <v>92</v>
      </c>
      <c r="I7" s="763" t="s">
        <v>103</v>
      </c>
      <c r="J7" s="764" t="s">
        <v>102</v>
      </c>
      <c r="K7" s="764" t="s">
        <v>101</v>
      </c>
      <c r="L7" s="764" t="s">
        <v>100</v>
      </c>
      <c r="M7" s="764" t="s">
        <v>99</v>
      </c>
      <c r="N7" s="490"/>
      <c r="O7" s="372"/>
    </row>
    <row r="8" spans="1:16" ht="12.75" customHeight="1" x14ac:dyDescent="0.2">
      <c r="A8" s="372"/>
      <c r="B8" s="436"/>
      <c r="C8" s="1716" t="s">
        <v>499</v>
      </c>
      <c r="D8" s="1716"/>
      <c r="E8" s="1043">
        <v>87382</v>
      </c>
      <c r="F8" s="1043">
        <v>88734</v>
      </c>
      <c r="G8" s="1043">
        <v>89772</v>
      </c>
      <c r="H8" s="1043">
        <v>91099</v>
      </c>
      <c r="I8" s="1043">
        <v>92174</v>
      </c>
      <c r="J8" s="1043">
        <v>92994</v>
      </c>
      <c r="K8" s="1043">
        <v>93635</v>
      </c>
      <c r="L8" s="1043">
        <v>94312</v>
      </c>
      <c r="M8" s="1043">
        <v>94372</v>
      </c>
      <c r="N8" s="490"/>
      <c r="O8" s="372"/>
    </row>
    <row r="9" spans="1:16" ht="12.75" customHeight="1" x14ac:dyDescent="0.2">
      <c r="A9" s="372"/>
      <c r="B9" s="436"/>
      <c r="C9" s="1732" t="s">
        <v>334</v>
      </c>
      <c r="D9" s="1732"/>
      <c r="E9" s="1038"/>
      <c r="F9" s="1038"/>
      <c r="G9" s="1038"/>
      <c r="H9" s="1038"/>
      <c r="I9" s="1038"/>
      <c r="J9" s="1038"/>
      <c r="K9" s="1038"/>
      <c r="L9" s="1038"/>
      <c r="M9" s="1038"/>
      <c r="N9" s="490"/>
      <c r="O9" s="372"/>
    </row>
    <row r="10" spans="1:16" ht="10.5" customHeight="1" x14ac:dyDescent="0.2">
      <c r="A10" s="372"/>
      <c r="B10" s="436"/>
      <c r="C10" s="950" t="s">
        <v>61</v>
      </c>
      <c r="D10" s="946"/>
      <c r="E10" s="1044">
        <v>5946</v>
      </c>
      <c r="F10" s="1044">
        <v>6095</v>
      </c>
      <c r="G10" s="1044">
        <v>6178</v>
      </c>
      <c r="H10" s="1044">
        <v>6301</v>
      </c>
      <c r="I10" s="1044">
        <v>6415</v>
      </c>
      <c r="J10" s="1044">
        <v>6429</v>
      </c>
      <c r="K10" s="1044">
        <v>6426</v>
      </c>
      <c r="L10" s="1044">
        <v>6417</v>
      </c>
      <c r="M10" s="1044">
        <v>6404</v>
      </c>
      <c r="N10" s="490"/>
      <c r="O10" s="372">
        <v>24716</v>
      </c>
      <c r="P10" s="429"/>
    </row>
    <row r="11" spans="1:16" ht="10.5" customHeight="1" x14ac:dyDescent="0.2">
      <c r="A11" s="372"/>
      <c r="B11" s="436"/>
      <c r="C11" s="950" t="s">
        <v>54</v>
      </c>
      <c r="D11" s="946"/>
      <c r="E11" s="1044">
        <v>1377</v>
      </c>
      <c r="F11" s="1044">
        <v>1389</v>
      </c>
      <c r="G11" s="1044">
        <v>1406</v>
      </c>
      <c r="H11" s="1044">
        <v>1411</v>
      </c>
      <c r="I11" s="1044">
        <v>1415</v>
      </c>
      <c r="J11" s="1044">
        <v>1420</v>
      </c>
      <c r="K11" s="1044">
        <v>1426</v>
      </c>
      <c r="L11" s="1044">
        <v>1436</v>
      </c>
      <c r="M11" s="1044">
        <v>1439</v>
      </c>
      <c r="N11" s="490"/>
      <c r="O11" s="372">
        <v>5505</v>
      </c>
    </row>
    <row r="12" spans="1:16" ht="10.5" customHeight="1" x14ac:dyDescent="0.2">
      <c r="A12" s="372"/>
      <c r="B12" s="436"/>
      <c r="C12" s="950" t="s">
        <v>63</v>
      </c>
      <c r="D12" s="946"/>
      <c r="E12" s="1044">
        <v>7764</v>
      </c>
      <c r="F12" s="1044">
        <v>7875</v>
      </c>
      <c r="G12" s="1044">
        <v>7963</v>
      </c>
      <c r="H12" s="1044">
        <v>8058</v>
      </c>
      <c r="I12" s="1044">
        <v>8124</v>
      </c>
      <c r="J12" s="1044">
        <v>8141</v>
      </c>
      <c r="K12" s="1044">
        <v>8145</v>
      </c>
      <c r="L12" s="1044">
        <v>8163</v>
      </c>
      <c r="M12" s="1044">
        <v>8158</v>
      </c>
      <c r="N12" s="490"/>
      <c r="O12" s="372">
        <v>35834</v>
      </c>
    </row>
    <row r="13" spans="1:16" ht="10.5" customHeight="1" x14ac:dyDescent="0.2">
      <c r="A13" s="372"/>
      <c r="B13" s="436"/>
      <c r="C13" s="950" t="s">
        <v>65</v>
      </c>
      <c r="D13" s="946"/>
      <c r="E13" s="1044">
        <v>1475</v>
      </c>
      <c r="F13" s="1044">
        <v>1503</v>
      </c>
      <c r="G13" s="1044">
        <v>1523</v>
      </c>
      <c r="H13" s="1044">
        <v>1536</v>
      </c>
      <c r="I13" s="1044">
        <v>1555</v>
      </c>
      <c r="J13" s="1044">
        <v>1562</v>
      </c>
      <c r="K13" s="1044">
        <v>1567</v>
      </c>
      <c r="L13" s="1044">
        <v>1565</v>
      </c>
      <c r="M13" s="1044">
        <v>1563</v>
      </c>
      <c r="N13" s="490"/>
      <c r="O13" s="372">
        <v>3304</v>
      </c>
    </row>
    <row r="14" spans="1:16" ht="10.5" customHeight="1" x14ac:dyDescent="0.2">
      <c r="A14" s="372"/>
      <c r="B14" s="436"/>
      <c r="C14" s="950" t="s">
        <v>74</v>
      </c>
      <c r="D14" s="946"/>
      <c r="E14" s="1044">
        <v>1887</v>
      </c>
      <c r="F14" s="1044">
        <v>1896</v>
      </c>
      <c r="G14" s="1044">
        <v>1906</v>
      </c>
      <c r="H14" s="1044">
        <v>1922</v>
      </c>
      <c r="I14" s="1044">
        <v>1925</v>
      </c>
      <c r="J14" s="1044">
        <v>1931</v>
      </c>
      <c r="K14" s="1044">
        <v>1938</v>
      </c>
      <c r="L14" s="1044">
        <v>1934</v>
      </c>
      <c r="M14" s="1044">
        <v>1936</v>
      </c>
      <c r="N14" s="490"/>
      <c r="O14" s="372">
        <v>6334</v>
      </c>
    </row>
    <row r="15" spans="1:16" ht="10.5" customHeight="1" x14ac:dyDescent="0.2">
      <c r="A15" s="372"/>
      <c r="B15" s="436"/>
      <c r="C15" s="950" t="s">
        <v>60</v>
      </c>
      <c r="D15" s="946"/>
      <c r="E15" s="1044">
        <v>3319</v>
      </c>
      <c r="F15" s="1044">
        <v>3361</v>
      </c>
      <c r="G15" s="1044">
        <v>3396</v>
      </c>
      <c r="H15" s="1044">
        <v>3420</v>
      </c>
      <c r="I15" s="1044">
        <v>3449</v>
      </c>
      <c r="J15" s="1044">
        <v>3476</v>
      </c>
      <c r="K15" s="1044">
        <v>3488</v>
      </c>
      <c r="L15" s="1044">
        <v>3502</v>
      </c>
      <c r="M15" s="1044">
        <v>3504</v>
      </c>
      <c r="N15" s="490"/>
      <c r="O15" s="372">
        <v>14052</v>
      </c>
    </row>
    <row r="16" spans="1:16" ht="10.5" customHeight="1" x14ac:dyDescent="0.2">
      <c r="A16" s="372"/>
      <c r="B16" s="436"/>
      <c r="C16" s="950" t="s">
        <v>55</v>
      </c>
      <c r="D16" s="946"/>
      <c r="E16" s="1044">
        <v>1470</v>
      </c>
      <c r="F16" s="1044">
        <v>1491</v>
      </c>
      <c r="G16" s="1044">
        <v>1506</v>
      </c>
      <c r="H16" s="1044">
        <v>1535</v>
      </c>
      <c r="I16" s="1044">
        <v>1549</v>
      </c>
      <c r="J16" s="1044">
        <v>1566</v>
      </c>
      <c r="K16" s="1044">
        <v>1573</v>
      </c>
      <c r="L16" s="1044">
        <v>1586</v>
      </c>
      <c r="M16" s="1044">
        <v>1591</v>
      </c>
      <c r="N16" s="490"/>
      <c r="O16" s="372">
        <v>5973</v>
      </c>
    </row>
    <row r="17" spans="1:15" ht="10.5" customHeight="1" x14ac:dyDescent="0.2">
      <c r="A17" s="372"/>
      <c r="B17" s="436"/>
      <c r="C17" s="950" t="s">
        <v>73</v>
      </c>
      <c r="D17" s="946"/>
      <c r="E17" s="1044">
        <v>3141</v>
      </c>
      <c r="F17" s="1044">
        <v>3201</v>
      </c>
      <c r="G17" s="1044">
        <v>3223</v>
      </c>
      <c r="H17" s="1044">
        <v>3272</v>
      </c>
      <c r="I17" s="1044">
        <v>3324</v>
      </c>
      <c r="J17" s="1044">
        <v>3371</v>
      </c>
      <c r="K17" s="1044">
        <v>3421</v>
      </c>
      <c r="L17" s="1044">
        <v>3455</v>
      </c>
      <c r="M17" s="1044">
        <v>3467</v>
      </c>
      <c r="N17" s="490"/>
      <c r="O17" s="372">
        <v>26102</v>
      </c>
    </row>
    <row r="18" spans="1:15" ht="10.5" customHeight="1" x14ac:dyDescent="0.2">
      <c r="A18" s="372"/>
      <c r="B18" s="436"/>
      <c r="C18" s="950" t="s">
        <v>75</v>
      </c>
      <c r="D18" s="946"/>
      <c r="E18" s="1044">
        <v>1699</v>
      </c>
      <c r="F18" s="1044">
        <v>1709</v>
      </c>
      <c r="G18" s="1044">
        <v>1718</v>
      </c>
      <c r="H18" s="1044">
        <v>1747</v>
      </c>
      <c r="I18" s="1044">
        <v>1759</v>
      </c>
      <c r="J18" s="1044">
        <v>1771</v>
      </c>
      <c r="K18" s="1044">
        <v>1782</v>
      </c>
      <c r="L18" s="1044">
        <v>1790</v>
      </c>
      <c r="M18" s="1044">
        <v>1792</v>
      </c>
      <c r="N18" s="490"/>
      <c r="O18" s="372">
        <v>4393</v>
      </c>
    </row>
    <row r="19" spans="1:15" ht="10.5" customHeight="1" x14ac:dyDescent="0.2">
      <c r="A19" s="372"/>
      <c r="B19" s="436"/>
      <c r="C19" s="950" t="s">
        <v>59</v>
      </c>
      <c r="D19" s="946"/>
      <c r="E19" s="1044">
        <v>3535</v>
      </c>
      <c r="F19" s="1044">
        <v>3602</v>
      </c>
      <c r="G19" s="1044">
        <v>3633</v>
      </c>
      <c r="H19" s="1044">
        <v>3689</v>
      </c>
      <c r="I19" s="1044">
        <v>3733</v>
      </c>
      <c r="J19" s="1044">
        <v>3774</v>
      </c>
      <c r="K19" s="1044">
        <v>3809</v>
      </c>
      <c r="L19" s="1044">
        <v>3839</v>
      </c>
      <c r="M19" s="1044">
        <v>3834</v>
      </c>
      <c r="N19" s="490"/>
      <c r="O19" s="372">
        <v>16923</v>
      </c>
    </row>
    <row r="20" spans="1:15" ht="10.5" customHeight="1" x14ac:dyDescent="0.2">
      <c r="A20" s="372"/>
      <c r="B20" s="436"/>
      <c r="C20" s="950" t="s">
        <v>58</v>
      </c>
      <c r="D20" s="946"/>
      <c r="E20" s="1044">
        <v>15432</v>
      </c>
      <c r="F20" s="1044">
        <v>15711</v>
      </c>
      <c r="G20" s="1044">
        <v>15915</v>
      </c>
      <c r="H20" s="1044">
        <v>16202</v>
      </c>
      <c r="I20" s="1044">
        <v>16446</v>
      </c>
      <c r="J20" s="1044">
        <v>16629</v>
      </c>
      <c r="K20" s="1044">
        <v>16755</v>
      </c>
      <c r="L20" s="1044">
        <v>16818</v>
      </c>
      <c r="M20" s="1044">
        <v>16817</v>
      </c>
      <c r="N20" s="490"/>
      <c r="O20" s="372">
        <v>81201</v>
      </c>
    </row>
    <row r="21" spans="1:15" ht="10.5" customHeight="1" x14ac:dyDescent="0.2">
      <c r="A21" s="372"/>
      <c r="B21" s="436"/>
      <c r="C21" s="950" t="s">
        <v>56</v>
      </c>
      <c r="D21" s="946"/>
      <c r="E21" s="1044">
        <v>1205</v>
      </c>
      <c r="F21" s="1044">
        <v>1220</v>
      </c>
      <c r="G21" s="1044">
        <v>1226</v>
      </c>
      <c r="H21" s="1044">
        <v>1234</v>
      </c>
      <c r="I21" s="1044">
        <v>1245</v>
      </c>
      <c r="J21" s="1044">
        <v>1254</v>
      </c>
      <c r="K21" s="1044">
        <v>1265</v>
      </c>
      <c r="L21" s="1044">
        <v>1269</v>
      </c>
      <c r="M21" s="1044">
        <v>1277</v>
      </c>
      <c r="N21" s="490"/>
      <c r="O21" s="372">
        <v>4403</v>
      </c>
    </row>
    <row r="22" spans="1:15" ht="10.5" customHeight="1" x14ac:dyDescent="0.2">
      <c r="A22" s="372"/>
      <c r="B22" s="436"/>
      <c r="C22" s="950" t="s">
        <v>62</v>
      </c>
      <c r="D22" s="946"/>
      <c r="E22" s="1044">
        <v>15030</v>
      </c>
      <c r="F22" s="1044">
        <v>15261</v>
      </c>
      <c r="G22" s="1044">
        <v>15462</v>
      </c>
      <c r="H22" s="1044">
        <v>15695</v>
      </c>
      <c r="I22" s="1044">
        <v>15901</v>
      </c>
      <c r="J22" s="1044">
        <v>16083</v>
      </c>
      <c r="K22" s="1044">
        <v>16225</v>
      </c>
      <c r="L22" s="1044">
        <v>16380</v>
      </c>
      <c r="M22" s="1044">
        <v>16391</v>
      </c>
      <c r="N22" s="490"/>
      <c r="O22" s="372">
        <v>88638</v>
      </c>
    </row>
    <row r="23" spans="1:15" ht="10.5" customHeight="1" x14ac:dyDescent="0.2">
      <c r="A23" s="372"/>
      <c r="B23" s="436"/>
      <c r="C23" s="950" t="s">
        <v>78</v>
      </c>
      <c r="D23" s="946"/>
      <c r="E23" s="1044">
        <v>4010</v>
      </c>
      <c r="F23" s="1044">
        <v>4040</v>
      </c>
      <c r="G23" s="1044">
        <v>4081</v>
      </c>
      <c r="H23" s="1044">
        <v>4149</v>
      </c>
      <c r="I23" s="1044">
        <v>4178</v>
      </c>
      <c r="J23" s="1044">
        <v>4200</v>
      </c>
      <c r="K23" s="1044">
        <v>4250</v>
      </c>
      <c r="L23" s="1044">
        <v>4317</v>
      </c>
      <c r="M23" s="1044">
        <v>4339</v>
      </c>
      <c r="N23" s="490"/>
      <c r="O23" s="372">
        <v>18640</v>
      </c>
    </row>
    <row r="24" spans="1:15" ht="10.5" customHeight="1" x14ac:dyDescent="0.2">
      <c r="A24" s="372"/>
      <c r="B24" s="436"/>
      <c r="C24" s="950" t="s">
        <v>57</v>
      </c>
      <c r="D24" s="946"/>
      <c r="E24" s="1044">
        <v>6408</v>
      </c>
      <c r="F24" s="1044">
        <v>6558</v>
      </c>
      <c r="G24" s="1044">
        <v>6660</v>
      </c>
      <c r="H24" s="1044">
        <v>6784</v>
      </c>
      <c r="I24" s="1044">
        <v>6874</v>
      </c>
      <c r="J24" s="1044">
        <v>7017</v>
      </c>
      <c r="K24" s="1044">
        <v>7106</v>
      </c>
      <c r="L24" s="1044">
        <v>7269</v>
      </c>
      <c r="M24" s="1044">
        <v>7278</v>
      </c>
      <c r="N24" s="490"/>
      <c r="O24" s="372">
        <v>35533</v>
      </c>
    </row>
    <row r="25" spans="1:15" ht="10.5" customHeight="1" x14ac:dyDescent="0.2">
      <c r="A25" s="372"/>
      <c r="B25" s="436"/>
      <c r="C25" s="950" t="s">
        <v>64</v>
      </c>
      <c r="D25" s="946"/>
      <c r="E25" s="1044">
        <v>2367</v>
      </c>
      <c r="F25" s="1044">
        <v>2395</v>
      </c>
      <c r="G25" s="1044">
        <v>2425</v>
      </c>
      <c r="H25" s="1044">
        <v>2456</v>
      </c>
      <c r="I25" s="1044">
        <v>2476</v>
      </c>
      <c r="J25" s="1044">
        <v>2495</v>
      </c>
      <c r="K25" s="1044">
        <v>2518</v>
      </c>
      <c r="L25" s="1044">
        <v>2545</v>
      </c>
      <c r="M25" s="1044">
        <v>2546</v>
      </c>
      <c r="N25" s="490"/>
      <c r="O25" s="372">
        <v>6979</v>
      </c>
    </row>
    <row r="26" spans="1:15" ht="10.5" customHeight="1" x14ac:dyDescent="0.2">
      <c r="A26" s="372"/>
      <c r="B26" s="436"/>
      <c r="C26" s="950" t="s">
        <v>66</v>
      </c>
      <c r="D26" s="946"/>
      <c r="E26" s="1044">
        <v>2297</v>
      </c>
      <c r="F26" s="1044">
        <v>2323</v>
      </c>
      <c r="G26" s="1044">
        <v>2348</v>
      </c>
      <c r="H26" s="1044">
        <v>2378</v>
      </c>
      <c r="I26" s="1044">
        <v>2403</v>
      </c>
      <c r="J26" s="1044">
        <v>2416</v>
      </c>
      <c r="K26" s="1044">
        <v>2433</v>
      </c>
      <c r="L26" s="1044">
        <v>2457</v>
      </c>
      <c r="M26" s="1044">
        <v>2458</v>
      </c>
      <c r="N26" s="490"/>
      <c r="O26" s="372">
        <v>5622</v>
      </c>
    </row>
    <row r="27" spans="1:15" ht="10.5" customHeight="1" x14ac:dyDescent="0.2">
      <c r="A27" s="372"/>
      <c r="B27" s="436"/>
      <c r="C27" s="950" t="s">
        <v>76</v>
      </c>
      <c r="D27" s="946"/>
      <c r="E27" s="1044">
        <v>3354</v>
      </c>
      <c r="F27" s="1044">
        <v>3395</v>
      </c>
      <c r="G27" s="1044">
        <v>3429</v>
      </c>
      <c r="H27" s="1044">
        <v>3470</v>
      </c>
      <c r="I27" s="1044">
        <v>3521</v>
      </c>
      <c r="J27" s="1044">
        <v>3556</v>
      </c>
      <c r="K27" s="1044">
        <v>3581</v>
      </c>
      <c r="L27" s="1044">
        <v>3614</v>
      </c>
      <c r="M27" s="1044">
        <v>3627</v>
      </c>
      <c r="N27" s="490"/>
      <c r="O27" s="372">
        <v>12225</v>
      </c>
    </row>
    <row r="28" spans="1:15" ht="10.5" customHeight="1" x14ac:dyDescent="0.2">
      <c r="A28" s="372"/>
      <c r="B28" s="436"/>
      <c r="C28" s="950" t="s">
        <v>129</v>
      </c>
      <c r="D28" s="946"/>
      <c r="E28" s="1044">
        <v>2575</v>
      </c>
      <c r="F28" s="1044">
        <v>2609</v>
      </c>
      <c r="G28" s="1044">
        <v>2651</v>
      </c>
      <c r="H28" s="1044">
        <v>2698</v>
      </c>
      <c r="I28" s="1044">
        <v>2726</v>
      </c>
      <c r="J28" s="1044">
        <v>2750</v>
      </c>
      <c r="K28" s="1044">
        <v>2776</v>
      </c>
      <c r="L28" s="1044">
        <v>2814</v>
      </c>
      <c r="M28" s="1044">
        <v>2818</v>
      </c>
      <c r="N28" s="490"/>
      <c r="O28" s="372">
        <v>8291</v>
      </c>
    </row>
    <row r="29" spans="1:15" ht="10.5" customHeight="1" x14ac:dyDescent="0.2">
      <c r="A29" s="372"/>
      <c r="B29" s="436"/>
      <c r="C29" s="950" t="s">
        <v>130</v>
      </c>
      <c r="D29" s="946"/>
      <c r="E29" s="1044">
        <v>3091</v>
      </c>
      <c r="F29" s="1044">
        <v>3100</v>
      </c>
      <c r="G29" s="1044">
        <v>3123</v>
      </c>
      <c r="H29" s="1044">
        <v>3142</v>
      </c>
      <c r="I29" s="1044">
        <v>3156</v>
      </c>
      <c r="J29" s="1044">
        <v>3153</v>
      </c>
      <c r="K29" s="1044">
        <v>3151</v>
      </c>
      <c r="L29" s="1044">
        <v>3142</v>
      </c>
      <c r="M29" s="1044">
        <v>3133</v>
      </c>
      <c r="N29" s="490"/>
      <c r="O29" s="372">
        <v>12043</v>
      </c>
    </row>
    <row r="30" spans="1:15" ht="5.25" customHeight="1" thickBot="1" x14ac:dyDescent="0.25">
      <c r="A30" s="372"/>
      <c r="B30" s="436"/>
      <c r="C30" s="950"/>
      <c r="D30" s="946"/>
      <c r="E30" s="1044"/>
      <c r="F30" s="1044"/>
      <c r="G30" s="1044"/>
      <c r="H30" s="1044"/>
      <c r="I30" s="1044"/>
      <c r="J30" s="1044"/>
      <c r="K30" s="1044"/>
      <c r="L30" s="1044"/>
      <c r="M30" s="1044"/>
      <c r="N30" s="490"/>
      <c r="O30" s="372"/>
    </row>
    <row r="31" spans="1:15" ht="13.5" customHeight="1" thickBot="1" x14ac:dyDescent="0.25">
      <c r="A31" s="372"/>
      <c r="B31" s="436"/>
      <c r="C31" s="1703" t="s">
        <v>1</v>
      </c>
      <c r="D31" s="1704"/>
      <c r="E31" s="1704"/>
      <c r="F31" s="1704"/>
      <c r="G31" s="1704"/>
      <c r="H31" s="1704"/>
      <c r="I31" s="1704"/>
      <c r="J31" s="1704"/>
      <c r="K31" s="1704"/>
      <c r="L31" s="1704"/>
      <c r="M31" s="1705"/>
      <c r="N31" s="490"/>
      <c r="O31" s="372"/>
    </row>
    <row r="32" spans="1:15" s="403" customFormat="1" ht="8.25" customHeight="1" x14ac:dyDescent="0.2">
      <c r="A32" s="400"/>
      <c r="B32" s="1104"/>
      <c r="C32" s="534" t="s">
        <v>77</v>
      </c>
      <c r="D32" s="1105"/>
      <c r="E32" s="1106"/>
      <c r="F32" s="1106"/>
      <c r="G32" s="1106"/>
      <c r="H32" s="1106"/>
      <c r="I32" s="1106"/>
      <c r="J32" s="1106"/>
      <c r="K32" s="1106"/>
      <c r="L32" s="1106"/>
      <c r="M32" s="1106"/>
      <c r="N32" s="550"/>
      <c r="O32" s="400"/>
    </row>
    <row r="33" spans="1:16" s="410" customFormat="1" ht="13.5" customHeight="1" x14ac:dyDescent="0.2">
      <c r="A33" s="406"/>
      <c r="B33" s="692"/>
      <c r="C33" s="1732" t="s">
        <v>321</v>
      </c>
      <c r="D33" s="1732"/>
      <c r="E33" s="408">
        <v>165827</v>
      </c>
      <c r="F33" s="408">
        <v>168182</v>
      </c>
      <c r="G33" s="408">
        <v>173755</v>
      </c>
      <c r="H33" s="408">
        <v>186758</v>
      </c>
      <c r="I33" s="408">
        <v>182801</v>
      </c>
      <c r="J33" s="408">
        <v>177130</v>
      </c>
      <c r="K33" s="408">
        <v>168851</v>
      </c>
      <c r="L33" s="408">
        <v>165499</v>
      </c>
      <c r="M33" s="408">
        <v>160508</v>
      </c>
      <c r="N33" s="712"/>
      <c r="O33" s="406"/>
    </row>
    <row r="34" spans="1:16" s="410" customFormat="1" ht="12.75" customHeight="1" x14ac:dyDescent="0.2">
      <c r="A34" s="406"/>
      <c r="B34" s="692"/>
      <c r="C34" s="1048" t="s">
        <v>320</v>
      </c>
      <c r="D34" s="1048"/>
      <c r="E34" s="85"/>
      <c r="F34" s="85"/>
      <c r="G34" s="85"/>
      <c r="H34" s="85"/>
      <c r="I34" s="85"/>
      <c r="J34" s="85"/>
      <c r="K34" s="85"/>
      <c r="L34" s="85"/>
      <c r="M34" s="85"/>
      <c r="N34" s="712"/>
      <c r="O34" s="406"/>
    </row>
    <row r="35" spans="1:16" s="386" customFormat="1" ht="12.75" customHeight="1" x14ac:dyDescent="0.2">
      <c r="A35" s="384"/>
      <c r="B35" s="1059"/>
      <c r="C35" s="1736" t="s">
        <v>140</v>
      </c>
      <c r="D35" s="1736"/>
      <c r="E35" s="948">
        <v>137206</v>
      </c>
      <c r="F35" s="948">
        <v>139732</v>
      </c>
      <c r="G35" s="948">
        <v>144135</v>
      </c>
      <c r="H35" s="948">
        <v>156083</v>
      </c>
      <c r="I35" s="948">
        <v>151455</v>
      </c>
      <c r="J35" s="948">
        <v>146296</v>
      </c>
      <c r="K35" s="948">
        <v>138777</v>
      </c>
      <c r="L35" s="948">
        <v>136716</v>
      </c>
      <c r="M35" s="948">
        <v>132826</v>
      </c>
      <c r="N35" s="595"/>
      <c r="O35" s="384"/>
    </row>
    <row r="36" spans="1:16" s="386" customFormat="1" ht="23.25" customHeight="1" x14ac:dyDescent="0.2">
      <c r="A36" s="384"/>
      <c r="B36" s="1059"/>
      <c r="C36" s="1736" t="s">
        <v>141</v>
      </c>
      <c r="D36" s="1736"/>
      <c r="E36" s="948">
        <v>6018</v>
      </c>
      <c r="F36" s="948">
        <v>6337</v>
      </c>
      <c r="G36" s="948">
        <v>7440</v>
      </c>
      <c r="H36" s="948">
        <v>8389</v>
      </c>
      <c r="I36" s="948">
        <v>8493</v>
      </c>
      <c r="J36" s="948">
        <v>8076</v>
      </c>
      <c r="K36" s="948">
        <v>7211</v>
      </c>
      <c r="L36" s="948">
        <v>6359</v>
      </c>
      <c r="M36" s="948">
        <v>5772</v>
      </c>
      <c r="N36" s="595"/>
      <c r="O36" s="384"/>
    </row>
    <row r="37" spans="1:16" s="386" customFormat="1" ht="21.75" customHeight="1" x14ac:dyDescent="0.2">
      <c r="A37" s="384"/>
      <c r="B37" s="1059"/>
      <c r="C37" s="1736" t="s">
        <v>143</v>
      </c>
      <c r="D37" s="1736"/>
      <c r="E37" s="948">
        <v>20892</v>
      </c>
      <c r="F37" s="948">
        <v>20636</v>
      </c>
      <c r="G37" s="948">
        <v>20652</v>
      </c>
      <c r="H37" s="948">
        <v>20986</v>
      </c>
      <c r="I37" s="948">
        <v>21558</v>
      </c>
      <c r="J37" s="948">
        <v>21569</v>
      </c>
      <c r="K37" s="948">
        <v>21569</v>
      </c>
      <c r="L37" s="948">
        <v>21285</v>
      </c>
      <c r="M37" s="948">
        <v>20907</v>
      </c>
      <c r="N37" s="595"/>
      <c r="O37" s="384"/>
    </row>
    <row r="38" spans="1:16" s="386" customFormat="1" ht="20.25" customHeight="1" x14ac:dyDescent="0.2">
      <c r="A38" s="384"/>
      <c r="B38" s="1059"/>
      <c r="C38" s="1736" t="s">
        <v>144</v>
      </c>
      <c r="D38" s="1736"/>
      <c r="E38" s="948">
        <v>21</v>
      </c>
      <c r="F38" s="948">
        <v>24</v>
      </c>
      <c r="G38" s="948">
        <v>24</v>
      </c>
      <c r="H38" s="948">
        <v>24</v>
      </c>
      <c r="I38" s="948">
        <v>24</v>
      </c>
      <c r="J38" s="948">
        <v>22</v>
      </c>
      <c r="K38" s="948">
        <v>20</v>
      </c>
      <c r="L38" s="948">
        <v>19</v>
      </c>
      <c r="M38" s="948">
        <v>17</v>
      </c>
      <c r="N38" s="595"/>
      <c r="O38" s="384"/>
    </row>
    <row r="39" spans="1:16" s="386" customFormat="1" ht="20.25" customHeight="1" x14ac:dyDescent="0.2">
      <c r="A39" s="384"/>
      <c r="B39" s="1059"/>
      <c r="C39" s="1736" t="s">
        <v>467</v>
      </c>
      <c r="D39" s="1736"/>
      <c r="E39" s="948">
        <v>2740</v>
      </c>
      <c r="F39" s="948">
        <v>2458</v>
      </c>
      <c r="G39" s="948">
        <v>2348</v>
      </c>
      <c r="H39" s="948">
        <v>2246</v>
      </c>
      <c r="I39" s="948">
        <v>2265</v>
      </c>
      <c r="J39" s="948">
        <v>2231</v>
      </c>
      <c r="K39" s="948">
        <v>2141</v>
      </c>
      <c r="L39" s="948">
        <v>2033</v>
      </c>
      <c r="M39" s="948">
        <v>1927</v>
      </c>
      <c r="N39" s="595"/>
      <c r="O39" s="384"/>
    </row>
    <row r="40" spans="1:16" ht="12.75" customHeight="1" x14ac:dyDescent="0.2">
      <c r="A40" s="372"/>
      <c r="B40" s="436"/>
      <c r="C40" s="1732" t="s">
        <v>334</v>
      </c>
      <c r="D40" s="1732"/>
      <c r="E40" s="408"/>
      <c r="F40" s="408"/>
      <c r="G40" s="408"/>
      <c r="H40" s="408"/>
      <c r="I40" s="408"/>
      <c r="J40" s="408"/>
      <c r="K40" s="408"/>
      <c r="L40" s="408"/>
      <c r="M40" s="408"/>
      <c r="N40" s="490"/>
      <c r="O40" s="372"/>
    </row>
    <row r="41" spans="1:16" ht="10.5" customHeight="1" x14ac:dyDescent="0.2">
      <c r="A41" s="372"/>
      <c r="B41" s="436"/>
      <c r="C41" s="950" t="s">
        <v>61</v>
      </c>
      <c r="D41" s="946"/>
      <c r="E41" s="947">
        <v>10554</v>
      </c>
      <c r="F41" s="947">
        <v>10265</v>
      </c>
      <c r="G41" s="947">
        <v>10114</v>
      </c>
      <c r="H41" s="947">
        <v>10855</v>
      </c>
      <c r="I41" s="947">
        <v>10774</v>
      </c>
      <c r="J41" s="947">
        <v>10647</v>
      </c>
      <c r="K41" s="947">
        <v>10493</v>
      </c>
      <c r="L41" s="947">
        <v>10613</v>
      </c>
      <c r="M41" s="947">
        <v>10527</v>
      </c>
      <c r="N41" s="490"/>
      <c r="O41" s="372">
        <v>24716</v>
      </c>
      <c r="P41" s="429"/>
    </row>
    <row r="42" spans="1:16" ht="10.5" customHeight="1" x14ac:dyDescent="0.2">
      <c r="A42" s="372"/>
      <c r="B42" s="436"/>
      <c r="C42" s="950" t="s">
        <v>54</v>
      </c>
      <c r="D42" s="946"/>
      <c r="E42" s="947">
        <v>2190</v>
      </c>
      <c r="F42" s="947">
        <v>2320</v>
      </c>
      <c r="G42" s="947">
        <v>2445</v>
      </c>
      <c r="H42" s="947">
        <v>2754</v>
      </c>
      <c r="I42" s="947">
        <v>2793</v>
      </c>
      <c r="J42" s="947">
        <v>2765</v>
      </c>
      <c r="K42" s="947">
        <v>2598</v>
      </c>
      <c r="L42" s="947">
        <v>2374</v>
      </c>
      <c r="M42" s="947">
        <v>2149</v>
      </c>
      <c r="N42" s="490"/>
      <c r="O42" s="372">
        <v>5505</v>
      </c>
    </row>
    <row r="43" spans="1:16" ht="10.5" customHeight="1" x14ac:dyDescent="0.2">
      <c r="A43" s="372"/>
      <c r="B43" s="436"/>
      <c r="C43" s="950" t="s">
        <v>63</v>
      </c>
      <c r="D43" s="946"/>
      <c r="E43" s="947">
        <v>14399</v>
      </c>
      <c r="F43" s="947">
        <v>14176</v>
      </c>
      <c r="G43" s="947">
        <v>14184</v>
      </c>
      <c r="H43" s="947">
        <v>14942</v>
      </c>
      <c r="I43" s="947">
        <v>14697</v>
      </c>
      <c r="J43" s="947">
        <v>14656</v>
      </c>
      <c r="K43" s="947">
        <v>14430</v>
      </c>
      <c r="L43" s="947">
        <v>14495</v>
      </c>
      <c r="M43" s="947">
        <v>14280</v>
      </c>
      <c r="N43" s="490"/>
      <c r="O43" s="372">
        <v>35834</v>
      </c>
    </row>
    <row r="44" spans="1:16" ht="10.5" customHeight="1" x14ac:dyDescent="0.2">
      <c r="A44" s="372"/>
      <c r="B44" s="436"/>
      <c r="C44" s="950" t="s">
        <v>65</v>
      </c>
      <c r="D44" s="946"/>
      <c r="E44" s="947">
        <v>1381</v>
      </c>
      <c r="F44" s="947">
        <v>1388</v>
      </c>
      <c r="G44" s="947">
        <v>1423</v>
      </c>
      <c r="H44" s="947">
        <v>1506</v>
      </c>
      <c r="I44" s="947">
        <v>1504</v>
      </c>
      <c r="J44" s="947">
        <v>1447</v>
      </c>
      <c r="K44" s="947">
        <v>1447</v>
      </c>
      <c r="L44" s="947">
        <v>1445</v>
      </c>
      <c r="M44" s="947">
        <v>1344</v>
      </c>
      <c r="N44" s="490"/>
      <c r="O44" s="372">
        <v>3304</v>
      </c>
    </row>
    <row r="45" spans="1:16" ht="10.5" customHeight="1" x14ac:dyDescent="0.2">
      <c r="A45" s="372"/>
      <c r="B45" s="436"/>
      <c r="C45" s="950" t="s">
        <v>74</v>
      </c>
      <c r="D45" s="946"/>
      <c r="E45" s="947">
        <v>2464</v>
      </c>
      <c r="F45" s="947">
        <v>2414</v>
      </c>
      <c r="G45" s="947">
        <v>2380</v>
      </c>
      <c r="H45" s="947">
        <v>2630</v>
      </c>
      <c r="I45" s="947">
        <v>2548</v>
      </c>
      <c r="J45" s="947">
        <v>2543</v>
      </c>
      <c r="K45" s="947">
        <v>2489</v>
      </c>
      <c r="L45" s="947">
        <v>2482</v>
      </c>
      <c r="M45" s="947">
        <v>2358</v>
      </c>
      <c r="N45" s="490"/>
      <c r="O45" s="372">
        <v>6334</v>
      </c>
    </row>
    <row r="46" spans="1:16" ht="10.5" customHeight="1" x14ac:dyDescent="0.2">
      <c r="A46" s="372"/>
      <c r="B46" s="436"/>
      <c r="C46" s="950" t="s">
        <v>60</v>
      </c>
      <c r="D46" s="946"/>
      <c r="E46" s="947">
        <v>5507</v>
      </c>
      <c r="F46" s="947">
        <v>5310</v>
      </c>
      <c r="G46" s="947">
        <v>5382</v>
      </c>
      <c r="H46" s="947">
        <v>5961</v>
      </c>
      <c r="I46" s="947">
        <v>5544</v>
      </c>
      <c r="J46" s="947">
        <v>5325</v>
      </c>
      <c r="K46" s="947">
        <v>5186</v>
      </c>
      <c r="L46" s="947">
        <v>5234</v>
      </c>
      <c r="M46" s="947">
        <v>5214</v>
      </c>
      <c r="N46" s="490"/>
      <c r="O46" s="372">
        <v>14052</v>
      </c>
    </row>
    <row r="47" spans="1:16" ht="10.5" customHeight="1" x14ac:dyDescent="0.2">
      <c r="A47" s="372"/>
      <c r="B47" s="436"/>
      <c r="C47" s="950" t="s">
        <v>55</v>
      </c>
      <c r="D47" s="946"/>
      <c r="E47" s="947">
        <v>2172</v>
      </c>
      <c r="F47" s="947">
        <v>2239</v>
      </c>
      <c r="G47" s="947">
        <v>2043</v>
      </c>
      <c r="H47" s="947">
        <v>2141</v>
      </c>
      <c r="I47" s="947">
        <v>2040</v>
      </c>
      <c r="J47" s="947">
        <v>2015</v>
      </c>
      <c r="K47" s="947">
        <v>2057</v>
      </c>
      <c r="L47" s="947">
        <v>2047</v>
      </c>
      <c r="M47" s="947">
        <v>1850</v>
      </c>
      <c r="N47" s="490"/>
      <c r="O47" s="372">
        <v>5973</v>
      </c>
    </row>
    <row r="48" spans="1:16" ht="10.5" customHeight="1" x14ac:dyDescent="0.2">
      <c r="A48" s="372"/>
      <c r="B48" s="436"/>
      <c r="C48" s="950" t="s">
        <v>73</v>
      </c>
      <c r="D48" s="946"/>
      <c r="E48" s="947">
        <v>5803</v>
      </c>
      <c r="F48" s="947">
        <v>9301</v>
      </c>
      <c r="G48" s="947">
        <v>13943</v>
      </c>
      <c r="H48" s="947">
        <v>15864</v>
      </c>
      <c r="I48" s="947">
        <v>15596</v>
      </c>
      <c r="J48" s="947">
        <v>13030</v>
      </c>
      <c r="K48" s="947">
        <v>9491</v>
      </c>
      <c r="L48" s="947">
        <v>7367</v>
      </c>
      <c r="M48" s="947">
        <v>5998</v>
      </c>
      <c r="N48" s="490"/>
      <c r="O48" s="372">
        <v>26102</v>
      </c>
    </row>
    <row r="49" spans="1:15" ht="10.5" customHeight="1" x14ac:dyDescent="0.2">
      <c r="A49" s="372"/>
      <c r="B49" s="436"/>
      <c r="C49" s="950" t="s">
        <v>75</v>
      </c>
      <c r="D49" s="946"/>
      <c r="E49" s="947">
        <v>1572</v>
      </c>
      <c r="F49" s="947">
        <v>1603</v>
      </c>
      <c r="G49" s="947">
        <v>1624</v>
      </c>
      <c r="H49" s="947">
        <v>1695</v>
      </c>
      <c r="I49" s="947">
        <v>1729</v>
      </c>
      <c r="J49" s="947">
        <v>1712</v>
      </c>
      <c r="K49" s="947">
        <v>1642</v>
      </c>
      <c r="L49" s="947">
        <v>1640</v>
      </c>
      <c r="M49" s="947">
        <v>1583</v>
      </c>
      <c r="N49" s="490"/>
      <c r="O49" s="372">
        <v>4393</v>
      </c>
    </row>
    <row r="50" spans="1:15" ht="10.5" customHeight="1" x14ac:dyDescent="0.2">
      <c r="A50" s="372"/>
      <c r="B50" s="436"/>
      <c r="C50" s="950" t="s">
        <v>59</v>
      </c>
      <c r="D50" s="946"/>
      <c r="E50" s="947">
        <v>5452</v>
      </c>
      <c r="F50" s="947">
        <v>5388</v>
      </c>
      <c r="G50" s="947">
        <v>5527</v>
      </c>
      <c r="H50" s="947">
        <v>6214</v>
      </c>
      <c r="I50" s="947">
        <v>5812</v>
      </c>
      <c r="J50" s="947">
        <v>5688</v>
      </c>
      <c r="K50" s="947">
        <v>5460</v>
      </c>
      <c r="L50" s="947">
        <v>5570</v>
      </c>
      <c r="M50" s="947">
        <v>5386</v>
      </c>
      <c r="N50" s="490"/>
      <c r="O50" s="372">
        <v>16923</v>
      </c>
    </row>
    <row r="51" spans="1:15" ht="10.5" customHeight="1" x14ac:dyDescent="0.2">
      <c r="A51" s="372"/>
      <c r="B51" s="436"/>
      <c r="C51" s="950" t="s">
        <v>58</v>
      </c>
      <c r="D51" s="946"/>
      <c r="E51" s="947">
        <v>34337</v>
      </c>
      <c r="F51" s="947">
        <v>34114</v>
      </c>
      <c r="G51" s="947">
        <v>34138</v>
      </c>
      <c r="H51" s="947">
        <v>35774</v>
      </c>
      <c r="I51" s="947">
        <v>35275</v>
      </c>
      <c r="J51" s="947">
        <v>34619</v>
      </c>
      <c r="K51" s="947">
        <v>33906</v>
      </c>
      <c r="L51" s="947">
        <v>33472</v>
      </c>
      <c r="M51" s="947">
        <v>33087</v>
      </c>
      <c r="N51" s="490"/>
      <c r="O51" s="372">
        <v>81201</v>
      </c>
    </row>
    <row r="52" spans="1:15" ht="10.5" customHeight="1" x14ac:dyDescent="0.2">
      <c r="A52" s="372"/>
      <c r="B52" s="436"/>
      <c r="C52" s="950" t="s">
        <v>56</v>
      </c>
      <c r="D52" s="946"/>
      <c r="E52" s="947">
        <v>1855</v>
      </c>
      <c r="F52" s="947">
        <v>1864</v>
      </c>
      <c r="G52" s="947">
        <v>1829</v>
      </c>
      <c r="H52" s="947">
        <v>2049</v>
      </c>
      <c r="I52" s="947">
        <v>1974</v>
      </c>
      <c r="J52" s="947">
        <v>1884</v>
      </c>
      <c r="K52" s="947">
        <v>1799</v>
      </c>
      <c r="L52" s="947">
        <v>1762</v>
      </c>
      <c r="M52" s="947">
        <v>1713</v>
      </c>
      <c r="N52" s="490"/>
      <c r="O52" s="372">
        <v>4403</v>
      </c>
    </row>
    <row r="53" spans="1:15" ht="10.5" customHeight="1" x14ac:dyDescent="0.2">
      <c r="A53" s="372"/>
      <c r="B53" s="436"/>
      <c r="C53" s="950" t="s">
        <v>62</v>
      </c>
      <c r="D53" s="946"/>
      <c r="E53" s="947">
        <v>35899</v>
      </c>
      <c r="F53" s="947">
        <v>35677</v>
      </c>
      <c r="G53" s="947">
        <v>35713</v>
      </c>
      <c r="H53" s="947">
        <v>38251</v>
      </c>
      <c r="I53" s="947">
        <v>37024</v>
      </c>
      <c r="J53" s="947">
        <v>36578</v>
      </c>
      <c r="K53" s="947">
        <v>35728</v>
      </c>
      <c r="L53" s="947">
        <v>35968</v>
      </c>
      <c r="M53" s="947">
        <v>35510</v>
      </c>
      <c r="N53" s="490"/>
      <c r="O53" s="372">
        <v>88638</v>
      </c>
    </row>
    <row r="54" spans="1:15" ht="10.5" customHeight="1" x14ac:dyDescent="0.2">
      <c r="A54" s="372"/>
      <c r="B54" s="436"/>
      <c r="C54" s="950" t="s">
        <v>78</v>
      </c>
      <c r="D54" s="946"/>
      <c r="E54" s="947">
        <v>6009</v>
      </c>
      <c r="F54" s="947">
        <v>6095</v>
      </c>
      <c r="G54" s="947">
        <v>6315</v>
      </c>
      <c r="H54" s="947">
        <v>7000</v>
      </c>
      <c r="I54" s="947">
        <v>6677</v>
      </c>
      <c r="J54" s="947">
        <v>6591</v>
      </c>
      <c r="K54" s="947">
        <v>6202</v>
      </c>
      <c r="L54" s="947">
        <v>5959</v>
      </c>
      <c r="M54" s="947">
        <v>5678</v>
      </c>
      <c r="N54" s="490"/>
      <c r="O54" s="372">
        <v>18640</v>
      </c>
    </row>
    <row r="55" spans="1:15" ht="10.5" customHeight="1" x14ac:dyDescent="0.2">
      <c r="A55" s="372"/>
      <c r="B55" s="436"/>
      <c r="C55" s="950" t="s">
        <v>57</v>
      </c>
      <c r="D55" s="946"/>
      <c r="E55" s="947">
        <v>14715</v>
      </c>
      <c r="F55" s="947">
        <v>14547</v>
      </c>
      <c r="G55" s="947">
        <v>14850</v>
      </c>
      <c r="H55" s="947">
        <v>15828</v>
      </c>
      <c r="I55" s="947">
        <v>15677</v>
      </c>
      <c r="J55" s="947">
        <v>15207</v>
      </c>
      <c r="K55" s="947">
        <v>14643</v>
      </c>
      <c r="L55" s="947">
        <v>14409</v>
      </c>
      <c r="M55" s="947">
        <v>13952</v>
      </c>
      <c r="N55" s="490"/>
      <c r="O55" s="372">
        <v>35533</v>
      </c>
    </row>
    <row r="56" spans="1:15" ht="10.5" customHeight="1" x14ac:dyDescent="0.2">
      <c r="A56" s="372"/>
      <c r="B56" s="436"/>
      <c r="C56" s="950" t="s">
        <v>64</v>
      </c>
      <c r="D56" s="946"/>
      <c r="E56" s="947">
        <v>2505</v>
      </c>
      <c r="F56" s="947">
        <v>2463</v>
      </c>
      <c r="G56" s="947">
        <v>2410</v>
      </c>
      <c r="H56" s="947">
        <v>2648</v>
      </c>
      <c r="I56" s="947">
        <v>2582</v>
      </c>
      <c r="J56" s="947">
        <v>2525</v>
      </c>
      <c r="K56" s="947">
        <v>2369</v>
      </c>
      <c r="L56" s="947">
        <v>2359</v>
      </c>
      <c r="M56" s="947">
        <v>2270</v>
      </c>
      <c r="N56" s="490"/>
      <c r="O56" s="372">
        <v>6979</v>
      </c>
    </row>
    <row r="57" spans="1:15" ht="10.5" customHeight="1" x14ac:dyDescent="0.2">
      <c r="A57" s="372"/>
      <c r="B57" s="436"/>
      <c r="C57" s="950" t="s">
        <v>66</v>
      </c>
      <c r="D57" s="946"/>
      <c r="E57" s="947">
        <v>2602</v>
      </c>
      <c r="F57" s="947">
        <v>2608</v>
      </c>
      <c r="G57" s="947">
        <v>2708</v>
      </c>
      <c r="H57" s="947">
        <v>2880</v>
      </c>
      <c r="I57" s="947">
        <v>2816</v>
      </c>
      <c r="J57" s="947">
        <v>2765</v>
      </c>
      <c r="K57" s="947">
        <v>2634</v>
      </c>
      <c r="L57" s="947">
        <v>2573</v>
      </c>
      <c r="M57" s="947">
        <v>2457</v>
      </c>
      <c r="N57" s="490"/>
      <c r="O57" s="372">
        <v>5622</v>
      </c>
    </row>
    <row r="58" spans="1:15" ht="10.5" customHeight="1" x14ac:dyDescent="0.2">
      <c r="A58" s="372"/>
      <c r="B58" s="436"/>
      <c r="C58" s="950" t="s">
        <v>76</v>
      </c>
      <c r="D58" s="946"/>
      <c r="E58" s="947">
        <v>4740</v>
      </c>
      <c r="F58" s="947">
        <v>4791</v>
      </c>
      <c r="G58" s="947">
        <v>4925</v>
      </c>
      <c r="H58" s="947">
        <v>5302</v>
      </c>
      <c r="I58" s="947">
        <v>5335</v>
      </c>
      <c r="J58" s="947">
        <v>5223</v>
      </c>
      <c r="K58" s="947">
        <v>4951</v>
      </c>
      <c r="L58" s="947">
        <v>4890</v>
      </c>
      <c r="M58" s="947">
        <v>4795</v>
      </c>
      <c r="N58" s="490"/>
      <c r="O58" s="372">
        <v>12225</v>
      </c>
    </row>
    <row r="59" spans="1:15" ht="10.5" customHeight="1" x14ac:dyDescent="0.2">
      <c r="A59" s="372"/>
      <c r="B59" s="436"/>
      <c r="C59" s="950" t="s">
        <v>129</v>
      </c>
      <c r="D59" s="946"/>
      <c r="E59" s="947">
        <v>6342</v>
      </c>
      <c r="F59" s="947">
        <v>6391</v>
      </c>
      <c r="G59" s="947">
        <v>6463</v>
      </c>
      <c r="H59" s="947">
        <v>6927</v>
      </c>
      <c r="I59" s="947">
        <v>6816</v>
      </c>
      <c r="J59" s="947">
        <v>6498</v>
      </c>
      <c r="K59" s="947">
        <v>6117</v>
      </c>
      <c r="L59" s="947">
        <v>5803</v>
      </c>
      <c r="M59" s="947">
        <v>5426</v>
      </c>
      <c r="N59" s="490"/>
      <c r="O59" s="372">
        <v>8291</v>
      </c>
    </row>
    <row r="60" spans="1:15" ht="10.5" customHeight="1" x14ac:dyDescent="0.2">
      <c r="A60" s="372"/>
      <c r="B60" s="436"/>
      <c r="C60" s="950" t="s">
        <v>130</v>
      </c>
      <c r="D60" s="946"/>
      <c r="E60" s="947">
        <v>5330</v>
      </c>
      <c r="F60" s="947">
        <v>5231</v>
      </c>
      <c r="G60" s="947">
        <v>5345</v>
      </c>
      <c r="H60" s="947">
        <v>5540</v>
      </c>
      <c r="I60" s="947">
        <v>5590</v>
      </c>
      <c r="J60" s="947">
        <v>5414</v>
      </c>
      <c r="K60" s="947">
        <v>5209</v>
      </c>
      <c r="L60" s="947">
        <v>5038</v>
      </c>
      <c r="M60" s="947">
        <v>4932</v>
      </c>
      <c r="N60" s="490"/>
      <c r="O60" s="372">
        <v>12043</v>
      </c>
    </row>
    <row r="61" spans="1:15" s="410" customFormat="1" ht="11.25" customHeight="1" x14ac:dyDescent="0.2">
      <c r="A61" s="406"/>
      <c r="B61" s="692"/>
      <c r="C61" s="1048" t="s">
        <v>145</v>
      </c>
      <c r="D61" s="1048"/>
      <c r="E61" s="408"/>
      <c r="F61" s="408"/>
      <c r="G61" s="408"/>
      <c r="H61" s="408"/>
      <c r="I61" s="408"/>
      <c r="J61" s="408"/>
      <c r="K61" s="408"/>
      <c r="L61" s="408"/>
      <c r="M61" s="408"/>
      <c r="N61" s="712"/>
      <c r="O61" s="406"/>
    </row>
    <row r="62" spans="1:15" s="386" customFormat="1" x14ac:dyDescent="0.2">
      <c r="A62" s="384"/>
      <c r="B62" s="1059"/>
      <c r="C62" s="1736" t="s">
        <v>146</v>
      </c>
      <c r="D62" s="1736"/>
      <c r="E62" s="1102">
        <v>491.47</v>
      </c>
      <c r="F62" s="1102">
        <v>492.83</v>
      </c>
      <c r="G62" s="1102">
        <v>496.67</v>
      </c>
      <c r="H62" s="1102">
        <v>486.203890993713</v>
      </c>
      <c r="I62" s="1102">
        <v>497.10383998557501</v>
      </c>
      <c r="J62" s="1102">
        <v>494.20112637557497</v>
      </c>
      <c r="K62" s="1102">
        <v>498.48257159381802</v>
      </c>
      <c r="L62" s="1102">
        <v>493.911923577587</v>
      </c>
      <c r="M62" s="1102">
        <v>494.97031107875898</v>
      </c>
      <c r="N62" s="595"/>
      <c r="O62" s="384">
        <v>491.25</v>
      </c>
    </row>
    <row r="63" spans="1:15" s="386" customFormat="1" ht="17.25" customHeight="1" x14ac:dyDescent="0.2">
      <c r="A63" s="384"/>
      <c r="B63" s="1059"/>
      <c r="C63" s="1737" t="s">
        <v>608</v>
      </c>
      <c r="D63" s="1737"/>
      <c r="E63" s="1737"/>
      <c r="F63" s="1737"/>
      <c r="G63" s="1737"/>
      <c r="H63" s="1737"/>
      <c r="I63" s="1737"/>
      <c r="J63" s="1737"/>
      <c r="K63" s="1737"/>
      <c r="L63" s="1737"/>
      <c r="M63" s="1737"/>
      <c r="N63" s="595"/>
      <c r="O63" s="384"/>
    </row>
    <row r="64" spans="1:15" ht="5.25" customHeight="1" thickBot="1" x14ac:dyDescent="0.25">
      <c r="A64" s="372"/>
      <c r="B64" s="436"/>
      <c r="C64" s="329"/>
      <c r="D64" s="329"/>
      <c r="E64" s="329"/>
      <c r="F64" s="329"/>
      <c r="G64" s="329"/>
      <c r="H64" s="329"/>
      <c r="I64" s="329"/>
      <c r="J64" s="329"/>
      <c r="K64" s="329"/>
      <c r="L64" s="329"/>
      <c r="M64" s="329"/>
      <c r="N64" s="490"/>
      <c r="O64" s="372"/>
    </row>
    <row r="65" spans="1:15" ht="13.5" thickBot="1" x14ac:dyDescent="0.25">
      <c r="A65" s="372"/>
      <c r="B65" s="436"/>
      <c r="C65" s="1724" t="s">
        <v>22</v>
      </c>
      <c r="D65" s="1725"/>
      <c r="E65" s="1725"/>
      <c r="F65" s="1725"/>
      <c r="G65" s="1725"/>
      <c r="H65" s="1725"/>
      <c r="I65" s="1725"/>
      <c r="J65" s="1725"/>
      <c r="K65" s="1725"/>
      <c r="L65" s="1725"/>
      <c r="M65" s="1726"/>
      <c r="N65" s="490"/>
      <c r="O65" s="372"/>
    </row>
    <row r="66" spans="1:15" ht="8.25" customHeight="1" x14ac:dyDescent="0.2">
      <c r="A66" s="372"/>
      <c r="B66" s="436"/>
      <c r="C66" s="1107" t="s">
        <v>77</v>
      </c>
      <c r="D66" s="398"/>
      <c r="E66" s="413"/>
      <c r="F66" s="413"/>
      <c r="G66" s="413"/>
      <c r="H66" s="413"/>
      <c r="I66" s="413"/>
      <c r="J66" s="413"/>
      <c r="K66" s="413"/>
      <c r="L66" s="413"/>
      <c r="M66" s="413"/>
      <c r="N66" s="490"/>
      <c r="O66" s="372"/>
    </row>
    <row r="67" spans="1:15" x14ac:dyDescent="0.2">
      <c r="A67" s="372"/>
      <c r="B67" s="436"/>
      <c r="C67" s="1716" t="s">
        <v>142</v>
      </c>
      <c r="D67" s="1716"/>
      <c r="E67" s="408">
        <f t="shared" ref="E67:M67" si="0">+E68+E69</f>
        <v>149891</v>
      </c>
      <c r="F67" s="408">
        <f t="shared" si="0"/>
        <v>139038</v>
      </c>
      <c r="G67" s="408">
        <f t="shared" si="0"/>
        <v>134555</v>
      </c>
      <c r="H67" s="408">
        <f t="shared" si="0"/>
        <v>163784</v>
      </c>
      <c r="I67" s="408">
        <f t="shared" si="0"/>
        <v>171213</v>
      </c>
      <c r="J67" s="408">
        <f t="shared" si="0"/>
        <v>145105</v>
      </c>
      <c r="K67" s="408">
        <f t="shared" si="0"/>
        <v>139107</v>
      </c>
      <c r="L67" s="408">
        <f t="shared" si="0"/>
        <v>149006</v>
      </c>
      <c r="M67" s="408">
        <f t="shared" si="0"/>
        <v>151650</v>
      </c>
      <c r="N67" s="490"/>
      <c r="O67" s="372"/>
    </row>
    <row r="68" spans="1:15" ht="12" customHeight="1" x14ac:dyDescent="0.2">
      <c r="A68" s="372"/>
      <c r="B68" s="436"/>
      <c r="C68" s="950" t="s">
        <v>71</v>
      </c>
      <c r="D68" s="949"/>
      <c r="E68" s="947">
        <v>60411</v>
      </c>
      <c r="F68" s="947">
        <v>55699</v>
      </c>
      <c r="G68" s="947">
        <v>53740</v>
      </c>
      <c r="H68" s="947">
        <v>65151</v>
      </c>
      <c r="I68" s="947">
        <v>67856</v>
      </c>
      <c r="J68" s="947">
        <v>57704</v>
      </c>
      <c r="K68" s="947">
        <v>55464</v>
      </c>
      <c r="L68" s="947">
        <v>59446</v>
      </c>
      <c r="M68" s="947">
        <v>60489</v>
      </c>
      <c r="N68" s="490"/>
      <c r="O68" s="372"/>
    </row>
    <row r="69" spans="1:15" ht="12" customHeight="1" x14ac:dyDescent="0.2">
      <c r="A69" s="372"/>
      <c r="B69" s="436"/>
      <c r="C69" s="950" t="s">
        <v>70</v>
      </c>
      <c r="D69" s="949"/>
      <c r="E69" s="947">
        <v>89480</v>
      </c>
      <c r="F69" s="947">
        <v>83339</v>
      </c>
      <c r="G69" s="947">
        <v>80815</v>
      </c>
      <c r="H69" s="947">
        <v>98633</v>
      </c>
      <c r="I69" s="947">
        <v>103357</v>
      </c>
      <c r="J69" s="947">
        <v>87401</v>
      </c>
      <c r="K69" s="947">
        <v>83643</v>
      </c>
      <c r="L69" s="947">
        <v>89560</v>
      </c>
      <c r="M69" s="947">
        <v>91161</v>
      </c>
      <c r="N69" s="490"/>
      <c r="O69" s="372">
        <v>58328</v>
      </c>
    </row>
    <row r="70" spans="1:15" s="410" customFormat="1" ht="9" customHeight="1" x14ac:dyDescent="0.2">
      <c r="A70" s="406"/>
      <c r="B70" s="692"/>
      <c r="C70" s="1733" t="s">
        <v>607</v>
      </c>
      <c r="D70" s="1733"/>
      <c r="E70" s="1733"/>
      <c r="F70" s="1733"/>
      <c r="G70" s="1733"/>
      <c r="H70" s="1733"/>
      <c r="I70" s="1733"/>
      <c r="J70" s="1733"/>
      <c r="K70" s="1733"/>
      <c r="L70" s="1733"/>
      <c r="M70" s="1733"/>
      <c r="N70" s="490"/>
      <c r="O70" s="406"/>
    </row>
    <row r="71" spans="1:15" ht="9" customHeight="1" x14ac:dyDescent="0.2">
      <c r="A71" s="372"/>
      <c r="B71" s="436"/>
      <c r="C71" s="1729" t="s">
        <v>484</v>
      </c>
      <c r="D71" s="1729"/>
      <c r="E71" s="1729"/>
      <c r="F71" s="1729"/>
      <c r="G71" s="1729"/>
      <c r="H71" s="1729"/>
      <c r="I71" s="1729"/>
      <c r="J71" s="1729"/>
      <c r="K71" s="1729"/>
      <c r="L71" s="1729"/>
      <c r="M71" s="1729"/>
      <c r="N71" s="1056"/>
      <c r="O71" s="372"/>
    </row>
    <row r="72" spans="1:15" ht="9" customHeight="1" x14ac:dyDescent="0.2">
      <c r="A72" s="372"/>
      <c r="B72" s="436"/>
      <c r="C72" s="952" t="s">
        <v>485</v>
      </c>
      <c r="D72" s="952"/>
      <c r="E72" s="952"/>
      <c r="F72" s="952"/>
      <c r="G72" s="952"/>
      <c r="H72" s="952"/>
      <c r="I72" s="952"/>
      <c r="J72" s="1057"/>
      <c r="K72" s="1729"/>
      <c r="L72" s="1729"/>
      <c r="M72" s="1729"/>
      <c r="N72" s="1729"/>
      <c r="O72" s="372"/>
    </row>
    <row r="73" spans="1:15" ht="10.5" customHeight="1" x14ac:dyDescent="0.2">
      <c r="A73" s="372"/>
      <c r="B73" s="436"/>
      <c r="C73" s="954" t="s">
        <v>415</v>
      </c>
      <c r="D73" s="89"/>
      <c r="E73" s="89"/>
      <c r="F73" s="89"/>
      <c r="G73" s="716" t="s">
        <v>133</v>
      </c>
      <c r="H73" s="89"/>
      <c r="I73" s="89"/>
      <c r="J73" s="89"/>
      <c r="K73" s="89"/>
      <c r="L73" s="89"/>
      <c r="M73" s="89"/>
      <c r="N73" s="490"/>
      <c r="O73" s="372"/>
    </row>
    <row r="74" spans="1:15" x14ac:dyDescent="0.2">
      <c r="A74" s="372"/>
      <c r="B74" s="1060">
        <v>20</v>
      </c>
      <c r="C74" s="1741">
        <v>43647</v>
      </c>
      <c r="D74" s="1702"/>
      <c r="E74" s="1058"/>
      <c r="F74" s="1058"/>
      <c r="G74" s="379"/>
      <c r="H74" s="379"/>
      <c r="I74" s="379"/>
      <c r="J74" s="379"/>
      <c r="K74" s="1731"/>
      <c r="L74" s="1731"/>
      <c r="M74" s="1731"/>
      <c r="O74" s="379"/>
    </row>
  </sheetData>
  <mergeCells count="24">
    <mergeCell ref="H6:M6"/>
    <mergeCell ref="E6:G6"/>
    <mergeCell ref="K1:M1"/>
    <mergeCell ref="C74:D74"/>
    <mergeCell ref="C4:M4"/>
    <mergeCell ref="C8:D8"/>
    <mergeCell ref="C35:D35"/>
    <mergeCell ref="C31:M31"/>
    <mergeCell ref="C33:D33"/>
    <mergeCell ref="C9:D9"/>
    <mergeCell ref="I70:M70"/>
    <mergeCell ref="C71:M71"/>
    <mergeCell ref="K72:N72"/>
    <mergeCell ref="K74:M74"/>
    <mergeCell ref="C36:D36"/>
    <mergeCell ref="C37:D37"/>
    <mergeCell ref="C38:D38"/>
    <mergeCell ref="C39:D39"/>
    <mergeCell ref="C70:H70"/>
    <mergeCell ref="C40:D40"/>
    <mergeCell ref="C62:D62"/>
    <mergeCell ref="C63:M63"/>
    <mergeCell ref="C65:M65"/>
    <mergeCell ref="C67:D67"/>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dimension ref="A1:S73"/>
  <sheetViews>
    <sheetView zoomScaleNormal="100" workbookViewId="0"/>
  </sheetViews>
  <sheetFormatPr defaultRowHeight="12.75" x14ac:dyDescent="0.2"/>
  <cols>
    <col min="1" max="1" width="0.85546875" style="377" customWidth="1"/>
    <col min="2" max="2" width="2.5703125" style="377" customWidth="1"/>
    <col min="3" max="3" width="0.7109375" style="377" customWidth="1"/>
    <col min="4" max="4" width="31.7109375" style="377" customWidth="1"/>
    <col min="5" max="7" width="4.5703125" style="633" customWidth="1"/>
    <col min="8" max="11" width="4.5703125" style="543" customWidth="1"/>
    <col min="12" max="13" width="4.5703125" style="633" customWidth="1"/>
    <col min="14" max="15" width="4.5703125" style="543" customWidth="1"/>
    <col min="16" max="16" width="4.5703125" style="633" customWidth="1"/>
    <col min="17" max="17" width="5" style="633" customWidth="1"/>
    <col min="18" max="18" width="2.42578125" style="660" customWidth="1"/>
    <col min="19" max="19" width="0.85546875" style="377" customWidth="1"/>
    <col min="20" max="16384" width="9.140625" style="377"/>
  </cols>
  <sheetData>
    <row r="1" spans="1:19" ht="13.5" customHeight="1" x14ac:dyDescent="0.2">
      <c r="A1" s="372"/>
      <c r="B1" s="848"/>
      <c r="C1" s="848"/>
      <c r="D1" s="1746" t="s">
        <v>314</v>
      </c>
      <c r="E1" s="1746"/>
      <c r="F1" s="1746"/>
      <c r="G1" s="1746"/>
      <c r="H1" s="1746"/>
      <c r="I1" s="1746"/>
      <c r="J1" s="1746"/>
      <c r="K1" s="1746"/>
      <c r="L1" s="563"/>
      <c r="M1" s="563"/>
      <c r="N1" s="563"/>
      <c r="O1" s="563"/>
      <c r="P1" s="563"/>
      <c r="Q1" s="563"/>
      <c r="R1" s="1079"/>
      <c r="S1" s="372"/>
    </row>
    <row r="2" spans="1:19" ht="6" customHeight="1" x14ac:dyDescent="0.2">
      <c r="A2" s="372"/>
      <c r="B2" s="1047"/>
      <c r="C2" s="849"/>
      <c r="D2" s="849"/>
      <c r="E2" s="598"/>
      <c r="F2" s="598"/>
      <c r="G2" s="598"/>
      <c r="H2" s="599"/>
      <c r="I2" s="599"/>
      <c r="J2" s="599"/>
      <c r="K2" s="599"/>
      <c r="L2" s="598"/>
      <c r="M2" s="598"/>
      <c r="N2" s="599"/>
      <c r="O2" s="599"/>
      <c r="P2" s="598"/>
      <c r="Q2" s="598" t="s">
        <v>315</v>
      </c>
      <c r="R2" s="1078"/>
      <c r="S2" s="382"/>
    </row>
    <row r="3" spans="1:19" ht="13.5" customHeight="1" thickBot="1" x14ac:dyDescent="0.25">
      <c r="A3" s="372"/>
      <c r="B3" s="382"/>
      <c r="C3" s="382"/>
      <c r="D3" s="382"/>
      <c r="E3" s="600"/>
      <c r="F3" s="600"/>
      <c r="G3" s="600"/>
      <c r="H3" s="549"/>
      <c r="I3" s="549"/>
      <c r="J3" s="549"/>
      <c r="K3" s="549"/>
      <c r="L3" s="600"/>
      <c r="M3" s="600"/>
      <c r="N3" s="549"/>
      <c r="O3" s="549"/>
      <c r="P3" s="1747" t="s">
        <v>72</v>
      </c>
      <c r="Q3" s="1747"/>
      <c r="R3" s="1067"/>
      <c r="S3" s="382"/>
    </row>
    <row r="4" spans="1:19" ht="13.5" customHeight="1" thickBot="1" x14ac:dyDescent="0.25">
      <c r="A4" s="372"/>
      <c r="B4" s="382"/>
      <c r="C4" s="583" t="s">
        <v>375</v>
      </c>
      <c r="D4" s="601"/>
      <c r="E4" s="602"/>
      <c r="F4" s="602"/>
      <c r="G4" s="602"/>
      <c r="H4" s="602"/>
      <c r="I4" s="602"/>
      <c r="J4" s="602"/>
      <c r="K4" s="602"/>
      <c r="L4" s="602"/>
      <c r="M4" s="602"/>
      <c r="N4" s="602"/>
      <c r="O4" s="602"/>
      <c r="P4" s="602"/>
      <c r="Q4" s="603"/>
      <c r="R4" s="1068"/>
      <c r="S4" s="86"/>
    </row>
    <row r="5" spans="1:19" s="399" customFormat="1" ht="4.5" customHeight="1" x14ac:dyDescent="0.2">
      <c r="A5" s="372"/>
      <c r="B5" s="382"/>
      <c r="C5" s="604"/>
      <c r="D5" s="604"/>
      <c r="E5" s="605"/>
      <c r="F5" s="605"/>
      <c r="G5" s="605"/>
      <c r="H5" s="605"/>
      <c r="I5" s="605"/>
      <c r="J5" s="605"/>
      <c r="K5" s="605"/>
      <c r="L5" s="605"/>
      <c r="M5" s="605"/>
      <c r="N5" s="605"/>
      <c r="O5" s="605"/>
      <c r="P5" s="605"/>
      <c r="Q5" s="605"/>
      <c r="R5" s="1068"/>
      <c r="S5" s="86"/>
    </row>
    <row r="6" spans="1:19" s="399" customFormat="1" ht="13.5" customHeight="1" x14ac:dyDescent="0.2">
      <c r="A6" s="372"/>
      <c r="B6" s="382"/>
      <c r="C6" s="604"/>
      <c r="D6" s="604"/>
      <c r="E6" s="1672">
        <v>2018</v>
      </c>
      <c r="F6" s="1672"/>
      <c r="G6" s="1672"/>
      <c r="H6" s="1672"/>
      <c r="I6" s="1672"/>
      <c r="J6" s="1672"/>
      <c r="K6" s="1672"/>
      <c r="L6" s="1749">
        <v>2019</v>
      </c>
      <c r="M6" s="1749"/>
      <c r="N6" s="1749"/>
      <c r="O6" s="1749"/>
      <c r="P6" s="1749"/>
      <c r="Q6" s="1749"/>
      <c r="R6" s="1068"/>
      <c r="S6" s="86"/>
    </row>
    <row r="7" spans="1:19" s="399" customFormat="1" ht="13.5" customHeight="1" x14ac:dyDescent="0.2">
      <c r="A7" s="372"/>
      <c r="B7" s="382"/>
      <c r="C7" s="604"/>
      <c r="D7" s="604"/>
      <c r="E7" s="705" t="s">
        <v>99</v>
      </c>
      <c r="F7" s="705" t="s">
        <v>98</v>
      </c>
      <c r="G7" s="705" t="s">
        <v>97</v>
      </c>
      <c r="H7" s="705" t="s">
        <v>96</v>
      </c>
      <c r="I7" s="705" t="s">
        <v>95</v>
      </c>
      <c r="J7" s="705" t="s">
        <v>94</v>
      </c>
      <c r="K7" s="705" t="s">
        <v>93</v>
      </c>
      <c r="L7" s="705" t="s">
        <v>92</v>
      </c>
      <c r="M7" s="705" t="s">
        <v>103</v>
      </c>
      <c r="N7" s="705" t="s">
        <v>102</v>
      </c>
      <c r="O7" s="705" t="s">
        <v>101</v>
      </c>
      <c r="P7" s="705" t="s">
        <v>100</v>
      </c>
      <c r="Q7" s="705" t="s">
        <v>99</v>
      </c>
      <c r="R7" s="1068"/>
      <c r="S7" s="390"/>
    </row>
    <row r="8" spans="1:19" s="399" customFormat="1" ht="3.75" customHeight="1" x14ac:dyDescent="0.2">
      <c r="A8" s="372"/>
      <c r="B8" s="382"/>
      <c r="C8" s="604"/>
      <c r="D8" s="604"/>
      <c r="E8" s="390"/>
      <c r="F8" s="390"/>
      <c r="G8" s="390"/>
      <c r="H8" s="390"/>
      <c r="I8" s="390"/>
      <c r="J8" s="390"/>
      <c r="K8" s="390"/>
      <c r="L8" s="390"/>
      <c r="M8" s="390"/>
      <c r="N8" s="390"/>
      <c r="O8" s="390"/>
      <c r="P8" s="390"/>
      <c r="Q8" s="390"/>
      <c r="R8" s="1068"/>
      <c r="S8" s="390"/>
    </row>
    <row r="9" spans="1:19" s="607" customFormat="1" ht="15.75" customHeight="1" x14ac:dyDescent="0.2">
      <c r="A9" s="606"/>
      <c r="B9" s="1063"/>
      <c r="C9" s="846" t="s">
        <v>301</v>
      </c>
      <c r="D9" s="846"/>
      <c r="E9" s="326">
        <v>2.513762527604213</v>
      </c>
      <c r="F9" s="326">
        <v>2.5752344065749639</v>
      </c>
      <c r="G9" s="326">
        <v>2.6407844657912483</v>
      </c>
      <c r="H9" s="326">
        <v>2.5994111978801384</v>
      </c>
      <c r="I9" s="326">
        <v>2.5995375260796023</v>
      </c>
      <c r="J9" s="326">
        <v>2.5359930436412816</v>
      </c>
      <c r="K9" s="326">
        <v>2.5637831270668703</v>
      </c>
      <c r="L9" s="326">
        <v>2.5246353597834328</v>
      </c>
      <c r="M9" s="326">
        <v>2.6124611153727466</v>
      </c>
      <c r="N9" s="326">
        <v>2.5076365479023597</v>
      </c>
      <c r="O9" s="326">
        <v>2.462701295390556</v>
      </c>
      <c r="P9" s="326">
        <v>2.3224385577340407</v>
      </c>
      <c r="Q9" s="326">
        <v>2.3544568340657115</v>
      </c>
      <c r="R9" s="1069"/>
      <c r="S9" s="359"/>
    </row>
    <row r="10" spans="1:19" s="607" customFormat="1" ht="15.75" customHeight="1" x14ac:dyDescent="0.2">
      <c r="A10" s="606"/>
      <c r="B10" s="1063"/>
      <c r="C10" s="846" t="s">
        <v>302</v>
      </c>
      <c r="D10" s="212"/>
      <c r="E10" s="608"/>
      <c r="F10" s="608"/>
      <c r="G10" s="608"/>
      <c r="H10" s="608"/>
      <c r="I10" s="608"/>
      <c r="J10" s="608"/>
      <c r="K10" s="608"/>
      <c r="L10" s="608"/>
      <c r="M10" s="608"/>
      <c r="N10" s="608"/>
      <c r="O10" s="608"/>
      <c r="P10" s="608"/>
      <c r="Q10" s="608"/>
      <c r="R10" s="1070"/>
      <c r="S10" s="359"/>
    </row>
    <row r="11" spans="1:19" s="399" customFormat="1" ht="12" customHeight="1" x14ac:dyDescent="0.2">
      <c r="A11" s="372"/>
      <c r="B11" s="382"/>
      <c r="C11" s="382"/>
      <c r="D11" s="94" t="s">
        <v>452</v>
      </c>
      <c r="E11" s="609">
        <v>0.18943760514444433</v>
      </c>
      <c r="F11" s="609">
        <v>0.26562005401111088</v>
      </c>
      <c r="G11" s="609">
        <v>0.80780196857777753</v>
      </c>
      <c r="H11" s="609">
        <v>0.18449300158888882</v>
      </c>
      <c r="I11" s="609">
        <v>-0.46166046376666653</v>
      </c>
      <c r="J11" s="609">
        <v>-1.1817290355444443</v>
      </c>
      <c r="K11" s="609">
        <v>-0.77051726721111091</v>
      </c>
      <c r="L11" s="609">
        <v>-1.0048560179999999</v>
      </c>
      <c r="M11" s="609">
        <v>-1.2307554038777779</v>
      </c>
      <c r="N11" s="609">
        <v>-2.0727102695999999</v>
      </c>
      <c r="O11" s="609">
        <v>-2.8730736150555551</v>
      </c>
      <c r="P11" s="609">
        <v>-3.6989288799444444</v>
      </c>
      <c r="Q11" s="609">
        <v>-3.3867773271999995</v>
      </c>
      <c r="R11" s="1071"/>
      <c r="S11" s="86"/>
    </row>
    <row r="12" spans="1:19" s="399" customFormat="1" ht="12.75" customHeight="1" x14ac:dyDescent="0.2">
      <c r="A12" s="372"/>
      <c r="B12" s="382"/>
      <c r="C12" s="382"/>
      <c r="D12" s="94" t="s">
        <v>449</v>
      </c>
      <c r="E12" s="609">
        <v>-62.343863546520829</v>
      </c>
      <c r="F12" s="609">
        <v>-59.987492479637496</v>
      </c>
      <c r="G12" s="609">
        <v>-58.714727341820833</v>
      </c>
      <c r="H12" s="609">
        <v>-56.959686244804175</v>
      </c>
      <c r="I12" s="609">
        <v>-56.255727267304167</v>
      </c>
      <c r="J12" s="609">
        <v>-53.0551513995375</v>
      </c>
      <c r="K12" s="609">
        <v>-50.684638788487497</v>
      </c>
      <c r="L12" s="609">
        <v>-47.727719587120838</v>
      </c>
      <c r="M12" s="609">
        <v>-46.70264429692083</v>
      </c>
      <c r="N12" s="609">
        <v>-46.554121737104168</v>
      </c>
      <c r="O12" s="609">
        <v>-45.40375141525417</v>
      </c>
      <c r="P12" s="609">
        <v>-44.537570609770832</v>
      </c>
      <c r="Q12" s="609">
        <v>-43.507502000737496</v>
      </c>
      <c r="R12" s="1071"/>
      <c r="S12" s="86"/>
    </row>
    <row r="13" spans="1:19" s="399" customFormat="1" ht="12" customHeight="1" x14ac:dyDescent="0.2">
      <c r="A13" s="372"/>
      <c r="B13" s="382"/>
      <c r="C13" s="382"/>
      <c r="D13" s="94" t="s">
        <v>450</v>
      </c>
      <c r="E13" s="609">
        <v>3.4429498757444446</v>
      </c>
      <c r="F13" s="609">
        <v>3.1796805044222225</v>
      </c>
      <c r="G13" s="609">
        <v>2.8568561823</v>
      </c>
      <c r="H13" s="609">
        <v>3.1557774695666669</v>
      </c>
      <c r="I13" s="609">
        <v>3.8102961387999996</v>
      </c>
      <c r="J13" s="609">
        <v>3.6889469353777771</v>
      </c>
      <c r="K13" s="609">
        <v>3.3308503850333331</v>
      </c>
      <c r="L13" s="609">
        <v>2.9823299436222221</v>
      </c>
      <c r="M13" s="609">
        <v>3.6846437420222222</v>
      </c>
      <c r="N13" s="609">
        <v>3.578150343855556</v>
      </c>
      <c r="O13" s="609">
        <v>3.2002344880333333</v>
      </c>
      <c r="P13" s="609">
        <v>2.6803544034444449</v>
      </c>
      <c r="Q13" s="609">
        <v>2.6990007360666666</v>
      </c>
      <c r="R13" s="1071"/>
      <c r="S13" s="86"/>
    </row>
    <row r="14" spans="1:19" s="399" customFormat="1" ht="12" customHeight="1" x14ac:dyDescent="0.2">
      <c r="A14" s="372"/>
      <c r="B14" s="382"/>
      <c r="C14" s="382"/>
      <c r="D14" s="94" t="s">
        <v>148</v>
      </c>
      <c r="E14" s="609">
        <v>14.32430123711111</v>
      </c>
      <c r="F14" s="609">
        <v>16.125604514111114</v>
      </c>
      <c r="G14" s="609">
        <v>16.100968290333334</v>
      </c>
      <c r="H14" s="609">
        <v>15.557719787555556</v>
      </c>
      <c r="I14" s="609">
        <v>13.352358917777778</v>
      </c>
      <c r="J14" s="609">
        <v>12.725825419666664</v>
      </c>
      <c r="K14" s="609">
        <v>12.773711964111113</v>
      </c>
      <c r="L14" s="609">
        <v>15.437826539888889</v>
      </c>
      <c r="M14" s="609">
        <v>15.79918296188889</v>
      </c>
      <c r="N14" s="609">
        <v>14.792986039666667</v>
      </c>
      <c r="O14" s="609">
        <v>13.665639760222225</v>
      </c>
      <c r="P14" s="609">
        <v>14.361422473222225</v>
      </c>
      <c r="Q14" s="609">
        <v>14.473567145222225</v>
      </c>
      <c r="R14" s="1071"/>
      <c r="S14" s="86"/>
    </row>
    <row r="15" spans="1:19" s="399" customFormat="1" ht="10.5" customHeight="1" x14ac:dyDescent="0.2">
      <c r="A15" s="372"/>
      <c r="B15" s="382"/>
      <c r="C15" s="382"/>
      <c r="D15" s="170"/>
      <c r="E15" s="610"/>
      <c r="F15" s="610"/>
      <c r="G15" s="610"/>
      <c r="H15" s="610"/>
      <c r="I15" s="610"/>
      <c r="J15" s="610"/>
      <c r="K15" s="610"/>
      <c r="L15" s="610"/>
      <c r="M15" s="610"/>
      <c r="N15" s="610"/>
      <c r="O15" s="610"/>
      <c r="P15" s="610"/>
      <c r="Q15" s="610"/>
      <c r="R15" s="1071"/>
      <c r="S15" s="86"/>
    </row>
    <row r="16" spans="1:19" s="399" customFormat="1" ht="10.5" customHeight="1" x14ac:dyDescent="0.2">
      <c r="A16" s="372"/>
      <c r="B16" s="382"/>
      <c r="C16" s="382"/>
      <c r="D16" s="170"/>
      <c r="E16" s="610"/>
      <c r="F16" s="610"/>
      <c r="G16" s="610"/>
      <c r="H16" s="610"/>
      <c r="I16" s="610"/>
      <c r="J16" s="610"/>
      <c r="K16" s="610"/>
      <c r="L16" s="610"/>
      <c r="M16" s="610"/>
      <c r="N16" s="610"/>
      <c r="O16" s="610"/>
      <c r="P16" s="610"/>
      <c r="Q16" s="610"/>
      <c r="R16" s="1071"/>
      <c r="S16" s="86"/>
    </row>
    <row r="17" spans="1:19" s="399" customFormat="1" ht="10.5" customHeight="1" x14ac:dyDescent="0.2">
      <c r="A17" s="372"/>
      <c r="B17" s="382"/>
      <c r="C17" s="382"/>
      <c r="D17" s="170"/>
      <c r="E17" s="610"/>
      <c r="F17" s="610"/>
      <c r="G17" s="610"/>
      <c r="H17" s="610"/>
      <c r="I17" s="610"/>
      <c r="J17" s="610"/>
      <c r="K17" s="610"/>
      <c r="L17" s="610"/>
      <c r="M17" s="610"/>
      <c r="N17" s="610"/>
      <c r="O17" s="610"/>
      <c r="P17" s="610"/>
      <c r="Q17" s="610"/>
      <c r="R17" s="1071"/>
      <c r="S17" s="86"/>
    </row>
    <row r="18" spans="1:19" s="399" customFormat="1" ht="10.5" customHeight="1" x14ac:dyDescent="0.2">
      <c r="A18" s="372"/>
      <c r="B18" s="382"/>
      <c r="C18" s="382"/>
      <c r="D18" s="170"/>
      <c r="E18" s="610"/>
      <c r="F18" s="610"/>
      <c r="G18" s="610"/>
      <c r="H18" s="610"/>
      <c r="I18" s="610"/>
      <c r="J18" s="610"/>
      <c r="K18" s="610"/>
      <c r="L18" s="610"/>
      <c r="M18" s="610"/>
      <c r="N18" s="610"/>
      <c r="O18" s="610"/>
      <c r="P18" s="610"/>
      <c r="Q18" s="610"/>
      <c r="R18" s="1071"/>
      <c r="S18" s="86"/>
    </row>
    <row r="19" spans="1:19" s="399" customFormat="1" ht="10.5" customHeight="1" x14ac:dyDescent="0.2">
      <c r="A19" s="372"/>
      <c r="B19" s="382"/>
      <c r="C19" s="382"/>
      <c r="D19" s="170"/>
      <c r="E19" s="610"/>
      <c r="F19" s="610"/>
      <c r="G19" s="610"/>
      <c r="H19" s="610"/>
      <c r="I19" s="610"/>
      <c r="J19" s="610"/>
      <c r="K19" s="610"/>
      <c r="L19" s="610"/>
      <c r="M19" s="610"/>
      <c r="N19" s="610"/>
      <c r="O19" s="610"/>
      <c r="P19" s="610"/>
      <c r="Q19" s="610"/>
      <c r="R19" s="1071"/>
      <c r="S19" s="86"/>
    </row>
    <row r="20" spans="1:19" s="399" customFormat="1" ht="10.5" customHeight="1" x14ac:dyDescent="0.2">
      <c r="A20" s="372"/>
      <c r="B20" s="382"/>
      <c r="C20" s="382"/>
      <c r="D20" s="170"/>
      <c r="E20" s="610"/>
      <c r="F20" s="610"/>
      <c r="G20" s="610"/>
      <c r="H20" s="610"/>
      <c r="I20" s="610"/>
      <c r="J20" s="610"/>
      <c r="K20" s="610"/>
      <c r="L20" s="610"/>
      <c r="M20" s="610"/>
      <c r="N20" s="610"/>
      <c r="O20" s="610"/>
      <c r="P20" s="610"/>
      <c r="Q20" s="610"/>
      <c r="R20" s="1071"/>
      <c r="S20" s="86"/>
    </row>
    <row r="21" spans="1:19" s="399" customFormat="1" ht="10.5" customHeight="1" x14ac:dyDescent="0.2">
      <c r="A21" s="372"/>
      <c r="B21" s="382"/>
      <c r="C21" s="382"/>
      <c r="D21" s="170"/>
      <c r="E21" s="610"/>
      <c r="F21" s="610"/>
      <c r="G21" s="610"/>
      <c r="H21" s="610"/>
      <c r="I21" s="610"/>
      <c r="J21" s="610"/>
      <c r="K21" s="610"/>
      <c r="L21" s="610"/>
      <c r="M21" s="610"/>
      <c r="N21" s="610"/>
      <c r="O21" s="610"/>
      <c r="P21" s="610"/>
      <c r="Q21" s="610"/>
      <c r="R21" s="1071"/>
      <c r="S21" s="86"/>
    </row>
    <row r="22" spans="1:19" s="399" customFormat="1" ht="10.5" customHeight="1" x14ac:dyDescent="0.2">
      <c r="A22" s="372"/>
      <c r="B22" s="382"/>
      <c r="C22" s="382"/>
      <c r="D22" s="170"/>
      <c r="E22" s="610"/>
      <c r="F22" s="610"/>
      <c r="G22" s="610"/>
      <c r="H22" s="610"/>
      <c r="I22" s="610"/>
      <c r="J22" s="610"/>
      <c r="K22" s="610"/>
      <c r="L22" s="610"/>
      <c r="M22" s="610"/>
      <c r="N22" s="610"/>
      <c r="O22" s="610"/>
      <c r="P22" s="610"/>
      <c r="Q22" s="610"/>
      <c r="R22" s="1071"/>
      <c r="S22" s="86"/>
    </row>
    <row r="23" spans="1:19" s="399" customFormat="1" ht="10.5" customHeight="1" x14ac:dyDescent="0.2">
      <c r="A23" s="372"/>
      <c r="B23" s="382"/>
      <c r="C23" s="382"/>
      <c r="D23" s="170"/>
      <c r="E23" s="610"/>
      <c r="F23" s="610"/>
      <c r="G23" s="610"/>
      <c r="H23" s="610"/>
      <c r="I23" s="610"/>
      <c r="J23" s="610"/>
      <c r="K23" s="610"/>
      <c r="L23" s="610"/>
      <c r="M23" s="610"/>
      <c r="N23" s="610"/>
      <c r="O23" s="610"/>
      <c r="P23" s="610"/>
      <c r="Q23" s="610"/>
      <c r="R23" s="1071"/>
      <c r="S23" s="86"/>
    </row>
    <row r="24" spans="1:19" s="399" customFormat="1" ht="10.5" customHeight="1" x14ac:dyDescent="0.2">
      <c r="A24" s="372"/>
      <c r="B24" s="382"/>
      <c r="C24" s="382"/>
      <c r="D24" s="170"/>
      <c r="E24" s="610"/>
      <c r="F24" s="610"/>
      <c r="G24" s="610"/>
      <c r="H24" s="610"/>
      <c r="I24" s="610"/>
      <c r="J24" s="610"/>
      <c r="K24" s="610"/>
      <c r="L24" s="610"/>
      <c r="M24" s="610"/>
      <c r="N24" s="610"/>
      <c r="O24" s="610"/>
      <c r="P24" s="610"/>
      <c r="Q24" s="610"/>
      <c r="R24" s="1071"/>
      <c r="S24" s="86"/>
    </row>
    <row r="25" spans="1:19" s="399" customFormat="1" ht="10.5" customHeight="1" x14ac:dyDescent="0.2">
      <c r="A25" s="372"/>
      <c r="B25" s="382"/>
      <c r="C25" s="382"/>
      <c r="D25" s="170"/>
      <c r="E25" s="610"/>
      <c r="F25" s="610"/>
      <c r="G25" s="610"/>
      <c r="H25" s="610"/>
      <c r="I25" s="610"/>
      <c r="J25" s="610"/>
      <c r="K25" s="610"/>
      <c r="L25" s="610"/>
      <c r="M25" s="610"/>
      <c r="N25" s="610"/>
      <c r="O25" s="610"/>
      <c r="P25" s="610"/>
      <c r="Q25" s="610"/>
      <c r="R25" s="1071"/>
      <c r="S25" s="86"/>
    </row>
    <row r="26" spans="1:19" s="399" customFormat="1" ht="10.5" customHeight="1" x14ac:dyDescent="0.2">
      <c r="A26" s="372"/>
      <c r="B26" s="382"/>
      <c r="C26" s="382"/>
      <c r="D26" s="170"/>
      <c r="E26" s="610"/>
      <c r="F26" s="610"/>
      <c r="G26" s="610"/>
      <c r="H26" s="610"/>
      <c r="I26" s="610"/>
      <c r="J26" s="610"/>
      <c r="K26" s="610"/>
      <c r="L26" s="610"/>
      <c r="M26" s="610"/>
      <c r="N26" s="610"/>
      <c r="O26" s="610"/>
      <c r="P26" s="610"/>
      <c r="Q26" s="610"/>
      <c r="R26" s="1071"/>
      <c r="S26" s="86"/>
    </row>
    <row r="27" spans="1:19" s="399" customFormat="1" ht="10.5" customHeight="1" x14ac:dyDescent="0.2">
      <c r="A27" s="372"/>
      <c r="B27" s="382"/>
      <c r="C27" s="382"/>
      <c r="D27" s="170"/>
      <c r="E27" s="610"/>
      <c r="F27" s="610"/>
      <c r="G27" s="610"/>
      <c r="H27" s="610"/>
      <c r="I27" s="610"/>
      <c r="J27" s="610"/>
      <c r="K27" s="610"/>
      <c r="L27" s="610"/>
      <c r="M27" s="610"/>
      <c r="N27" s="610"/>
      <c r="O27" s="610"/>
      <c r="P27" s="610"/>
      <c r="Q27" s="610"/>
      <c r="R27" s="1071"/>
      <c r="S27" s="86"/>
    </row>
    <row r="28" spans="1:19" s="399" customFormat="1" ht="6" customHeight="1" x14ac:dyDescent="0.2">
      <c r="A28" s="372"/>
      <c r="B28" s="382"/>
      <c r="C28" s="382"/>
      <c r="D28" s="170"/>
      <c r="E28" s="610"/>
      <c r="F28" s="610"/>
      <c r="G28" s="610"/>
      <c r="H28" s="610"/>
      <c r="I28" s="610"/>
      <c r="J28" s="610"/>
      <c r="K28" s="610"/>
      <c r="L28" s="610"/>
      <c r="M28" s="610"/>
      <c r="N28" s="610"/>
      <c r="O28" s="610"/>
      <c r="P28" s="610"/>
      <c r="Q28" s="610"/>
      <c r="R28" s="1071"/>
      <c r="S28" s="86"/>
    </row>
    <row r="29" spans="1:19" s="607" customFormat="1" ht="15.75" customHeight="1" x14ac:dyDescent="0.2">
      <c r="A29" s="606"/>
      <c r="B29" s="1063"/>
      <c r="C29" s="846" t="s">
        <v>300</v>
      </c>
      <c r="D29" s="212"/>
      <c r="E29" s="611"/>
      <c r="F29" s="612"/>
      <c r="G29" s="612"/>
      <c r="H29" s="612"/>
      <c r="I29" s="612"/>
      <c r="J29" s="612"/>
      <c r="K29" s="612"/>
      <c r="L29" s="612"/>
      <c r="M29" s="612"/>
      <c r="N29" s="612"/>
      <c r="O29" s="612"/>
      <c r="P29" s="612"/>
      <c r="Q29" s="612"/>
      <c r="R29" s="1072"/>
      <c r="S29" s="359"/>
    </row>
    <row r="30" spans="1:19" s="399" customFormat="1" ht="11.25" customHeight="1" x14ac:dyDescent="0.2">
      <c r="A30" s="372"/>
      <c r="B30" s="382"/>
      <c r="C30" s="848"/>
      <c r="D30" s="94" t="s">
        <v>149</v>
      </c>
      <c r="E30" s="609">
        <v>5.7170574219666657</v>
      </c>
      <c r="F30" s="609">
        <v>5.1708296675000005</v>
      </c>
      <c r="G30" s="609">
        <v>4.6502287609333335</v>
      </c>
      <c r="H30" s="609">
        <v>4.2296542193999995</v>
      </c>
      <c r="I30" s="609">
        <v>3.4934488080000001</v>
      </c>
      <c r="J30" s="609">
        <v>3.1857293468000001</v>
      </c>
      <c r="K30" s="609">
        <v>3.035754617366667</v>
      </c>
      <c r="L30" s="609">
        <v>3.3251689008333334</v>
      </c>
      <c r="M30" s="609">
        <v>3.1422027291999997</v>
      </c>
      <c r="N30" s="609">
        <v>3.2508565574000001</v>
      </c>
      <c r="O30" s="609">
        <v>3.6833980455999993</v>
      </c>
      <c r="P30" s="609">
        <v>3.3147591495666666</v>
      </c>
      <c r="Q30" s="609">
        <v>2.7112290599000004</v>
      </c>
      <c r="R30" s="1073"/>
      <c r="S30" s="86"/>
    </row>
    <row r="31" spans="1:19" s="399" customFormat="1" ht="12.75" customHeight="1" x14ac:dyDescent="0.2">
      <c r="A31" s="372"/>
      <c r="B31" s="382"/>
      <c r="C31" s="848"/>
      <c r="D31" s="94" t="s">
        <v>451</v>
      </c>
      <c r="E31" s="609">
        <v>2.7429017478333333</v>
      </c>
      <c r="F31" s="609">
        <v>3.1983606617666669</v>
      </c>
      <c r="G31" s="609">
        <v>2.3129784818333334</v>
      </c>
      <c r="H31" s="609">
        <v>0.39458762353333326</v>
      </c>
      <c r="I31" s="609">
        <v>0.77500190880000008</v>
      </c>
      <c r="J31" s="609">
        <v>1.8686742407333334</v>
      </c>
      <c r="K31" s="609">
        <v>3.1141121283666671</v>
      </c>
      <c r="L31" s="609">
        <v>2.0796208127333333</v>
      </c>
      <c r="M31" s="609">
        <v>2.8488816381333333</v>
      </c>
      <c r="N31" s="609">
        <v>0.12539470133333333</v>
      </c>
      <c r="O31" s="609">
        <v>-0.27090206379999993</v>
      </c>
      <c r="P31" s="609">
        <v>-3.0886900290333332</v>
      </c>
      <c r="Q31" s="609">
        <v>-1.1338265215666667</v>
      </c>
      <c r="R31" s="1073"/>
      <c r="S31" s="86"/>
    </row>
    <row r="32" spans="1:19" s="399" customFormat="1" ht="11.25" customHeight="1" x14ac:dyDescent="0.2">
      <c r="A32" s="372"/>
      <c r="B32" s="382"/>
      <c r="C32" s="848"/>
      <c r="D32" s="94" t="s">
        <v>147</v>
      </c>
      <c r="E32" s="609">
        <v>5.1540935423666667</v>
      </c>
      <c r="F32" s="609">
        <v>5.519120806500001</v>
      </c>
      <c r="G32" s="609">
        <v>4.0947422393999995</v>
      </c>
      <c r="H32" s="609">
        <v>2.2761620914999998</v>
      </c>
      <c r="I32" s="609">
        <v>0.91991462373333333</v>
      </c>
      <c r="J32" s="609">
        <v>1.5776886251666664</v>
      </c>
      <c r="K32" s="609">
        <v>1.9903984486666666</v>
      </c>
      <c r="L32" s="609">
        <v>1.5550178281666664</v>
      </c>
      <c r="M32" s="609">
        <v>1.3904170079333333</v>
      </c>
      <c r="N32" s="609">
        <v>2.3479506287666667</v>
      </c>
      <c r="O32" s="609">
        <v>4.0947384050000002</v>
      </c>
      <c r="P32" s="609">
        <v>4.0296671177666665</v>
      </c>
      <c r="Q32" s="609">
        <v>4.2075619536666666</v>
      </c>
      <c r="R32" s="1073"/>
      <c r="S32" s="86"/>
    </row>
    <row r="33" spans="1:19" s="399" customFormat="1" ht="12" customHeight="1" x14ac:dyDescent="0.2">
      <c r="A33" s="372"/>
      <c r="B33" s="382"/>
      <c r="C33" s="848"/>
      <c r="D33" s="94" t="s">
        <v>150</v>
      </c>
      <c r="E33" s="609">
        <v>10.282114868666666</v>
      </c>
      <c r="F33" s="609">
        <v>10.806560146999999</v>
      </c>
      <c r="G33" s="609">
        <v>10.133699062333333</v>
      </c>
      <c r="H33" s="609">
        <v>10.048140442666666</v>
      </c>
      <c r="I33" s="609">
        <v>9.7007851066666664</v>
      </c>
      <c r="J33" s="609">
        <v>10.683842316666665</v>
      </c>
      <c r="K33" s="609">
        <v>10.755735994666667</v>
      </c>
      <c r="L33" s="609">
        <v>10.163615597000002</v>
      </c>
      <c r="M33" s="609">
        <v>8.5247986676666674</v>
      </c>
      <c r="N33" s="609">
        <v>7.9863139009999999</v>
      </c>
      <c r="O33" s="609">
        <v>8.4572252536666657</v>
      </c>
      <c r="P33" s="609">
        <v>10.390931175666665</v>
      </c>
      <c r="Q33" s="609">
        <v>11.102899506</v>
      </c>
      <c r="R33" s="1073"/>
      <c r="S33" s="86"/>
    </row>
    <row r="34" spans="1:19" s="607" customFormat="1" ht="21" customHeight="1" x14ac:dyDescent="0.2">
      <c r="A34" s="606"/>
      <c r="B34" s="1063"/>
      <c r="C34" s="1748" t="s">
        <v>299</v>
      </c>
      <c r="D34" s="1748"/>
      <c r="E34" s="613">
        <v>-18.050163700188264</v>
      </c>
      <c r="F34" s="613">
        <v>-15.250605734952591</v>
      </c>
      <c r="G34" s="613">
        <v>-11.252989858617957</v>
      </c>
      <c r="H34" s="613">
        <v>-7.5166676970001305</v>
      </c>
      <c r="I34" s="613">
        <v>-6.0964260283584695</v>
      </c>
      <c r="J34" s="613">
        <v>-5.3202357218265801</v>
      </c>
      <c r="K34" s="613">
        <v>-5.3625700760102637</v>
      </c>
      <c r="L34" s="613">
        <v>-4.1583721484254834</v>
      </c>
      <c r="M34" s="613">
        <v>-2.4967783127484715</v>
      </c>
      <c r="N34" s="613">
        <v>-5.6258924269516619E-3</v>
      </c>
      <c r="O34" s="613">
        <v>-0.7368836840178915</v>
      </c>
      <c r="P34" s="613">
        <v>-1.6458492026375164</v>
      </c>
      <c r="Q34" s="613">
        <v>-3.6794051454504668</v>
      </c>
      <c r="R34" s="1072"/>
      <c r="S34" s="359"/>
    </row>
    <row r="35" spans="1:19" s="617" customFormat="1" ht="16.5" customHeight="1" x14ac:dyDescent="0.2">
      <c r="A35" s="614"/>
      <c r="B35" s="1064"/>
      <c r="C35" s="325" t="s">
        <v>329</v>
      </c>
      <c r="D35" s="615"/>
      <c r="E35" s="616">
        <v>-3.9991011679218755</v>
      </c>
      <c r="F35" s="616">
        <v>-4.6204895083087072</v>
      </c>
      <c r="G35" s="616">
        <v>-5.4045226596674647</v>
      </c>
      <c r="H35" s="616">
        <v>-5.0318906790914042</v>
      </c>
      <c r="I35" s="616">
        <v>-4.7530910696510515</v>
      </c>
      <c r="J35" s="616">
        <v>-5.1120584952140904</v>
      </c>
      <c r="K35" s="616">
        <v>-6.2070174460580665</v>
      </c>
      <c r="L35" s="616">
        <v>-7.2473385046126593</v>
      </c>
      <c r="M35" s="616">
        <v>-8.2931702308467639</v>
      </c>
      <c r="N35" s="616">
        <v>-9.48728372494603</v>
      </c>
      <c r="O35" s="616">
        <v>-9.3017955753668016</v>
      </c>
      <c r="P35" s="616">
        <v>-9.0291642333771449</v>
      </c>
      <c r="Q35" s="616">
        <v>-8.2596792409207165</v>
      </c>
      <c r="R35" s="1074"/>
      <c r="S35" s="360"/>
    </row>
    <row r="36" spans="1:19" s="399" customFormat="1" ht="10.5" customHeight="1" x14ac:dyDescent="0.2">
      <c r="A36" s="372"/>
      <c r="B36" s="382"/>
      <c r="C36" s="618"/>
      <c r="D36" s="170"/>
      <c r="E36" s="619"/>
      <c r="F36" s="619"/>
      <c r="G36" s="619"/>
      <c r="H36" s="619"/>
      <c r="I36" s="619"/>
      <c r="J36" s="619"/>
      <c r="K36" s="619"/>
      <c r="L36" s="619"/>
      <c r="M36" s="619"/>
      <c r="N36" s="619"/>
      <c r="O36" s="619"/>
      <c r="P36" s="619"/>
      <c r="Q36" s="619"/>
      <c r="R36" s="1073"/>
      <c r="S36" s="86"/>
    </row>
    <row r="37" spans="1:19" s="399" customFormat="1" ht="10.5" customHeight="1" x14ac:dyDescent="0.2">
      <c r="A37" s="372"/>
      <c r="B37" s="382"/>
      <c r="C37" s="618"/>
      <c r="D37" s="170"/>
      <c r="E37" s="619"/>
      <c r="F37" s="619"/>
      <c r="G37" s="619"/>
      <c r="H37" s="619"/>
      <c r="I37" s="619"/>
      <c r="J37" s="619"/>
      <c r="K37" s="619"/>
      <c r="L37" s="619"/>
      <c r="M37" s="619"/>
      <c r="N37" s="619"/>
      <c r="O37" s="619"/>
      <c r="P37" s="619"/>
      <c r="Q37" s="619"/>
      <c r="R37" s="1073"/>
      <c r="S37" s="86"/>
    </row>
    <row r="38" spans="1:19" s="399" customFormat="1" ht="10.5" customHeight="1" x14ac:dyDescent="0.2">
      <c r="A38" s="372"/>
      <c r="B38" s="382"/>
      <c r="C38" s="618"/>
      <c r="D38" s="170"/>
      <c r="E38" s="619"/>
      <c r="F38" s="619"/>
      <c r="G38" s="619"/>
      <c r="H38" s="619"/>
      <c r="I38" s="619"/>
      <c r="J38" s="619"/>
      <c r="K38" s="619"/>
      <c r="L38" s="619"/>
      <c r="M38" s="619"/>
      <c r="N38" s="619"/>
      <c r="O38" s="619"/>
      <c r="P38" s="619"/>
      <c r="Q38" s="619"/>
      <c r="R38" s="1073"/>
      <c r="S38" s="86"/>
    </row>
    <row r="39" spans="1:19" s="399" customFormat="1" ht="10.5" customHeight="1" x14ac:dyDescent="0.2">
      <c r="A39" s="372"/>
      <c r="B39" s="382"/>
      <c r="C39" s="618"/>
      <c r="D39" s="170"/>
      <c r="E39" s="619"/>
      <c r="F39" s="619"/>
      <c r="G39" s="619"/>
      <c r="H39" s="619"/>
      <c r="I39" s="619"/>
      <c r="J39" s="619"/>
      <c r="K39" s="619"/>
      <c r="L39" s="619"/>
      <c r="M39" s="619"/>
      <c r="N39" s="619"/>
      <c r="O39" s="619"/>
      <c r="P39" s="619"/>
      <c r="Q39" s="619"/>
      <c r="R39" s="1073"/>
      <c r="S39" s="86"/>
    </row>
    <row r="40" spans="1:19" s="399" customFormat="1" ht="10.5" customHeight="1" x14ac:dyDescent="0.2">
      <c r="A40" s="372"/>
      <c r="B40" s="382"/>
      <c r="C40" s="618"/>
      <c r="D40" s="170"/>
      <c r="E40" s="619"/>
      <c r="F40" s="619"/>
      <c r="G40" s="619"/>
      <c r="H40" s="619"/>
      <c r="I40" s="619"/>
      <c r="J40" s="619"/>
      <c r="K40" s="619"/>
      <c r="L40" s="619"/>
      <c r="M40" s="619"/>
      <c r="N40" s="619"/>
      <c r="O40" s="619"/>
      <c r="P40" s="619"/>
      <c r="Q40" s="619"/>
      <c r="R40" s="1073"/>
      <c r="S40" s="86"/>
    </row>
    <row r="41" spans="1:19" s="399" customFormat="1" ht="10.5" customHeight="1" x14ac:dyDescent="0.2">
      <c r="A41" s="372"/>
      <c r="B41" s="382"/>
      <c r="C41" s="618"/>
      <c r="D41" s="170"/>
      <c r="E41" s="619"/>
      <c r="F41" s="619"/>
      <c r="G41" s="619"/>
      <c r="H41" s="619"/>
      <c r="I41" s="619"/>
      <c r="J41" s="619"/>
      <c r="K41" s="619"/>
      <c r="L41" s="619"/>
      <c r="M41" s="619"/>
      <c r="N41" s="619"/>
      <c r="O41" s="619"/>
      <c r="P41" s="619"/>
      <c r="Q41" s="619"/>
      <c r="R41" s="1073"/>
      <c r="S41" s="86"/>
    </row>
    <row r="42" spans="1:19" s="399" customFormat="1" ht="10.5" customHeight="1" x14ac:dyDescent="0.2">
      <c r="A42" s="372"/>
      <c r="B42" s="382"/>
      <c r="C42" s="618"/>
      <c r="D42" s="170"/>
      <c r="E42" s="619"/>
      <c r="F42" s="619"/>
      <c r="G42" s="619"/>
      <c r="H42" s="619"/>
      <c r="I42" s="619"/>
      <c r="J42" s="619"/>
      <c r="K42" s="619"/>
      <c r="L42" s="619"/>
      <c r="M42" s="619"/>
      <c r="N42" s="619"/>
      <c r="O42" s="619"/>
      <c r="P42" s="619"/>
      <c r="Q42" s="619"/>
      <c r="R42" s="1073"/>
      <c r="S42" s="86"/>
    </row>
    <row r="43" spans="1:19" s="399" customFormat="1" ht="10.5" customHeight="1" x14ac:dyDescent="0.2">
      <c r="A43" s="372"/>
      <c r="B43" s="382"/>
      <c r="C43" s="618"/>
      <c r="D43" s="170"/>
      <c r="E43" s="619"/>
      <c r="F43" s="619"/>
      <c r="G43" s="619"/>
      <c r="H43" s="619"/>
      <c r="I43" s="619"/>
      <c r="J43" s="619"/>
      <c r="K43" s="619"/>
      <c r="L43" s="619"/>
      <c r="M43" s="619"/>
      <c r="N43" s="619"/>
      <c r="O43" s="619"/>
      <c r="P43" s="619"/>
      <c r="Q43" s="619"/>
      <c r="R43" s="1073"/>
      <c r="S43" s="86"/>
    </row>
    <row r="44" spans="1:19" s="399" customFormat="1" ht="10.5" customHeight="1" x14ac:dyDescent="0.2">
      <c r="A44" s="372"/>
      <c r="B44" s="382"/>
      <c r="C44" s="618"/>
      <c r="D44" s="170"/>
      <c r="E44" s="619"/>
      <c r="F44" s="619"/>
      <c r="G44" s="619"/>
      <c r="H44" s="619"/>
      <c r="I44" s="619"/>
      <c r="J44" s="619"/>
      <c r="K44" s="619"/>
      <c r="L44" s="619"/>
      <c r="M44" s="619"/>
      <c r="N44" s="619"/>
      <c r="O44" s="619"/>
      <c r="P44" s="619"/>
      <c r="Q44" s="619"/>
      <c r="R44" s="1073"/>
      <c r="S44" s="86"/>
    </row>
    <row r="45" spans="1:19" s="399" customFormat="1" ht="10.5" customHeight="1" x14ac:dyDescent="0.2">
      <c r="A45" s="372"/>
      <c r="B45" s="382"/>
      <c r="C45" s="618"/>
      <c r="D45" s="170"/>
      <c r="E45" s="619"/>
      <c r="F45" s="619"/>
      <c r="G45" s="619"/>
      <c r="H45" s="619"/>
      <c r="I45" s="619"/>
      <c r="J45" s="619"/>
      <c r="K45" s="619"/>
      <c r="L45" s="619"/>
      <c r="M45" s="619"/>
      <c r="N45" s="619"/>
      <c r="O45" s="619"/>
      <c r="P45" s="619"/>
      <c r="Q45" s="619"/>
      <c r="R45" s="1073"/>
      <c r="S45" s="86"/>
    </row>
    <row r="46" spans="1:19" s="399" customFormat="1" ht="10.5" customHeight="1" x14ac:dyDescent="0.2">
      <c r="A46" s="372"/>
      <c r="B46" s="382"/>
      <c r="C46" s="618"/>
      <c r="D46" s="170"/>
      <c r="E46" s="619"/>
      <c r="F46" s="619"/>
      <c r="G46" s="619"/>
      <c r="H46" s="619"/>
      <c r="I46" s="619"/>
      <c r="J46" s="619"/>
      <c r="K46" s="619"/>
      <c r="L46" s="619"/>
      <c r="M46" s="619"/>
      <c r="N46" s="619"/>
      <c r="O46" s="619"/>
      <c r="P46" s="619"/>
      <c r="Q46" s="619"/>
      <c r="R46" s="1073"/>
      <c r="S46" s="86"/>
    </row>
    <row r="47" spans="1:19" s="399" customFormat="1" ht="10.5" customHeight="1" x14ac:dyDescent="0.2">
      <c r="A47" s="372"/>
      <c r="B47" s="382"/>
      <c r="C47" s="618"/>
      <c r="D47" s="170"/>
      <c r="E47" s="619"/>
      <c r="F47" s="619"/>
      <c r="G47" s="619"/>
      <c r="H47" s="619"/>
      <c r="I47" s="619"/>
      <c r="J47" s="619"/>
      <c r="K47" s="619"/>
      <c r="L47" s="619"/>
      <c r="M47" s="619"/>
      <c r="N47" s="619"/>
      <c r="O47" s="619"/>
      <c r="P47" s="619"/>
      <c r="Q47" s="619"/>
      <c r="R47" s="1073"/>
      <c r="S47" s="86"/>
    </row>
    <row r="48" spans="1:19" s="399" customFormat="1" ht="10.5" customHeight="1" x14ac:dyDescent="0.2">
      <c r="A48" s="372"/>
      <c r="B48" s="382"/>
      <c r="C48" s="618"/>
      <c r="D48" s="170"/>
      <c r="E48" s="619"/>
      <c r="F48" s="619"/>
      <c r="G48" s="619"/>
      <c r="H48" s="619"/>
      <c r="I48" s="619"/>
      <c r="J48" s="619"/>
      <c r="K48" s="619"/>
      <c r="L48" s="619"/>
      <c r="M48" s="619"/>
      <c r="N48" s="619"/>
      <c r="O48" s="619"/>
      <c r="P48" s="619"/>
      <c r="Q48" s="619"/>
      <c r="R48" s="1073"/>
      <c r="S48" s="86"/>
    </row>
    <row r="49" spans="1:19" s="607" customFormat="1" ht="15.75" customHeight="1" x14ac:dyDescent="0.2">
      <c r="A49" s="606"/>
      <c r="B49" s="1063"/>
      <c r="C49" s="846" t="s">
        <v>151</v>
      </c>
      <c r="D49" s="212"/>
      <c r="E49" s="611"/>
      <c r="F49" s="612"/>
      <c r="G49" s="612"/>
      <c r="H49" s="612"/>
      <c r="I49" s="612"/>
      <c r="J49" s="612"/>
      <c r="K49" s="612"/>
      <c r="L49" s="612"/>
      <c r="M49" s="612"/>
      <c r="N49" s="612"/>
      <c r="O49" s="612"/>
      <c r="P49" s="612"/>
      <c r="Q49" s="612"/>
      <c r="R49" s="1072"/>
      <c r="S49" s="359"/>
    </row>
    <row r="50" spans="1:19" s="607" customFormat="1" ht="14.25" customHeight="1" x14ac:dyDescent="0.2">
      <c r="A50" s="606"/>
      <c r="B50" s="1063"/>
      <c r="C50" s="620"/>
      <c r="D50" s="237" t="s">
        <v>298</v>
      </c>
      <c r="E50" s="616">
        <v>332.39499999999998</v>
      </c>
      <c r="F50" s="616">
        <v>330.58699999999999</v>
      </c>
      <c r="G50" s="616">
        <v>338.14699999999999</v>
      </c>
      <c r="H50" s="616">
        <v>338.935</v>
      </c>
      <c r="I50" s="616">
        <v>334.24099999999999</v>
      </c>
      <c r="J50" s="616">
        <v>334.89699999999999</v>
      </c>
      <c r="K50" s="616">
        <v>339.03500000000003</v>
      </c>
      <c r="L50" s="616">
        <v>350.77199999999999</v>
      </c>
      <c r="M50" s="616">
        <v>342.702</v>
      </c>
      <c r="N50" s="616">
        <v>333.77600000000001</v>
      </c>
      <c r="O50" s="616">
        <v>321.24</v>
      </c>
      <c r="P50" s="616">
        <v>305.17099999999999</v>
      </c>
      <c r="Q50" s="616">
        <v>298.19099999999997</v>
      </c>
      <c r="R50" s="1072"/>
      <c r="S50" s="359"/>
    </row>
    <row r="51" spans="1:19" s="623" customFormat="1" ht="12" customHeight="1" x14ac:dyDescent="0.2">
      <c r="A51" s="621"/>
      <c r="B51" s="1065"/>
      <c r="C51" s="622"/>
      <c r="D51" s="657" t="s">
        <v>235</v>
      </c>
      <c r="E51" s="609">
        <v>14.048</v>
      </c>
      <c r="F51" s="609">
        <v>13.597</v>
      </c>
      <c r="G51" s="609">
        <v>13.673999999999999</v>
      </c>
      <c r="H51" s="609">
        <v>13.842000000000001</v>
      </c>
      <c r="I51" s="609">
        <v>14.349</v>
      </c>
      <c r="J51" s="609">
        <v>16.716000000000001</v>
      </c>
      <c r="K51" s="609">
        <v>17.338999999999999</v>
      </c>
      <c r="L51" s="609">
        <v>18.920000000000002</v>
      </c>
      <c r="M51" s="609">
        <v>18.550999999999998</v>
      </c>
      <c r="N51" s="609">
        <v>17.524999999999999</v>
      </c>
      <c r="O51" s="609">
        <v>15.965999999999999</v>
      </c>
      <c r="P51" s="609">
        <v>15.129</v>
      </c>
      <c r="Q51" s="609">
        <v>14.252000000000001</v>
      </c>
      <c r="R51" s="1075"/>
      <c r="S51" s="86"/>
    </row>
    <row r="52" spans="1:19" s="626" customFormat="1" ht="15" customHeight="1" x14ac:dyDescent="0.2">
      <c r="A52" s="624"/>
      <c r="B52" s="1066"/>
      <c r="C52" s="625"/>
      <c r="D52" s="237" t="s">
        <v>296</v>
      </c>
      <c r="E52" s="616">
        <v>38.661999999999999</v>
      </c>
      <c r="F52" s="616">
        <v>39.896000000000001</v>
      </c>
      <c r="G52" s="616">
        <v>40.869</v>
      </c>
      <c r="H52" s="616">
        <v>53.881</v>
      </c>
      <c r="I52" s="616">
        <v>52.692999999999998</v>
      </c>
      <c r="J52" s="616">
        <v>53.805999999999997</v>
      </c>
      <c r="K52" s="616">
        <v>40.790999999999997</v>
      </c>
      <c r="L52" s="616">
        <v>54.968000000000004</v>
      </c>
      <c r="M52" s="616">
        <v>41.048999999999999</v>
      </c>
      <c r="N52" s="616">
        <v>39.524000000000001</v>
      </c>
      <c r="O52" s="616">
        <v>37.655000000000001</v>
      </c>
      <c r="P52" s="616">
        <v>38.201999999999998</v>
      </c>
      <c r="Q52" s="616">
        <v>33.978000000000002</v>
      </c>
      <c r="R52" s="1076"/>
      <c r="S52" s="359"/>
    </row>
    <row r="53" spans="1:19" s="399" customFormat="1" ht="11.25" customHeight="1" x14ac:dyDescent="0.2">
      <c r="A53" s="372"/>
      <c r="B53" s="382"/>
      <c r="C53" s="618"/>
      <c r="D53" s="657" t="s">
        <v>236</v>
      </c>
      <c r="E53" s="609">
        <v>-6.1738581759937965</v>
      </c>
      <c r="F53" s="609">
        <v>-7.9783185330411621</v>
      </c>
      <c r="G53" s="609">
        <v>-4.0543713024697059</v>
      </c>
      <c r="H53" s="609">
        <v>-8.5010273914446266</v>
      </c>
      <c r="I53" s="609">
        <v>-1.9026342734804191</v>
      </c>
      <c r="J53" s="609">
        <v>-5.4110118838337717</v>
      </c>
      <c r="K53" s="609">
        <v>-0.36151347126213151</v>
      </c>
      <c r="L53" s="609">
        <v>-0.87818952303668762</v>
      </c>
      <c r="M53" s="609">
        <v>-0.405182453416153</v>
      </c>
      <c r="N53" s="609">
        <v>-7.3294255568581379</v>
      </c>
      <c r="O53" s="609">
        <v>-5.7045551298424808</v>
      </c>
      <c r="P53" s="609">
        <v>-0.82811972690222113</v>
      </c>
      <c r="Q53" s="609">
        <v>-12.115255289431481</v>
      </c>
      <c r="R53" s="1073"/>
      <c r="S53" s="86"/>
    </row>
    <row r="54" spans="1:19" s="607" customFormat="1" ht="13.5" customHeight="1" x14ac:dyDescent="0.2">
      <c r="A54" s="606"/>
      <c r="B54" s="1063"/>
      <c r="C54" s="846" t="s">
        <v>297</v>
      </c>
      <c r="D54" s="212"/>
      <c r="E54" s="616">
        <v>12.393000000000001</v>
      </c>
      <c r="F54" s="616">
        <v>9.8800000000000008</v>
      </c>
      <c r="G54" s="616">
        <v>10.411</v>
      </c>
      <c r="H54" s="616">
        <v>12.064</v>
      </c>
      <c r="I54" s="616">
        <v>12.833</v>
      </c>
      <c r="J54" s="616">
        <v>9.4090000000000007</v>
      </c>
      <c r="K54" s="616">
        <v>6.1710000000000003</v>
      </c>
      <c r="L54" s="616">
        <v>12.515000000000001</v>
      </c>
      <c r="M54" s="616">
        <v>10.805</v>
      </c>
      <c r="N54" s="616">
        <v>12.089</v>
      </c>
      <c r="O54" s="616">
        <v>10.467000000000001</v>
      </c>
      <c r="P54" s="616">
        <v>13.561</v>
      </c>
      <c r="Q54" s="616">
        <v>10.784000000000001</v>
      </c>
      <c r="R54" s="1072"/>
      <c r="S54" s="359"/>
    </row>
    <row r="55" spans="1:19" s="399" customFormat="1" ht="9.75" customHeight="1" x14ac:dyDescent="0.2">
      <c r="A55" s="586"/>
      <c r="B55" s="587"/>
      <c r="C55" s="627"/>
      <c r="D55" s="657" t="s">
        <v>152</v>
      </c>
      <c r="E55" s="609">
        <v>-9.407894736842092</v>
      </c>
      <c r="F55" s="609">
        <v>-13.952273123149261</v>
      </c>
      <c r="G55" s="609">
        <v>-0.31597089237841436</v>
      </c>
      <c r="H55" s="609">
        <v>0.64236255943939113</v>
      </c>
      <c r="I55" s="609">
        <v>-14.83275816299442</v>
      </c>
      <c r="J55" s="609">
        <v>-8.0523795563373408</v>
      </c>
      <c r="K55" s="609">
        <v>-11.64089347079037</v>
      </c>
      <c r="L55" s="609">
        <v>-5.8881034742066412</v>
      </c>
      <c r="M55" s="609">
        <v>-0.66194722809599371</v>
      </c>
      <c r="N55" s="609">
        <v>-19.567531603459742</v>
      </c>
      <c r="O55" s="609">
        <v>-4.6981698989347116</v>
      </c>
      <c r="P55" s="609">
        <v>5.4756163957377257</v>
      </c>
      <c r="Q55" s="609">
        <v>-12.983135641087706</v>
      </c>
      <c r="R55" s="1073"/>
      <c r="S55" s="86"/>
    </row>
    <row r="56" spans="1:19" s="607" customFormat="1" ht="15.75" customHeight="1" x14ac:dyDescent="0.2">
      <c r="A56" s="606"/>
      <c r="B56" s="1063"/>
      <c r="C56" s="1748" t="s">
        <v>328</v>
      </c>
      <c r="D56" s="1748"/>
      <c r="E56" s="616">
        <v>167.65</v>
      </c>
      <c r="F56" s="616">
        <v>168.29</v>
      </c>
      <c r="G56" s="616">
        <v>169.04300000000001</v>
      </c>
      <c r="H56" s="616">
        <v>174.50200000000001</v>
      </c>
      <c r="I56" s="616">
        <v>165.827</v>
      </c>
      <c r="J56" s="616">
        <v>168.18199999999999</v>
      </c>
      <c r="K56" s="616">
        <v>173.755</v>
      </c>
      <c r="L56" s="616">
        <v>186.75800000000001</v>
      </c>
      <c r="M56" s="616">
        <v>182.80099999999999</v>
      </c>
      <c r="N56" s="616">
        <v>177.13</v>
      </c>
      <c r="O56" s="616">
        <v>168.851</v>
      </c>
      <c r="P56" s="616">
        <v>165.499</v>
      </c>
      <c r="Q56" s="616">
        <v>160.50800000000001</v>
      </c>
      <c r="R56" s="1073"/>
      <c r="S56" s="359"/>
    </row>
    <row r="57" spans="1:19" s="399" customFormat="1" ht="10.5" customHeight="1" x14ac:dyDescent="0.2">
      <c r="A57" s="372"/>
      <c r="B57" s="382"/>
      <c r="C57" s="628"/>
      <c r="D57" s="628"/>
      <c r="E57" s="629"/>
      <c r="F57" s="630"/>
      <c r="G57" s="630"/>
      <c r="H57" s="630"/>
      <c r="I57" s="630"/>
      <c r="J57" s="630"/>
      <c r="K57" s="630"/>
      <c r="L57" s="630"/>
      <c r="M57" s="630"/>
      <c r="N57" s="630"/>
      <c r="O57" s="630"/>
      <c r="P57" s="630"/>
      <c r="Q57" s="630"/>
      <c r="R57" s="1073"/>
      <c r="S57" s="86"/>
    </row>
    <row r="58" spans="1:19" s="399" customFormat="1" ht="10.5" customHeight="1" x14ac:dyDescent="0.2">
      <c r="A58" s="372"/>
      <c r="B58" s="382"/>
      <c r="C58" s="618"/>
      <c r="D58" s="170"/>
      <c r="E58" s="610"/>
      <c r="F58" s="610"/>
      <c r="G58" s="610"/>
      <c r="H58" s="610"/>
      <c r="I58" s="610"/>
      <c r="J58" s="610"/>
      <c r="K58" s="610"/>
      <c r="L58" s="610"/>
      <c r="M58" s="610"/>
      <c r="N58" s="610"/>
      <c r="O58" s="610"/>
      <c r="P58" s="610"/>
      <c r="Q58" s="610"/>
      <c r="R58" s="1073"/>
      <c r="S58" s="86"/>
    </row>
    <row r="59" spans="1:19" s="399" customFormat="1" ht="10.5" customHeight="1" x14ac:dyDescent="0.2">
      <c r="A59" s="372"/>
      <c r="B59" s="382"/>
      <c r="C59" s="618"/>
      <c r="D59" s="170"/>
      <c r="E59" s="619"/>
      <c r="F59" s="619"/>
      <c r="G59" s="619"/>
      <c r="H59" s="619"/>
      <c r="I59" s="619"/>
      <c r="J59" s="619"/>
      <c r="K59" s="619"/>
      <c r="L59" s="619"/>
      <c r="M59" s="619"/>
      <c r="N59" s="619"/>
      <c r="O59" s="619"/>
      <c r="P59" s="619"/>
      <c r="Q59" s="619"/>
      <c r="R59" s="1073"/>
      <c r="S59" s="86"/>
    </row>
    <row r="60" spans="1:19" s="399" customFormat="1" ht="10.5" customHeight="1" x14ac:dyDescent="0.2">
      <c r="A60" s="372"/>
      <c r="B60" s="382"/>
      <c r="C60" s="618"/>
      <c r="D60" s="170"/>
      <c r="E60" s="619"/>
      <c r="F60" s="619"/>
      <c r="G60" s="619"/>
      <c r="H60" s="619"/>
      <c r="I60" s="619"/>
      <c r="J60" s="619"/>
      <c r="K60" s="619"/>
      <c r="L60" s="619"/>
      <c r="M60" s="619"/>
      <c r="N60" s="619"/>
      <c r="O60" s="619"/>
      <c r="P60" s="619"/>
      <c r="Q60" s="619"/>
      <c r="R60" s="1073"/>
      <c r="S60" s="86"/>
    </row>
    <row r="61" spans="1:19" s="399" customFormat="1" ht="10.5" customHeight="1" x14ac:dyDescent="0.2">
      <c r="A61" s="372"/>
      <c r="B61" s="382"/>
      <c r="C61" s="618"/>
      <c r="D61" s="170"/>
      <c r="E61" s="619"/>
      <c r="F61" s="619"/>
      <c r="G61" s="619"/>
      <c r="H61" s="619"/>
      <c r="I61" s="619"/>
      <c r="J61" s="619"/>
      <c r="K61" s="619"/>
      <c r="L61" s="619"/>
      <c r="M61" s="619"/>
      <c r="N61" s="619"/>
      <c r="O61" s="619"/>
      <c r="P61" s="619"/>
      <c r="Q61" s="619"/>
      <c r="R61" s="1073"/>
      <c r="S61" s="86"/>
    </row>
    <row r="62" spans="1:19" s="399" customFormat="1" ht="10.5" customHeight="1" x14ac:dyDescent="0.2">
      <c r="A62" s="372"/>
      <c r="B62" s="382"/>
      <c r="C62" s="618"/>
      <c r="D62" s="170"/>
      <c r="E62" s="619"/>
      <c r="F62" s="619"/>
      <c r="G62" s="619"/>
      <c r="H62" s="619"/>
      <c r="I62" s="619"/>
      <c r="J62" s="619"/>
      <c r="K62" s="619"/>
      <c r="L62" s="619"/>
      <c r="M62" s="619"/>
      <c r="N62" s="619"/>
      <c r="O62" s="619"/>
      <c r="P62" s="619"/>
      <c r="Q62" s="619"/>
      <c r="R62" s="1073"/>
      <c r="S62" s="86"/>
    </row>
    <row r="63" spans="1:19" s="399" customFormat="1" ht="10.5" customHeight="1" x14ac:dyDescent="0.2">
      <c r="A63" s="372"/>
      <c r="B63" s="382"/>
      <c r="C63" s="618"/>
      <c r="D63" s="170"/>
      <c r="E63" s="619"/>
      <c r="F63" s="619"/>
      <c r="G63" s="619"/>
      <c r="H63" s="619"/>
      <c r="I63" s="619"/>
      <c r="J63" s="619"/>
      <c r="K63" s="619"/>
      <c r="L63" s="619"/>
      <c r="M63" s="619"/>
      <c r="N63" s="619"/>
      <c r="O63" s="619"/>
      <c r="P63" s="619"/>
      <c r="Q63" s="619"/>
      <c r="R63" s="1073"/>
      <c r="S63" s="86"/>
    </row>
    <row r="64" spans="1:19" s="399" customFormat="1" ht="10.5" customHeight="1" x14ac:dyDescent="0.2">
      <c r="A64" s="372"/>
      <c r="B64" s="382"/>
      <c r="C64" s="618"/>
      <c r="D64" s="170"/>
      <c r="E64" s="619"/>
      <c r="F64" s="619"/>
      <c r="G64" s="619"/>
      <c r="H64" s="619"/>
      <c r="I64" s="619"/>
      <c r="J64" s="619"/>
      <c r="K64" s="619"/>
      <c r="L64" s="619"/>
      <c r="M64" s="619"/>
      <c r="N64" s="619"/>
      <c r="O64" s="619"/>
      <c r="P64" s="619"/>
      <c r="Q64" s="619"/>
      <c r="R64" s="1073"/>
      <c r="S64" s="86"/>
    </row>
    <row r="65" spans="1:19" s="399" customFormat="1" ht="10.5" customHeight="1" x14ac:dyDescent="0.2">
      <c r="A65" s="372"/>
      <c r="B65" s="382"/>
      <c r="C65" s="618"/>
      <c r="D65" s="170"/>
      <c r="E65" s="619"/>
      <c r="F65" s="619"/>
      <c r="G65" s="619"/>
      <c r="H65" s="619"/>
      <c r="I65" s="619"/>
      <c r="J65" s="619"/>
      <c r="K65" s="619"/>
      <c r="L65" s="619"/>
      <c r="M65" s="619"/>
      <c r="N65" s="619"/>
      <c r="O65" s="619"/>
      <c r="P65" s="619"/>
      <c r="Q65" s="619"/>
      <c r="R65" s="1073"/>
      <c r="S65" s="86"/>
    </row>
    <row r="66" spans="1:19" s="399" customFormat="1" ht="10.5" customHeight="1" x14ac:dyDescent="0.2">
      <c r="A66" s="372"/>
      <c r="B66" s="382"/>
      <c r="C66" s="618"/>
      <c r="D66" s="170"/>
      <c r="E66" s="619"/>
      <c r="F66" s="619"/>
      <c r="G66" s="619"/>
      <c r="H66" s="619"/>
      <c r="I66" s="619"/>
      <c r="J66" s="619"/>
      <c r="K66" s="619"/>
      <c r="L66" s="619"/>
      <c r="M66" s="619"/>
      <c r="N66" s="619"/>
      <c r="O66" s="619"/>
      <c r="P66" s="619"/>
      <c r="Q66" s="619"/>
      <c r="R66" s="1073"/>
      <c r="S66" s="86"/>
    </row>
    <row r="67" spans="1:19" s="399" customFormat="1" ht="10.5" customHeight="1" x14ac:dyDescent="0.2">
      <c r="A67" s="372"/>
      <c r="B67" s="382"/>
      <c r="C67" s="618"/>
      <c r="D67" s="170"/>
      <c r="E67" s="619"/>
      <c r="F67" s="619"/>
      <c r="G67" s="619"/>
      <c r="H67" s="619"/>
      <c r="I67" s="619"/>
      <c r="J67" s="619"/>
      <c r="K67" s="619"/>
      <c r="L67" s="619"/>
      <c r="M67" s="619"/>
      <c r="N67" s="619"/>
      <c r="O67" s="619"/>
      <c r="P67" s="619"/>
      <c r="Q67" s="619"/>
      <c r="R67" s="1073"/>
      <c r="S67" s="86"/>
    </row>
    <row r="68" spans="1:19" s="399" customFormat="1" ht="10.5" customHeight="1" x14ac:dyDescent="0.2">
      <c r="A68" s="372"/>
      <c r="B68" s="382"/>
      <c r="C68" s="618"/>
      <c r="D68" s="170"/>
      <c r="E68" s="619"/>
      <c r="F68" s="619"/>
      <c r="G68" s="619"/>
      <c r="H68" s="619"/>
      <c r="I68" s="619"/>
      <c r="J68" s="619"/>
      <c r="K68" s="619"/>
      <c r="L68" s="619"/>
      <c r="M68" s="619"/>
      <c r="N68" s="619"/>
      <c r="O68" s="619"/>
      <c r="P68" s="619"/>
      <c r="Q68" s="619"/>
      <c r="R68" s="1073"/>
      <c r="S68" s="86"/>
    </row>
    <row r="69" spans="1:19" s="399" customFormat="1" ht="10.5" customHeight="1" x14ac:dyDescent="0.2">
      <c r="A69" s="372"/>
      <c r="B69" s="382"/>
      <c r="C69" s="618"/>
      <c r="D69" s="170"/>
      <c r="E69" s="619"/>
      <c r="F69" s="619"/>
      <c r="G69" s="619"/>
      <c r="H69" s="619"/>
      <c r="I69" s="619"/>
      <c r="J69" s="619"/>
      <c r="K69" s="619"/>
      <c r="L69" s="619"/>
      <c r="M69" s="619"/>
      <c r="N69" s="619"/>
      <c r="O69" s="619"/>
      <c r="P69" s="619"/>
      <c r="Q69" s="619"/>
      <c r="R69" s="1073"/>
      <c r="S69" s="86"/>
    </row>
    <row r="70" spans="1:19" s="399" customFormat="1" ht="17.25" customHeight="1" x14ac:dyDescent="0.2">
      <c r="A70" s="372"/>
      <c r="B70" s="382"/>
      <c r="C70" s="1742" t="s">
        <v>453</v>
      </c>
      <c r="D70" s="1742"/>
      <c r="E70" s="1742"/>
      <c r="F70" s="1742"/>
      <c r="G70" s="1742"/>
      <c r="H70" s="1742"/>
      <c r="I70" s="1742"/>
      <c r="J70" s="1742"/>
      <c r="K70" s="1742"/>
      <c r="L70" s="1742"/>
      <c r="M70" s="1742"/>
      <c r="N70" s="1742"/>
      <c r="O70" s="1742"/>
      <c r="P70" s="1742"/>
      <c r="Q70" s="1742"/>
      <c r="R70" s="1073"/>
      <c r="S70" s="86"/>
    </row>
    <row r="71" spans="1:19" s="683" customFormat="1" ht="11.25" customHeight="1" x14ac:dyDescent="0.2">
      <c r="A71" s="384"/>
      <c r="B71" s="385"/>
      <c r="C71" s="1745" t="s">
        <v>460</v>
      </c>
      <c r="D71" s="1745"/>
      <c r="E71" s="1745"/>
      <c r="F71" s="1745"/>
      <c r="G71" s="1745"/>
      <c r="H71" s="1745"/>
      <c r="I71" s="1745"/>
      <c r="J71" s="1745"/>
      <c r="K71" s="1745"/>
      <c r="L71" s="1744" t="s">
        <v>448</v>
      </c>
      <c r="M71" s="1744"/>
      <c r="N71" s="1744"/>
      <c r="O71" s="1743" t="s">
        <v>447</v>
      </c>
      <c r="P71" s="1743"/>
      <c r="Q71" s="1743"/>
      <c r="R71" s="1077"/>
      <c r="S71" s="938"/>
    </row>
    <row r="72" spans="1:19" s="399" customFormat="1" ht="9.75" customHeight="1" x14ac:dyDescent="0.2">
      <c r="A72" s="372"/>
      <c r="B72" s="382"/>
      <c r="C72" s="939" t="s">
        <v>486</v>
      </c>
      <c r="D72" s="939"/>
      <c r="R72" s="1073"/>
      <c r="S72" s="86"/>
    </row>
    <row r="73" spans="1:19" x14ac:dyDescent="0.2">
      <c r="A73" s="372"/>
      <c r="B73" s="539"/>
      <c r="C73" s="539"/>
      <c r="D73" s="539"/>
      <c r="E73" s="600"/>
      <c r="F73" s="631"/>
      <c r="G73" s="631"/>
      <c r="H73" s="631"/>
      <c r="I73" s="631"/>
      <c r="J73" s="632"/>
      <c r="K73" s="632"/>
      <c r="L73" s="632"/>
      <c r="M73" s="632"/>
      <c r="N73" s="1578">
        <v>43647</v>
      </c>
      <c r="O73" s="1578"/>
      <c r="P73" s="1578"/>
      <c r="Q73" s="1578"/>
      <c r="R73" s="597">
        <v>21</v>
      </c>
      <c r="S73" s="847"/>
    </row>
  </sheetData>
  <mergeCells count="11">
    <mergeCell ref="D1:K1"/>
    <mergeCell ref="P3:Q3"/>
    <mergeCell ref="C34:D34"/>
    <mergeCell ref="C56:D56"/>
    <mergeCell ref="E6:K6"/>
    <mergeCell ref="L6:Q6"/>
    <mergeCell ref="C70:Q70"/>
    <mergeCell ref="O71:Q71"/>
    <mergeCell ref="L71:N71"/>
    <mergeCell ref="C71:K71"/>
    <mergeCell ref="N73:Q73"/>
  </mergeCells>
  <conditionalFormatting sqref="E7:Q7">
    <cfRule type="cellIs" dxfId="5"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19.42578125" customWidth="1"/>
    <col min="13" max="14" width="2.7109375" customWidth="1"/>
    <col min="15" max="15" width="0.5703125" customWidth="1"/>
  </cols>
  <sheetData>
    <row r="1" spans="1:15" ht="13.5" customHeight="1" x14ac:dyDescent="0.2">
      <c r="A1" s="2"/>
      <c r="B1" s="208"/>
      <c r="C1" s="208"/>
      <c r="D1" s="208"/>
      <c r="E1" s="207"/>
      <c r="F1" s="1476" t="s">
        <v>43</v>
      </c>
      <c r="G1" s="1476"/>
      <c r="H1" s="1476"/>
      <c r="I1" s="4"/>
      <c r="J1" s="4"/>
      <c r="K1" s="4"/>
      <c r="L1" s="4"/>
      <c r="M1" s="4"/>
      <c r="N1" s="4"/>
      <c r="O1" s="4"/>
    </row>
    <row r="2" spans="1:15" ht="13.5" customHeight="1" x14ac:dyDescent="0.2">
      <c r="A2" s="2"/>
      <c r="B2" s="213"/>
      <c r="C2" s="1481"/>
      <c r="D2" s="1481"/>
      <c r="E2" s="1481"/>
      <c r="F2" s="1481"/>
      <c r="G2" s="1481"/>
      <c r="H2" s="4"/>
      <c r="I2" s="4"/>
      <c r="J2" s="4"/>
      <c r="K2" s="4"/>
      <c r="L2" s="4"/>
      <c r="M2" s="4"/>
      <c r="N2" s="4"/>
      <c r="O2" s="4"/>
    </row>
    <row r="3" spans="1:15" x14ac:dyDescent="0.2">
      <c r="A3" s="2"/>
      <c r="B3" s="214"/>
      <c r="C3" s="1481"/>
      <c r="D3" s="1481"/>
      <c r="E3" s="1481"/>
      <c r="F3" s="1481"/>
      <c r="G3" s="1481"/>
      <c r="H3" s="1"/>
      <c r="I3" s="4"/>
      <c r="J3" s="4"/>
      <c r="K3" s="4"/>
      <c r="L3" s="4"/>
      <c r="M3" s="4"/>
      <c r="N3" s="4"/>
      <c r="O3" s="2"/>
    </row>
    <row r="4" spans="1:15" ht="12.75" customHeight="1" x14ac:dyDescent="0.2">
      <c r="A4" s="2"/>
      <c r="B4" s="216"/>
      <c r="C4" s="1474" t="s">
        <v>504</v>
      </c>
      <c r="D4" s="1475"/>
      <c r="E4" s="1475"/>
      <c r="F4" s="1475"/>
      <c r="G4" s="1475"/>
      <c r="H4" s="1475"/>
      <c r="I4" s="4"/>
      <c r="J4" s="4"/>
      <c r="K4" s="4"/>
      <c r="L4" s="4"/>
      <c r="M4" s="17"/>
      <c r="N4" s="4"/>
      <c r="O4" s="2"/>
    </row>
    <row r="5" spans="1:15" s="7" customFormat="1" ht="16.5" customHeight="1" x14ac:dyDescent="0.2">
      <c r="A5" s="6"/>
      <c r="B5" s="215"/>
      <c r="C5" s="1475"/>
      <c r="D5" s="1475"/>
      <c r="E5" s="1475"/>
      <c r="F5" s="1475"/>
      <c r="G5" s="1475"/>
      <c r="H5" s="1475"/>
      <c r="I5" s="4"/>
      <c r="J5" s="4"/>
      <c r="K5" s="4"/>
      <c r="L5" s="4"/>
      <c r="M5" s="17"/>
      <c r="N5" s="4"/>
      <c r="O5" s="6"/>
    </row>
    <row r="6" spans="1:15" ht="11.25" customHeight="1" x14ac:dyDescent="0.2">
      <c r="A6" s="2"/>
      <c r="B6" s="216"/>
      <c r="C6" s="1475"/>
      <c r="D6" s="1475"/>
      <c r="E6" s="1475"/>
      <c r="F6" s="1475"/>
      <c r="G6" s="1475"/>
      <c r="H6" s="1475"/>
      <c r="I6" s="4"/>
      <c r="J6" s="4"/>
      <c r="K6" s="4"/>
      <c r="L6" s="4"/>
      <c r="M6" s="17"/>
      <c r="N6" s="4"/>
      <c r="O6" s="2"/>
    </row>
    <row r="7" spans="1:15" ht="11.25" customHeight="1" x14ac:dyDescent="0.2">
      <c r="A7" s="2"/>
      <c r="B7" s="216"/>
      <c r="C7" s="1475"/>
      <c r="D7" s="1475"/>
      <c r="E7" s="1475"/>
      <c r="F7" s="1475"/>
      <c r="G7" s="1475"/>
      <c r="H7" s="1475"/>
      <c r="I7" s="4"/>
      <c r="J7" s="4"/>
      <c r="K7" s="4"/>
      <c r="L7" s="4"/>
      <c r="M7" s="17"/>
      <c r="N7" s="4"/>
      <c r="O7" s="2"/>
    </row>
    <row r="8" spans="1:15" ht="117" customHeight="1" x14ac:dyDescent="0.2">
      <c r="A8" s="2"/>
      <c r="B8" s="216"/>
      <c r="C8" s="1475"/>
      <c r="D8" s="1475"/>
      <c r="E8" s="1475"/>
      <c r="F8" s="1475"/>
      <c r="G8" s="1475"/>
      <c r="H8" s="1475"/>
      <c r="I8" s="4"/>
      <c r="J8" s="4"/>
      <c r="K8" s="4"/>
      <c r="L8" s="4"/>
      <c r="M8" s="17"/>
      <c r="N8" s="4"/>
      <c r="O8" s="2"/>
    </row>
    <row r="9" spans="1:15" ht="10.5" customHeight="1" x14ac:dyDescent="0.2">
      <c r="A9" s="2"/>
      <c r="B9" s="216"/>
      <c r="C9" s="1475"/>
      <c r="D9" s="1475"/>
      <c r="E9" s="1475"/>
      <c r="F9" s="1475"/>
      <c r="G9" s="1475"/>
      <c r="H9" s="1475"/>
      <c r="I9" s="4"/>
      <c r="J9" s="4"/>
      <c r="K9" s="4"/>
      <c r="L9" s="4"/>
      <c r="M9" s="17"/>
      <c r="N9" s="3"/>
      <c r="O9" s="2"/>
    </row>
    <row r="10" spans="1:15" ht="11.25" customHeight="1" x14ac:dyDescent="0.2">
      <c r="A10" s="2"/>
      <c r="B10" s="216"/>
      <c r="C10" s="1475"/>
      <c r="D10" s="1475"/>
      <c r="E10" s="1475"/>
      <c r="F10" s="1475"/>
      <c r="G10" s="1475"/>
      <c r="H10" s="1475"/>
      <c r="I10" s="4"/>
      <c r="J10" s="4"/>
      <c r="K10" s="4"/>
      <c r="L10" s="4"/>
      <c r="M10" s="17"/>
      <c r="N10" s="3"/>
      <c r="O10" s="2"/>
    </row>
    <row r="11" spans="1:15" ht="3.75" customHeight="1" x14ac:dyDescent="0.2">
      <c r="A11" s="2"/>
      <c r="B11" s="216"/>
      <c r="C11" s="1475"/>
      <c r="D11" s="1475"/>
      <c r="E11" s="1475"/>
      <c r="F11" s="1475"/>
      <c r="G11" s="1475"/>
      <c r="H11" s="1475"/>
      <c r="I11" s="4"/>
      <c r="J11" s="4"/>
      <c r="K11" s="4"/>
      <c r="L11" s="4"/>
      <c r="M11" s="17"/>
      <c r="N11" s="3"/>
      <c r="O11" s="2"/>
    </row>
    <row r="12" spans="1:15" ht="11.25" customHeight="1" x14ac:dyDescent="0.2">
      <c r="A12" s="2"/>
      <c r="B12" s="216"/>
      <c r="C12" s="1475"/>
      <c r="D12" s="1475"/>
      <c r="E12" s="1475"/>
      <c r="F12" s="1475"/>
      <c r="G12" s="1475"/>
      <c r="H12" s="1475"/>
      <c r="I12" s="4"/>
      <c r="J12" s="4"/>
      <c r="K12" s="4"/>
      <c r="L12" s="4"/>
      <c r="M12" s="17"/>
      <c r="N12" s="3"/>
      <c r="O12" s="2"/>
    </row>
    <row r="13" spans="1:15" ht="11.25" customHeight="1" x14ac:dyDescent="0.2">
      <c r="A13" s="2"/>
      <c r="B13" s="216"/>
      <c r="C13" s="1475"/>
      <c r="D13" s="1475"/>
      <c r="E13" s="1475"/>
      <c r="F13" s="1475"/>
      <c r="G13" s="1475"/>
      <c r="H13" s="1475"/>
      <c r="I13" s="4"/>
      <c r="J13" s="4"/>
      <c r="K13" s="4"/>
      <c r="L13" s="4"/>
      <c r="M13" s="17"/>
      <c r="N13" s="3"/>
      <c r="O13" s="2"/>
    </row>
    <row r="14" spans="1:15" ht="15.75" customHeight="1" x14ac:dyDescent="0.2">
      <c r="A14" s="2"/>
      <c r="B14" s="216"/>
      <c r="C14" s="1475"/>
      <c r="D14" s="1475"/>
      <c r="E14" s="1475"/>
      <c r="F14" s="1475"/>
      <c r="G14" s="1475"/>
      <c r="H14" s="1475"/>
      <c r="I14" s="4"/>
      <c r="J14" s="4"/>
      <c r="K14" s="4"/>
      <c r="L14" s="4"/>
      <c r="M14" s="17"/>
      <c r="N14" s="3"/>
      <c r="O14" s="2"/>
    </row>
    <row r="15" spans="1:15" ht="22.5" customHeight="1" x14ac:dyDescent="0.2">
      <c r="A15" s="2"/>
      <c r="B15" s="216"/>
      <c r="C15" s="1475"/>
      <c r="D15" s="1475"/>
      <c r="E15" s="1475"/>
      <c r="F15" s="1475"/>
      <c r="G15" s="1475"/>
      <c r="H15" s="1475"/>
      <c r="I15" s="4"/>
      <c r="J15" s="4"/>
      <c r="K15" s="4"/>
      <c r="L15" s="4"/>
      <c r="M15" s="17"/>
      <c r="N15" s="3"/>
      <c r="O15" s="2"/>
    </row>
    <row r="16" spans="1:15" ht="11.25" customHeight="1" x14ac:dyDescent="0.2">
      <c r="A16" s="2"/>
      <c r="B16" s="216"/>
      <c r="C16" s="1475"/>
      <c r="D16" s="1475"/>
      <c r="E16" s="1475"/>
      <c r="F16" s="1475"/>
      <c r="G16" s="1475"/>
      <c r="H16" s="1475"/>
      <c r="I16" s="4"/>
      <c r="J16" s="4"/>
      <c r="K16" s="4"/>
      <c r="L16" s="4"/>
      <c r="M16" s="17"/>
      <c r="N16" s="3"/>
      <c r="O16" s="2"/>
    </row>
    <row r="17" spans="1:15" ht="11.25" customHeight="1" x14ac:dyDescent="0.2">
      <c r="A17" s="2"/>
      <c r="B17" s="216"/>
      <c r="C17" s="1475"/>
      <c r="D17" s="1475"/>
      <c r="E17" s="1475"/>
      <c r="F17" s="1475"/>
      <c r="G17" s="1475"/>
      <c r="H17" s="1475"/>
      <c r="I17" s="4"/>
      <c r="J17" s="4"/>
      <c r="K17" s="4"/>
      <c r="L17" s="4"/>
      <c r="M17" s="17"/>
      <c r="N17" s="3"/>
      <c r="O17" s="2"/>
    </row>
    <row r="18" spans="1:15" ht="11.25" customHeight="1" x14ac:dyDescent="0.2">
      <c r="A18" s="2"/>
      <c r="B18" s="216"/>
      <c r="C18" s="1475"/>
      <c r="D18" s="1475"/>
      <c r="E18" s="1475"/>
      <c r="F18" s="1475"/>
      <c r="G18" s="1475"/>
      <c r="H18" s="1475"/>
      <c r="I18" s="5"/>
      <c r="J18" s="5"/>
      <c r="K18" s="5"/>
      <c r="L18" s="5"/>
      <c r="M18" s="5"/>
      <c r="N18" s="3"/>
      <c r="O18" s="2"/>
    </row>
    <row r="19" spans="1:15" ht="11.25" customHeight="1" x14ac:dyDescent="0.2">
      <c r="A19" s="2"/>
      <c r="B19" s="216"/>
      <c r="C19" s="1475"/>
      <c r="D19" s="1475"/>
      <c r="E19" s="1475"/>
      <c r="F19" s="1475"/>
      <c r="G19" s="1475"/>
      <c r="H19" s="1475"/>
      <c r="I19" s="18"/>
      <c r="J19" s="18"/>
      <c r="K19" s="18"/>
      <c r="L19" s="18"/>
      <c r="M19" s="18"/>
      <c r="N19" s="3"/>
      <c r="O19" s="2"/>
    </row>
    <row r="20" spans="1:15" ht="11.25" customHeight="1" x14ac:dyDescent="0.2">
      <c r="A20" s="2"/>
      <c r="B20" s="216"/>
      <c r="C20" s="1475"/>
      <c r="D20" s="1475"/>
      <c r="E20" s="1475"/>
      <c r="F20" s="1475"/>
      <c r="G20" s="1475"/>
      <c r="H20" s="1475"/>
      <c r="I20" s="11"/>
      <c r="J20" s="11"/>
      <c r="K20" s="11"/>
      <c r="L20" s="11"/>
      <c r="M20" s="11"/>
      <c r="N20" s="3"/>
      <c r="O20" s="2"/>
    </row>
    <row r="21" spans="1:15" ht="11.25" customHeight="1" x14ac:dyDescent="0.2">
      <c r="A21" s="2"/>
      <c r="B21" s="216"/>
      <c r="C21" s="1475"/>
      <c r="D21" s="1475"/>
      <c r="E21" s="1475"/>
      <c r="F21" s="1475"/>
      <c r="G21" s="1475"/>
      <c r="H21" s="1475"/>
      <c r="I21" s="11"/>
      <c r="J21" s="11"/>
      <c r="K21" s="11"/>
      <c r="L21" s="11"/>
      <c r="M21" s="11"/>
      <c r="N21" s="3"/>
      <c r="O21" s="2"/>
    </row>
    <row r="22" spans="1:15" ht="12" customHeight="1" x14ac:dyDescent="0.2">
      <c r="A22" s="2"/>
      <c r="B22" s="216"/>
      <c r="C22" s="23"/>
      <c r="D22" s="23"/>
      <c r="E22" s="23"/>
      <c r="F22" s="23"/>
      <c r="G22" s="23"/>
      <c r="H22" s="23"/>
      <c r="I22" s="13"/>
      <c r="J22" s="13"/>
      <c r="K22" s="13"/>
      <c r="L22" s="13"/>
      <c r="M22" s="13"/>
      <c r="N22" s="3"/>
      <c r="O22" s="2"/>
    </row>
    <row r="23" spans="1:15" ht="27.75" customHeight="1" x14ac:dyDescent="0.2">
      <c r="A23" s="2"/>
      <c r="B23" s="216"/>
      <c r="C23" s="23"/>
      <c r="D23" s="23"/>
      <c r="E23" s="23"/>
      <c r="F23" s="23"/>
      <c r="G23" s="23"/>
      <c r="H23" s="23"/>
      <c r="I23" s="11"/>
      <c r="J23" s="11"/>
      <c r="K23" s="11"/>
      <c r="L23" s="11"/>
      <c r="M23" s="11"/>
      <c r="N23" s="3"/>
      <c r="O23" s="2"/>
    </row>
    <row r="24" spans="1:15" ht="18" customHeight="1" x14ac:dyDescent="0.2">
      <c r="A24" s="2"/>
      <c r="B24" s="216"/>
      <c r="C24" s="9"/>
      <c r="D24" s="13"/>
      <c r="E24" s="15"/>
      <c r="F24" s="13"/>
      <c r="G24" s="10"/>
      <c r="H24" s="13"/>
      <c r="I24" s="13"/>
      <c r="J24" s="13"/>
      <c r="K24" s="13"/>
      <c r="L24" s="13"/>
      <c r="M24" s="13"/>
      <c r="N24" s="3"/>
      <c r="O24" s="2"/>
    </row>
    <row r="25" spans="1:15" ht="18" customHeight="1" x14ac:dyDescent="0.2">
      <c r="A25" s="2"/>
      <c r="B25" s="216"/>
      <c r="C25" s="12"/>
      <c r="D25" s="13"/>
      <c r="E25" s="8"/>
      <c r="F25" s="11"/>
      <c r="G25" s="10"/>
      <c r="H25" s="11"/>
      <c r="I25" s="11"/>
      <c r="J25" s="11"/>
      <c r="K25" s="11"/>
      <c r="L25" s="11"/>
      <c r="M25" s="11"/>
      <c r="N25" s="3"/>
      <c r="O25" s="2"/>
    </row>
    <row r="26" spans="1:15" x14ac:dyDescent="0.2">
      <c r="A26" s="2"/>
      <c r="B26" s="216"/>
      <c r="C26" s="12"/>
      <c r="D26" s="13"/>
      <c r="E26" s="8"/>
      <c r="F26" s="11"/>
      <c r="G26" s="10"/>
      <c r="H26" s="11"/>
      <c r="I26" s="11"/>
      <c r="J26" s="11"/>
      <c r="K26" s="11"/>
      <c r="L26" s="11"/>
      <c r="M26" s="11"/>
      <c r="N26" s="3"/>
      <c r="O26" s="2"/>
    </row>
    <row r="27" spans="1:15" ht="13.5" customHeight="1" x14ac:dyDescent="0.2">
      <c r="A27" s="2"/>
      <c r="B27" s="216"/>
      <c r="C27" s="12"/>
      <c r="D27" s="13"/>
      <c r="E27" s="8"/>
      <c r="F27" s="11"/>
      <c r="G27" s="10"/>
      <c r="H27" s="289"/>
      <c r="I27" s="290" t="s">
        <v>42</v>
      </c>
      <c r="J27" s="291"/>
      <c r="K27" s="291"/>
      <c r="L27" s="292"/>
      <c r="M27" s="292"/>
      <c r="N27" s="3"/>
      <c r="O27" s="2"/>
    </row>
    <row r="28" spans="1:15" ht="10.5" customHeight="1" x14ac:dyDescent="0.2">
      <c r="A28" s="2"/>
      <c r="B28" s="216"/>
      <c r="C28" s="9"/>
      <c r="D28" s="13"/>
      <c r="E28" s="15"/>
      <c r="F28" s="13"/>
      <c r="G28" s="10"/>
      <c r="H28" s="13"/>
      <c r="I28" s="293"/>
      <c r="J28" s="293"/>
      <c r="K28" s="293"/>
      <c r="L28" s="293"/>
      <c r="M28" s="442"/>
      <c r="N28" s="294"/>
      <c r="O28" s="2"/>
    </row>
    <row r="29" spans="1:15" ht="16.5" customHeight="1" x14ac:dyDescent="0.2">
      <c r="A29" s="2"/>
      <c r="B29" s="216"/>
      <c r="C29" s="9"/>
      <c r="D29" s="13"/>
      <c r="E29" s="15"/>
      <c r="F29" s="13"/>
      <c r="G29" s="10"/>
      <c r="H29" s="13"/>
      <c r="I29" s="661" t="s">
        <v>405</v>
      </c>
      <c r="J29" s="13"/>
      <c r="K29" s="13"/>
      <c r="L29" s="13"/>
      <c r="M29" s="442"/>
      <c r="N29" s="295"/>
      <c r="O29" s="2"/>
    </row>
    <row r="30" spans="1:15" ht="10.5" customHeight="1" x14ac:dyDescent="0.2">
      <c r="A30" s="2"/>
      <c r="B30" s="216"/>
      <c r="C30" s="9"/>
      <c r="D30" s="13"/>
      <c r="E30" s="15"/>
      <c r="F30" s="13"/>
      <c r="G30" s="10"/>
      <c r="H30" s="13"/>
      <c r="I30" s="13"/>
      <c r="J30" s="13"/>
      <c r="K30" s="13"/>
      <c r="L30" s="13"/>
      <c r="M30" s="442"/>
      <c r="N30" s="295"/>
      <c r="O30" s="2"/>
    </row>
    <row r="31" spans="1:15" ht="16.5" customHeight="1" x14ac:dyDescent="0.2">
      <c r="A31" s="2"/>
      <c r="B31" s="216"/>
      <c r="C31" s="12"/>
      <c r="D31" s="13"/>
      <c r="E31" s="8"/>
      <c r="F31" s="11"/>
      <c r="G31" s="10"/>
      <c r="H31" s="11"/>
      <c r="I31" s="1484" t="s">
        <v>46</v>
      </c>
      <c r="J31" s="1484"/>
      <c r="K31" s="1479">
        <f>+capa!H27</f>
        <v>43647</v>
      </c>
      <c r="L31" s="1480"/>
      <c r="M31" s="442"/>
      <c r="N31" s="296"/>
      <c r="O31" s="2"/>
    </row>
    <row r="32" spans="1:15" ht="10.5" customHeight="1" x14ac:dyDescent="0.2">
      <c r="A32" s="2"/>
      <c r="B32" s="216"/>
      <c r="C32" s="12"/>
      <c r="D32" s="13"/>
      <c r="E32" s="8"/>
      <c r="F32" s="11"/>
      <c r="G32" s="10"/>
      <c r="H32" s="11"/>
      <c r="I32" s="203"/>
      <c r="J32" s="203"/>
      <c r="K32" s="202"/>
      <c r="L32" s="202"/>
      <c r="M32" s="442"/>
      <c r="N32" s="296"/>
      <c r="O32" s="2"/>
    </row>
    <row r="33" spans="1:15" ht="16.5" customHeight="1" x14ac:dyDescent="0.2">
      <c r="A33" s="2"/>
      <c r="B33" s="216"/>
      <c r="C33" s="9"/>
      <c r="D33" s="13"/>
      <c r="E33" s="15"/>
      <c r="F33" s="13"/>
      <c r="G33" s="10"/>
      <c r="H33" s="13"/>
      <c r="I33" s="1477" t="s">
        <v>401</v>
      </c>
      <c r="J33" s="1478"/>
      <c r="K33" s="1478"/>
      <c r="L33" s="1478"/>
      <c r="M33" s="442"/>
      <c r="N33" s="295"/>
      <c r="O33" s="2"/>
    </row>
    <row r="34" spans="1:15" s="91" customFormat="1" ht="14.25" customHeight="1" x14ac:dyDescent="0.2">
      <c r="A34" s="2"/>
      <c r="B34" s="216"/>
      <c r="C34" s="9"/>
      <c r="D34" s="13"/>
      <c r="E34" s="15"/>
      <c r="F34" s="13"/>
      <c r="G34" s="898"/>
      <c r="H34" s="13"/>
      <c r="I34" s="177"/>
      <c r="J34" s="897"/>
      <c r="K34" s="897"/>
      <c r="L34" s="897"/>
      <c r="M34" s="442"/>
      <c r="N34" s="295"/>
      <c r="O34" s="2"/>
    </row>
    <row r="35" spans="1:15" s="91" customFormat="1" ht="20.25" customHeight="1" x14ac:dyDescent="0.2">
      <c r="A35" s="2"/>
      <c r="B35" s="216"/>
      <c r="C35" s="170"/>
      <c r="D35" s="13"/>
      <c r="E35" s="899"/>
      <c r="F35" s="11"/>
      <c r="G35" s="898"/>
      <c r="H35" s="11"/>
      <c r="I35" s="1487" t="s">
        <v>403</v>
      </c>
      <c r="J35" s="1487"/>
      <c r="K35" s="1487"/>
      <c r="L35" s="1487"/>
      <c r="M35" s="442"/>
      <c r="N35" s="296"/>
      <c r="O35" s="2"/>
    </row>
    <row r="36" spans="1:15" s="91" customFormat="1" ht="12.75" customHeight="1" x14ac:dyDescent="0.2">
      <c r="A36" s="2"/>
      <c r="B36" s="216"/>
      <c r="C36" s="170"/>
      <c r="D36" s="13"/>
      <c r="E36" s="899"/>
      <c r="F36" s="11"/>
      <c r="G36" s="898"/>
      <c r="H36" s="11"/>
      <c r="I36" s="894" t="s">
        <v>402</v>
      </c>
      <c r="J36" s="894"/>
      <c r="K36" s="894"/>
      <c r="L36" s="894"/>
      <c r="M36" s="442"/>
      <c r="N36" s="296"/>
      <c r="O36" s="2"/>
    </row>
    <row r="37" spans="1:15" s="91" customFormat="1" ht="12.75" customHeight="1" x14ac:dyDescent="0.2">
      <c r="A37" s="2"/>
      <c r="B37" s="216"/>
      <c r="C37" s="170"/>
      <c r="D37" s="13"/>
      <c r="E37" s="899"/>
      <c r="F37" s="11"/>
      <c r="G37" s="898"/>
      <c r="H37" s="11"/>
      <c r="I37" s="1488" t="s">
        <v>487</v>
      </c>
      <c r="J37" s="1488"/>
      <c r="K37" s="1488"/>
      <c r="L37" s="1488"/>
      <c r="M37" s="442"/>
      <c r="N37" s="296"/>
      <c r="O37" s="2"/>
    </row>
    <row r="38" spans="1:15" s="91" customFormat="1" ht="20.25" customHeight="1" x14ac:dyDescent="0.2">
      <c r="A38" s="2"/>
      <c r="B38" s="216"/>
      <c r="C38" s="9"/>
      <c r="D38" s="13"/>
      <c r="E38" s="15"/>
      <c r="F38" s="13"/>
      <c r="G38" s="336"/>
      <c r="H38" s="13"/>
      <c r="I38" s="1485" t="s">
        <v>456</v>
      </c>
      <c r="J38" s="1485"/>
      <c r="K38" s="1485"/>
      <c r="L38" s="894"/>
      <c r="M38" s="442"/>
      <c r="N38" s="295"/>
      <c r="O38" s="2"/>
    </row>
    <row r="39" spans="1:15" ht="19.5" customHeight="1" x14ac:dyDescent="0.2">
      <c r="A39" s="2"/>
      <c r="B39" s="216"/>
      <c r="C39" s="12"/>
      <c r="D39" s="13"/>
      <c r="E39" s="8"/>
      <c r="F39" s="11"/>
      <c r="G39" s="10"/>
      <c r="H39" s="11"/>
      <c r="I39" s="1485" t="s">
        <v>478</v>
      </c>
      <c r="J39" s="1485"/>
      <c r="K39" s="1485"/>
      <c r="L39" s="1485"/>
      <c r="M39" s="442"/>
      <c r="N39" s="296"/>
      <c r="O39" s="2"/>
    </row>
    <row r="40" spans="1:15" ht="14.25" customHeight="1" x14ac:dyDescent="0.2">
      <c r="A40" s="2"/>
      <c r="B40" s="216"/>
      <c r="C40" s="12"/>
      <c r="D40" s="13"/>
      <c r="E40" s="8"/>
      <c r="F40" s="11"/>
      <c r="G40" s="10"/>
      <c r="H40" s="11"/>
      <c r="I40" s="894"/>
      <c r="J40" s="894"/>
      <c r="K40" s="894"/>
      <c r="L40" s="894"/>
      <c r="M40" s="442"/>
      <c r="N40" s="296"/>
      <c r="O40" s="2"/>
    </row>
    <row r="41" spans="1:15" ht="12.75" customHeight="1" x14ac:dyDescent="0.2">
      <c r="A41" s="2"/>
      <c r="B41" s="216"/>
      <c r="C41" s="12"/>
      <c r="D41" s="13"/>
      <c r="E41" s="8"/>
      <c r="F41" s="11"/>
      <c r="G41" s="10"/>
      <c r="H41" s="11"/>
      <c r="I41" s="1486" t="s">
        <v>50</v>
      </c>
      <c r="J41" s="1486"/>
      <c r="K41" s="1486"/>
      <c r="L41" s="1486"/>
      <c r="M41" s="442"/>
      <c r="N41" s="296"/>
      <c r="O41" s="2"/>
    </row>
    <row r="42" spans="1:15" ht="14.25" customHeight="1" x14ac:dyDescent="0.2">
      <c r="A42" s="2"/>
      <c r="B42" s="216"/>
      <c r="C42" s="9"/>
      <c r="D42" s="13"/>
      <c r="E42" s="15"/>
      <c r="F42" s="13"/>
      <c r="G42" s="10"/>
      <c r="H42" s="13"/>
      <c r="I42" s="895"/>
      <c r="J42" s="895"/>
      <c r="K42" s="895"/>
      <c r="L42" s="895"/>
      <c r="M42" s="442"/>
      <c r="N42" s="295"/>
      <c r="O42" s="2"/>
    </row>
    <row r="43" spans="1:15" ht="15" customHeight="1" x14ac:dyDescent="0.2">
      <c r="A43" s="2"/>
      <c r="B43" s="216"/>
      <c r="C43" s="12"/>
      <c r="D43" s="13"/>
      <c r="E43" s="8"/>
      <c r="F43" s="11"/>
      <c r="G43" s="10"/>
      <c r="H43" s="11"/>
      <c r="I43" s="893" t="s">
        <v>23</v>
      </c>
      <c r="J43" s="893"/>
      <c r="K43" s="893"/>
      <c r="L43" s="893"/>
      <c r="M43" s="442"/>
      <c r="N43" s="296"/>
      <c r="O43" s="2"/>
    </row>
    <row r="44" spans="1:15" ht="14.25" customHeight="1" x14ac:dyDescent="0.2">
      <c r="A44" s="2"/>
      <c r="B44" s="216"/>
      <c r="C44" s="12"/>
      <c r="D44" s="13"/>
      <c r="E44" s="8"/>
      <c r="F44" s="11"/>
      <c r="G44" s="10"/>
      <c r="H44" s="11"/>
      <c r="I44" s="201"/>
      <c r="J44" s="201"/>
      <c r="K44" s="201"/>
      <c r="L44" s="201"/>
      <c r="M44" s="442"/>
      <c r="N44" s="296"/>
      <c r="O44" s="2"/>
    </row>
    <row r="45" spans="1:15" ht="16.5" customHeight="1" x14ac:dyDescent="0.2">
      <c r="A45" s="2"/>
      <c r="B45" s="216"/>
      <c r="C45" s="12"/>
      <c r="D45" s="13"/>
      <c r="E45" s="8"/>
      <c r="F45" s="11"/>
      <c r="G45" s="10"/>
      <c r="H45" s="11"/>
      <c r="I45" s="1484" t="s">
        <v>19</v>
      </c>
      <c r="J45" s="1484"/>
      <c r="K45" s="1484"/>
      <c r="L45" s="1484"/>
      <c r="M45" s="442"/>
      <c r="N45" s="296"/>
      <c r="O45" s="2"/>
    </row>
    <row r="46" spans="1:15" ht="14.25" customHeight="1" x14ac:dyDescent="0.2">
      <c r="A46" s="2"/>
      <c r="B46" s="216"/>
      <c r="C46" s="9"/>
      <c r="D46" s="13"/>
      <c r="E46" s="15"/>
      <c r="F46" s="13"/>
      <c r="G46" s="10"/>
      <c r="H46" s="13"/>
      <c r="I46" s="203"/>
      <c r="J46" s="203"/>
      <c r="K46" s="203"/>
      <c r="L46" s="203"/>
      <c r="M46" s="442"/>
      <c r="N46" s="295"/>
      <c r="O46" s="2"/>
    </row>
    <row r="47" spans="1:15" ht="16.5" customHeight="1" x14ac:dyDescent="0.2">
      <c r="A47" s="2"/>
      <c r="B47" s="216"/>
      <c r="C47" s="12"/>
      <c r="D47" s="13"/>
      <c r="E47" s="8"/>
      <c r="F47" s="527"/>
      <c r="G47" s="812"/>
      <c r="H47" s="527"/>
      <c r="I47" s="1483" t="s">
        <v>10</v>
      </c>
      <c r="J47" s="1483"/>
      <c r="K47" s="1483"/>
      <c r="L47" s="1483"/>
      <c r="M47" s="442"/>
      <c r="N47" s="296"/>
      <c r="O47" s="2"/>
    </row>
    <row r="48" spans="1:15" ht="12.75" customHeight="1" x14ac:dyDescent="0.2">
      <c r="A48" s="2"/>
      <c r="B48" s="216"/>
      <c r="C48" s="9"/>
      <c r="D48" s="13"/>
      <c r="E48" s="15"/>
      <c r="F48" s="896"/>
      <c r="G48" s="812"/>
      <c r="H48" s="896"/>
      <c r="I48" s="442"/>
      <c r="J48" s="442"/>
      <c r="K48" s="442"/>
      <c r="L48" s="442"/>
      <c r="M48" s="442"/>
      <c r="N48" s="295"/>
      <c r="O48" s="2"/>
    </row>
    <row r="49" spans="1:15" ht="22.5" customHeight="1" x14ac:dyDescent="0.2">
      <c r="A49" s="2"/>
      <c r="B49" s="216"/>
      <c r="C49" s="9"/>
      <c r="D49" s="13"/>
      <c r="E49" s="15"/>
      <c r="F49" s="896"/>
      <c r="G49" s="812"/>
      <c r="H49" s="896"/>
      <c r="I49" s="442"/>
      <c r="J49" s="442"/>
      <c r="K49" s="442"/>
      <c r="L49" s="442"/>
      <c r="M49" s="442"/>
      <c r="N49" s="295"/>
      <c r="O49" s="2"/>
    </row>
    <row r="50" spans="1:15" ht="20.25" customHeight="1" x14ac:dyDescent="0.2">
      <c r="A50" s="2"/>
      <c r="B50" s="216"/>
      <c r="C50" s="721"/>
      <c r="D50" s="13"/>
      <c r="E50" s="8"/>
      <c r="F50" s="527"/>
      <c r="G50" s="812"/>
      <c r="H50" s="527"/>
      <c r="I50" s="442"/>
      <c r="J50" s="442"/>
      <c r="K50" s="442"/>
      <c r="L50" s="442"/>
      <c r="M50" s="442"/>
      <c r="N50" s="296"/>
      <c r="O50" s="2"/>
    </row>
    <row r="51" spans="1:15" x14ac:dyDescent="0.2">
      <c r="A51" s="2"/>
      <c r="B51" s="332">
        <v>2</v>
      </c>
      <c r="C51" s="1482">
        <v>43647</v>
      </c>
      <c r="D51" s="1482"/>
      <c r="E51" s="1482"/>
      <c r="F51" s="1482"/>
      <c r="G51" s="1482"/>
      <c r="H51" s="1482"/>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11"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pageSetUpPr fitToPage="1"/>
  </sheetPr>
  <dimension ref="A1:M62"/>
  <sheetViews>
    <sheetView zoomScaleNormal="100" workbookViewId="0"/>
  </sheetViews>
  <sheetFormatPr defaultRowHeight="12.75" x14ac:dyDescent="0.2"/>
  <cols>
    <col min="1" max="1" width="1" style="96" customWidth="1"/>
    <col min="2" max="2" width="2.5703125" style="96" customWidth="1"/>
    <col min="3" max="3" width="1" style="96" customWidth="1"/>
    <col min="4" max="4" width="13.5703125" style="96" customWidth="1"/>
    <col min="5" max="6" width="16" style="96" customWidth="1"/>
    <col min="7" max="9" width="15.7109375" style="96" customWidth="1"/>
    <col min="10" max="10" width="0.85546875" style="96" customWidth="1"/>
    <col min="11" max="11" width="2.5703125" style="96" customWidth="1"/>
    <col min="12" max="12" width="1" style="96" customWidth="1"/>
    <col min="13" max="16384" width="9.140625" style="96"/>
  </cols>
  <sheetData>
    <row r="1" spans="1:12" ht="13.5" customHeight="1" x14ac:dyDescent="0.2">
      <c r="A1" s="98"/>
      <c r="B1" s="738"/>
      <c r="D1" s="740"/>
      <c r="E1" s="98"/>
      <c r="F1" s="98"/>
      <c r="G1" s="739" t="s">
        <v>502</v>
      </c>
      <c r="H1" s="98"/>
      <c r="I1" s="741"/>
      <c r="J1" s="98"/>
      <c r="K1" s="98"/>
      <c r="L1" s="95"/>
    </row>
    <row r="2" spans="1:12" ht="6" customHeight="1" x14ac:dyDescent="0.2">
      <c r="A2" s="321"/>
      <c r="B2" s="1080"/>
      <c r="C2" s="742"/>
      <c r="D2" s="742"/>
      <c r="E2" s="743"/>
      <c r="F2" s="743"/>
      <c r="G2" s="743"/>
      <c r="H2" s="743"/>
      <c r="I2" s="744"/>
      <c r="J2" s="717"/>
      <c r="K2" s="717"/>
      <c r="L2" s="95"/>
    </row>
    <row r="3" spans="1:12" ht="6" customHeight="1" thickBot="1" x14ac:dyDescent="0.25">
      <c r="A3" s="321"/>
      <c r="B3" s="1081"/>
      <c r="C3" s="98"/>
      <c r="D3" s="98"/>
      <c r="E3" s="98"/>
      <c r="F3" s="98"/>
      <c r="G3" s="98"/>
      <c r="H3" s="98"/>
      <c r="I3" s="98"/>
      <c r="J3" s="98"/>
      <c r="K3" s="98"/>
      <c r="L3" s="95"/>
    </row>
    <row r="4" spans="1:12" s="100" customFormat="1" ht="13.5" customHeight="1" thickBot="1" x14ac:dyDescent="0.25">
      <c r="A4" s="351"/>
      <c r="B4" s="1081"/>
      <c r="C4" s="1751" t="s">
        <v>459</v>
      </c>
      <c r="D4" s="1752"/>
      <c r="E4" s="1752"/>
      <c r="F4" s="1752"/>
      <c r="G4" s="1752"/>
      <c r="H4" s="1752"/>
      <c r="I4" s="1752"/>
      <c r="J4" s="1753"/>
      <c r="K4" s="98"/>
      <c r="L4" s="99"/>
    </row>
    <row r="5" spans="1:12" ht="15.75" customHeight="1" x14ac:dyDescent="0.2">
      <c r="A5" s="321"/>
      <c r="B5" s="1081"/>
      <c r="C5" s="745" t="s">
        <v>458</v>
      </c>
      <c r="D5" s="101"/>
      <c r="E5" s="101"/>
      <c r="F5" s="101"/>
      <c r="G5" s="101"/>
      <c r="H5" s="101"/>
      <c r="I5" s="101"/>
      <c r="J5" s="746"/>
      <c r="K5" s="98"/>
      <c r="L5" s="95"/>
    </row>
    <row r="6" spans="1:12" ht="12" customHeight="1" x14ac:dyDescent="0.2">
      <c r="A6" s="321"/>
      <c r="B6" s="1081"/>
      <c r="C6" s="101"/>
      <c r="D6" s="101"/>
      <c r="E6" s="747"/>
      <c r="F6" s="747"/>
      <c r="G6" s="747"/>
      <c r="H6" s="747"/>
      <c r="I6" s="747"/>
      <c r="J6" s="748"/>
      <c r="K6" s="98"/>
      <c r="L6" s="95"/>
    </row>
    <row r="7" spans="1:12" ht="24" customHeight="1" x14ac:dyDescent="0.2">
      <c r="A7" s="321"/>
      <c r="B7" s="1081"/>
      <c r="C7" s="1754" t="s">
        <v>609</v>
      </c>
      <c r="D7" s="1755"/>
      <c r="E7" s="1049" t="s">
        <v>67</v>
      </c>
      <c r="F7" s="1049" t="s">
        <v>384</v>
      </c>
      <c r="G7" s="102" t="s">
        <v>385</v>
      </c>
      <c r="H7" s="102" t="s">
        <v>386</v>
      </c>
      <c r="I7" s="102"/>
      <c r="J7" s="749"/>
      <c r="K7" s="1086"/>
      <c r="L7" s="103"/>
    </row>
    <row r="8" spans="1:12" s="755" customFormat="1" ht="3" customHeight="1" x14ac:dyDescent="0.2">
      <c r="A8" s="750"/>
      <c r="B8" s="1081"/>
      <c r="C8" s="104"/>
      <c r="D8" s="751"/>
      <c r="E8" s="752"/>
      <c r="F8" s="753"/>
      <c r="G8" s="751"/>
      <c r="H8" s="751"/>
      <c r="I8" s="751"/>
      <c r="J8" s="751"/>
      <c r="K8" s="1087"/>
      <c r="L8" s="754"/>
    </row>
    <row r="9" spans="1:12" s="108" customFormat="1" ht="12.75" customHeight="1" x14ac:dyDescent="0.2">
      <c r="A9" s="352"/>
      <c r="B9" s="1081"/>
      <c r="C9" s="106" t="s">
        <v>192</v>
      </c>
      <c r="D9" s="693" t="s">
        <v>192</v>
      </c>
      <c r="E9" s="714">
        <v>3.1</v>
      </c>
      <c r="F9" s="714">
        <v>5.5</v>
      </c>
      <c r="G9" s="714">
        <v>3.4</v>
      </c>
      <c r="H9" s="714">
        <v>2.7</v>
      </c>
      <c r="I9" s="107">
        <v>0.79411764705882359</v>
      </c>
      <c r="J9" s="756"/>
      <c r="K9" s="1088"/>
      <c r="L9" s="105"/>
    </row>
    <row r="10" spans="1:12" ht="12.75" customHeight="1" x14ac:dyDescent="0.2">
      <c r="A10" s="321"/>
      <c r="B10" s="1081"/>
      <c r="C10" s="106" t="s">
        <v>193</v>
      </c>
      <c r="D10" s="693" t="s">
        <v>193</v>
      </c>
      <c r="E10" s="714">
        <v>4.5</v>
      </c>
      <c r="F10" s="714">
        <v>8.9</v>
      </c>
      <c r="G10" s="714">
        <v>4.5</v>
      </c>
      <c r="H10" s="714">
        <v>4.5</v>
      </c>
      <c r="I10" s="107">
        <v>1</v>
      </c>
      <c r="J10" s="756"/>
      <c r="K10" s="1089"/>
      <c r="L10" s="97"/>
    </row>
    <row r="11" spans="1:12" ht="12.75" customHeight="1" x14ac:dyDescent="0.2">
      <c r="A11" s="321"/>
      <c r="B11" s="1081"/>
      <c r="C11" s="106" t="s">
        <v>194</v>
      </c>
      <c r="D11" s="693" t="s">
        <v>194</v>
      </c>
      <c r="E11" s="714">
        <v>5.6</v>
      </c>
      <c r="F11" s="714">
        <v>14.8</v>
      </c>
      <c r="G11" s="714">
        <v>6.1</v>
      </c>
      <c r="H11" s="714">
        <v>5.0999999999999996</v>
      </c>
      <c r="I11" s="107">
        <v>0.83606557377049184</v>
      </c>
      <c r="J11" s="756"/>
      <c r="K11" s="1089"/>
      <c r="L11" s="97"/>
    </row>
    <row r="12" spans="1:12" ht="12.75" customHeight="1" x14ac:dyDescent="0.2">
      <c r="A12" s="321"/>
      <c r="B12" s="1081"/>
      <c r="C12" s="106" t="s">
        <v>208</v>
      </c>
      <c r="D12" s="693" t="s">
        <v>501</v>
      </c>
      <c r="E12" s="714">
        <v>1.9</v>
      </c>
      <c r="F12" s="714">
        <v>6.6</v>
      </c>
      <c r="G12" s="714">
        <v>1.6</v>
      </c>
      <c r="H12" s="714">
        <v>2.4</v>
      </c>
      <c r="I12" s="107">
        <v>1.4999999999999998</v>
      </c>
      <c r="J12" s="756"/>
      <c r="K12" s="1089"/>
      <c r="L12" s="97"/>
    </row>
    <row r="13" spans="1:12" ht="12.75" customHeight="1" x14ac:dyDescent="0.2">
      <c r="A13" s="321"/>
      <c r="B13" s="1081"/>
      <c r="C13" s="106" t="s">
        <v>360</v>
      </c>
      <c r="D13" s="693" t="s">
        <v>360</v>
      </c>
      <c r="E13" s="714">
        <v>6.5</v>
      </c>
      <c r="F13" s="714" t="s">
        <v>610</v>
      </c>
      <c r="G13" s="714">
        <v>5.5</v>
      </c>
      <c r="H13" s="714">
        <v>7.6</v>
      </c>
      <c r="I13" s="107">
        <v>1.3818181818181818</v>
      </c>
      <c r="J13" s="756"/>
      <c r="K13" s="1089"/>
      <c r="L13" s="97"/>
    </row>
    <row r="14" spans="1:12" ht="12.75" customHeight="1" x14ac:dyDescent="0.2">
      <c r="A14" s="321"/>
      <c r="B14" s="1081"/>
      <c r="C14" s="106"/>
      <c r="D14" s="693" t="s">
        <v>368</v>
      </c>
      <c r="E14" s="714">
        <v>7.1</v>
      </c>
      <c r="F14" s="714">
        <v>20.3</v>
      </c>
      <c r="G14" s="714">
        <v>6.6</v>
      </c>
      <c r="H14" s="714">
        <v>7.7</v>
      </c>
      <c r="I14" s="107">
        <v>1.1666666666666667</v>
      </c>
      <c r="J14" s="756"/>
      <c r="K14" s="1089"/>
      <c r="L14" s="97"/>
    </row>
    <row r="15" spans="1:12" ht="12.75" customHeight="1" x14ac:dyDescent="0.2">
      <c r="A15" s="321"/>
      <c r="B15" s="1081"/>
      <c r="C15" s="106" t="s">
        <v>195</v>
      </c>
      <c r="D15" s="693" t="s">
        <v>195</v>
      </c>
      <c r="E15" s="714">
        <v>5.4</v>
      </c>
      <c r="F15" s="714">
        <v>12.3</v>
      </c>
      <c r="G15" s="714">
        <v>5.0999999999999996</v>
      </c>
      <c r="H15" s="714">
        <v>5.7</v>
      </c>
      <c r="I15" s="107">
        <v>1.1176470588235294</v>
      </c>
      <c r="J15" s="756"/>
      <c r="K15" s="1089"/>
      <c r="L15" s="97"/>
    </row>
    <row r="16" spans="1:12" ht="12.75" customHeight="1" x14ac:dyDescent="0.2">
      <c r="A16" s="321"/>
      <c r="B16" s="1081"/>
      <c r="C16" s="106" t="s">
        <v>361</v>
      </c>
      <c r="D16" s="693" t="s">
        <v>369</v>
      </c>
      <c r="E16" s="714">
        <v>4.4000000000000004</v>
      </c>
      <c r="F16" s="714">
        <v>10.7</v>
      </c>
      <c r="G16" s="714">
        <v>3.7</v>
      </c>
      <c r="H16" s="714">
        <v>5.3</v>
      </c>
      <c r="I16" s="107">
        <v>1.4324324324324322</v>
      </c>
      <c r="J16" s="756"/>
      <c r="K16" s="1089"/>
      <c r="L16" s="97"/>
    </row>
    <row r="17" spans="1:12" ht="12.75" customHeight="1" x14ac:dyDescent="0.2">
      <c r="A17" s="321"/>
      <c r="B17" s="1081"/>
      <c r="C17" s="106" t="s">
        <v>196</v>
      </c>
      <c r="D17" s="693" t="s">
        <v>196</v>
      </c>
      <c r="E17" s="714">
        <v>14</v>
      </c>
      <c r="F17" s="714">
        <v>32.4</v>
      </c>
      <c r="G17" s="714">
        <v>12.5</v>
      </c>
      <c r="H17" s="714">
        <v>15.7</v>
      </c>
      <c r="I17" s="107">
        <v>1.256</v>
      </c>
      <c r="J17" s="756"/>
      <c r="K17" s="1089"/>
      <c r="L17" s="97"/>
    </row>
    <row r="18" spans="1:12" ht="12.75" customHeight="1" x14ac:dyDescent="0.2">
      <c r="A18" s="321"/>
      <c r="B18" s="1081"/>
      <c r="C18" s="106" t="s">
        <v>362</v>
      </c>
      <c r="D18" s="693" t="s">
        <v>362</v>
      </c>
      <c r="E18" s="714">
        <v>5</v>
      </c>
      <c r="F18" s="714">
        <v>13.5</v>
      </c>
      <c r="G18" s="714">
        <v>4.5999999999999996</v>
      </c>
      <c r="H18" s="714">
        <v>5.5</v>
      </c>
      <c r="I18" s="107">
        <v>1.1956521739130437</v>
      </c>
      <c r="J18" s="756"/>
      <c r="K18" s="1089"/>
      <c r="L18" s="97"/>
    </row>
    <row r="19" spans="1:12" ht="12.75" customHeight="1" x14ac:dyDescent="0.2">
      <c r="A19" s="321"/>
      <c r="B19" s="1081"/>
      <c r="C19" s="106" t="s">
        <v>197</v>
      </c>
      <c r="D19" s="693" t="s">
        <v>197</v>
      </c>
      <c r="E19" s="714">
        <v>6.6</v>
      </c>
      <c r="F19" s="714">
        <v>16.600000000000001</v>
      </c>
      <c r="G19" s="714">
        <v>7</v>
      </c>
      <c r="H19" s="714">
        <v>6</v>
      </c>
      <c r="I19" s="107">
        <v>0.8571428571428571</v>
      </c>
      <c r="J19" s="756"/>
      <c r="K19" s="1089"/>
      <c r="L19" s="97"/>
    </row>
    <row r="20" spans="1:12" ht="12.75" customHeight="1" x14ac:dyDescent="0.2">
      <c r="A20" s="321"/>
      <c r="B20" s="1081"/>
      <c r="C20" s="106" t="s">
        <v>198</v>
      </c>
      <c r="D20" s="693" t="s">
        <v>198</v>
      </c>
      <c r="E20" s="714">
        <v>8.6999999999999993</v>
      </c>
      <c r="F20" s="714">
        <v>20.100000000000001</v>
      </c>
      <c r="G20" s="714">
        <v>8.6</v>
      </c>
      <c r="H20" s="714">
        <v>8.8000000000000007</v>
      </c>
      <c r="I20" s="107">
        <v>1.0232558139534884</v>
      </c>
      <c r="J20" s="756"/>
      <c r="K20" s="1089"/>
      <c r="L20" s="97"/>
    </row>
    <row r="21" spans="1:12" s="110" customFormat="1" ht="12.75" customHeight="1" x14ac:dyDescent="0.2">
      <c r="A21" s="353"/>
      <c r="B21" s="1081"/>
      <c r="C21" s="106" t="s">
        <v>344</v>
      </c>
      <c r="D21" s="693" t="s">
        <v>363</v>
      </c>
      <c r="E21" s="714">
        <v>17.600000000000001</v>
      </c>
      <c r="F21" s="714" t="s">
        <v>610</v>
      </c>
      <c r="G21" s="714">
        <v>14.5</v>
      </c>
      <c r="H21" s="714">
        <v>21.7</v>
      </c>
      <c r="I21" s="107">
        <v>1.4965517241379309</v>
      </c>
      <c r="J21" s="757"/>
      <c r="K21" s="1090"/>
      <c r="L21" s="109"/>
    </row>
    <row r="22" spans="1:12" ht="12.75" customHeight="1" x14ac:dyDescent="0.2">
      <c r="A22" s="321"/>
      <c r="B22" s="1081"/>
      <c r="C22" s="106" t="s">
        <v>199</v>
      </c>
      <c r="D22" s="693" t="s">
        <v>370</v>
      </c>
      <c r="E22" s="714">
        <v>3.4</v>
      </c>
      <c r="F22" s="714">
        <v>6.5</v>
      </c>
      <c r="G22" s="714">
        <v>3.4</v>
      </c>
      <c r="H22" s="714">
        <v>3.3</v>
      </c>
      <c r="I22" s="107">
        <v>0.97058823529411764</v>
      </c>
      <c r="J22" s="756"/>
      <c r="K22" s="1089"/>
      <c r="L22" s="97"/>
    </row>
    <row r="23" spans="1:12" s="112" customFormat="1" ht="12.75" customHeight="1" x14ac:dyDescent="0.2">
      <c r="A23" s="354"/>
      <c r="B23" s="1081"/>
      <c r="C23" s="106" t="s">
        <v>200</v>
      </c>
      <c r="D23" s="693" t="s">
        <v>200</v>
      </c>
      <c r="E23" s="714">
        <v>4.5</v>
      </c>
      <c r="F23" s="714">
        <v>10.1</v>
      </c>
      <c r="G23" s="714">
        <v>4.7</v>
      </c>
      <c r="H23" s="714">
        <v>4.3</v>
      </c>
      <c r="I23" s="107">
        <v>0.91489361702127647</v>
      </c>
      <c r="J23" s="757"/>
      <c r="K23" s="354"/>
      <c r="L23" s="111"/>
    </row>
    <row r="24" spans="1:12" s="114" customFormat="1" ht="12.75" customHeight="1" x14ac:dyDescent="0.2">
      <c r="A24" s="322"/>
      <c r="B24" s="1082"/>
      <c r="C24" s="106" t="s">
        <v>201</v>
      </c>
      <c r="D24" s="693" t="s">
        <v>201</v>
      </c>
      <c r="E24" s="714">
        <v>9.6999999999999993</v>
      </c>
      <c r="F24" s="714">
        <v>28.1</v>
      </c>
      <c r="G24" s="714">
        <v>9</v>
      </c>
      <c r="H24" s="714">
        <v>10.7</v>
      </c>
      <c r="I24" s="107">
        <v>1.1888888888888889</v>
      </c>
      <c r="J24" s="756"/>
      <c r="K24" s="1089"/>
      <c r="L24" s="113"/>
    </row>
    <row r="25" spans="1:12" ht="12.75" customHeight="1" x14ac:dyDescent="0.2">
      <c r="A25" s="321"/>
      <c r="B25" s="1081"/>
      <c r="C25" s="106" t="s">
        <v>202</v>
      </c>
      <c r="D25" s="693" t="s">
        <v>202</v>
      </c>
      <c r="E25" s="714">
        <v>5.8</v>
      </c>
      <c r="F25" s="714">
        <v>14.6</v>
      </c>
      <c r="G25" s="714">
        <v>5.6</v>
      </c>
      <c r="H25" s="714">
        <v>6</v>
      </c>
      <c r="I25" s="107">
        <v>1.0714285714285714</v>
      </c>
      <c r="J25" s="756"/>
      <c r="K25" s="1089"/>
      <c r="L25" s="97"/>
    </row>
    <row r="26" spans="1:12" ht="12.75" customHeight="1" x14ac:dyDescent="0.2">
      <c r="A26" s="321"/>
      <c r="B26" s="1081"/>
      <c r="C26" s="106" t="s">
        <v>203</v>
      </c>
      <c r="D26" s="693" t="s">
        <v>203</v>
      </c>
      <c r="E26" s="714">
        <v>3.4</v>
      </c>
      <c r="F26" s="714">
        <v>9.3000000000000007</v>
      </c>
      <c r="G26" s="714">
        <v>3.2</v>
      </c>
      <c r="H26" s="714">
        <v>3.7</v>
      </c>
      <c r="I26" s="107">
        <v>1.15625</v>
      </c>
      <c r="J26" s="756"/>
      <c r="K26" s="1089"/>
      <c r="L26" s="97"/>
    </row>
    <row r="27" spans="1:12" s="116" customFormat="1" ht="12.75" customHeight="1" x14ac:dyDescent="0.2">
      <c r="A27" s="323"/>
      <c r="B27" s="1083"/>
      <c r="C27" s="104" t="s">
        <v>72</v>
      </c>
      <c r="D27" s="758" t="s">
        <v>72</v>
      </c>
      <c r="E27" s="759">
        <v>6.7</v>
      </c>
      <c r="F27" s="759">
        <v>18.899999999999999</v>
      </c>
      <c r="G27" s="759">
        <v>6.1</v>
      </c>
      <c r="H27" s="759">
        <v>7.3</v>
      </c>
      <c r="I27" s="760">
        <v>1.1967213114754098</v>
      </c>
      <c r="J27" s="757"/>
      <c r="K27" s="1091"/>
      <c r="L27" s="115"/>
    </row>
    <row r="28" spans="1:12" s="118" customFormat="1" ht="12.75" customHeight="1" x14ac:dyDescent="0.2">
      <c r="A28" s="324"/>
      <c r="B28" s="1084"/>
      <c r="C28" s="357" t="s">
        <v>204</v>
      </c>
      <c r="D28" s="694" t="s">
        <v>204</v>
      </c>
      <c r="E28" s="715">
        <v>7.5</v>
      </c>
      <c r="F28" s="715">
        <v>15.4</v>
      </c>
      <c r="G28" s="715">
        <v>7.2</v>
      </c>
      <c r="H28" s="715">
        <v>7.9</v>
      </c>
      <c r="I28" s="761">
        <v>1.0972222222222223</v>
      </c>
      <c r="J28" s="762"/>
      <c r="K28" s="1092"/>
      <c r="L28" s="117"/>
    </row>
    <row r="29" spans="1:12" ht="12.75" customHeight="1" x14ac:dyDescent="0.2">
      <c r="A29" s="321"/>
      <c r="B29" s="1081"/>
      <c r="C29" s="106" t="s">
        <v>205</v>
      </c>
      <c r="D29" s="693" t="s">
        <v>205</v>
      </c>
      <c r="E29" s="714">
        <v>4.4000000000000004</v>
      </c>
      <c r="F29" s="714">
        <v>12</v>
      </c>
      <c r="G29" s="714">
        <v>4.8</v>
      </c>
      <c r="H29" s="714">
        <v>4.0999999999999996</v>
      </c>
      <c r="I29" s="107">
        <v>0.85416666666666663</v>
      </c>
      <c r="J29" s="756"/>
      <c r="K29" s="1089"/>
      <c r="L29" s="97"/>
    </row>
    <row r="30" spans="1:12" ht="12.75" customHeight="1" x14ac:dyDescent="0.2">
      <c r="A30" s="321"/>
      <c r="B30" s="1081"/>
      <c r="C30" s="106" t="s">
        <v>206</v>
      </c>
      <c r="D30" s="693" t="s">
        <v>206</v>
      </c>
      <c r="E30" s="714">
        <v>4.8</v>
      </c>
      <c r="F30" s="714">
        <v>8.1</v>
      </c>
      <c r="G30" s="714">
        <v>4.5999999999999996</v>
      </c>
      <c r="H30" s="714">
        <v>4.9000000000000004</v>
      </c>
      <c r="I30" s="107">
        <v>1.0652173913043479</v>
      </c>
      <c r="J30" s="756"/>
      <c r="K30" s="1089"/>
      <c r="L30" s="97"/>
    </row>
    <row r="31" spans="1:12" ht="12.75" customHeight="1" x14ac:dyDescent="0.2">
      <c r="A31" s="321"/>
      <c r="B31" s="1081"/>
      <c r="C31" s="106" t="s">
        <v>346</v>
      </c>
      <c r="D31" s="693" t="s">
        <v>365</v>
      </c>
      <c r="E31" s="714">
        <v>3.4</v>
      </c>
      <c r="F31" s="714">
        <v>11.5</v>
      </c>
      <c r="G31" s="714">
        <v>3.5</v>
      </c>
      <c r="H31" s="714">
        <v>3.4</v>
      </c>
      <c r="I31" s="107">
        <v>0.97142857142857142</v>
      </c>
      <c r="J31" s="756"/>
      <c r="K31" s="1089"/>
      <c r="L31" s="97"/>
    </row>
    <row r="32" spans="1:12" ht="12.75" customHeight="1" x14ac:dyDescent="0.2">
      <c r="A32" s="321"/>
      <c r="B32" s="1081"/>
      <c r="C32" s="106" t="s">
        <v>333</v>
      </c>
      <c r="D32" s="693" t="s">
        <v>366</v>
      </c>
      <c r="E32" s="714">
        <v>6.5</v>
      </c>
      <c r="F32" s="714">
        <v>10.3</v>
      </c>
      <c r="G32" s="714">
        <v>6.8</v>
      </c>
      <c r="H32" s="714">
        <v>6.3</v>
      </c>
      <c r="I32" s="107">
        <v>0.92647058823529416</v>
      </c>
      <c r="J32" s="756"/>
      <c r="K32" s="1089"/>
      <c r="L32" s="97"/>
    </row>
    <row r="33" spans="1:12" ht="12.75" customHeight="1" x14ac:dyDescent="0.2">
      <c r="A33" s="321"/>
      <c r="B33" s="1081"/>
      <c r="C33" s="106" t="s">
        <v>238</v>
      </c>
      <c r="D33" s="693" t="s">
        <v>371</v>
      </c>
      <c r="E33" s="714">
        <v>5.7</v>
      </c>
      <c r="F33" s="714">
        <v>10.1</v>
      </c>
      <c r="G33" s="714">
        <v>5.9</v>
      </c>
      <c r="H33" s="714">
        <v>5.6</v>
      </c>
      <c r="I33" s="107">
        <v>0.94915254237288127</v>
      </c>
      <c r="J33" s="756"/>
      <c r="K33" s="1089"/>
      <c r="L33" s="97"/>
    </row>
    <row r="34" spans="1:12" s="121" customFormat="1" ht="12.75" customHeight="1" x14ac:dyDescent="0.2">
      <c r="A34" s="355"/>
      <c r="B34" s="1081"/>
      <c r="C34" s="106" t="s">
        <v>207</v>
      </c>
      <c r="D34" s="693" t="s">
        <v>207</v>
      </c>
      <c r="E34" s="714">
        <v>3.8</v>
      </c>
      <c r="F34" s="714">
        <v>10.9</v>
      </c>
      <c r="G34" s="714">
        <v>3.4</v>
      </c>
      <c r="H34" s="714">
        <v>4.3</v>
      </c>
      <c r="I34" s="107">
        <v>1.2647058823529411</v>
      </c>
      <c r="J34" s="756"/>
      <c r="K34" s="1093"/>
      <c r="L34" s="119"/>
    </row>
    <row r="35" spans="1:12" ht="12.75" customHeight="1" x14ac:dyDescent="0.2">
      <c r="A35" s="321"/>
      <c r="B35" s="1081"/>
      <c r="C35" s="106" t="s">
        <v>345</v>
      </c>
      <c r="D35" s="693" t="s">
        <v>364</v>
      </c>
      <c r="E35" s="714">
        <v>3.7</v>
      </c>
      <c r="F35" s="714">
        <v>11</v>
      </c>
      <c r="G35" s="714">
        <v>3.9</v>
      </c>
      <c r="H35" s="714">
        <v>3.5</v>
      </c>
      <c r="I35" s="107">
        <v>0.89743589743589747</v>
      </c>
      <c r="J35" s="756"/>
      <c r="K35" s="1089"/>
      <c r="L35" s="97"/>
    </row>
    <row r="36" spans="1:12" s="112" customFormat="1" ht="12.75" customHeight="1" x14ac:dyDescent="0.2">
      <c r="A36" s="354"/>
      <c r="B36" s="1081"/>
      <c r="C36" s="106" t="s">
        <v>367</v>
      </c>
      <c r="D36" s="693" t="s">
        <v>367</v>
      </c>
      <c r="E36" s="714">
        <v>4</v>
      </c>
      <c r="F36" s="714" t="s">
        <v>610</v>
      </c>
      <c r="G36" s="714">
        <v>4.4000000000000004</v>
      </c>
      <c r="H36" s="714">
        <v>3.3</v>
      </c>
      <c r="I36" s="107">
        <v>0.74999999999999989</v>
      </c>
      <c r="J36" s="757"/>
      <c r="K36" s="354"/>
      <c r="L36" s="111"/>
    </row>
    <row r="37" spans="1:12" ht="12.75" customHeight="1" x14ac:dyDescent="0.2">
      <c r="A37" s="321"/>
      <c r="B37" s="1081"/>
      <c r="C37" s="106" t="s">
        <v>209</v>
      </c>
      <c r="D37" s="693" t="s">
        <v>209</v>
      </c>
      <c r="E37" s="714">
        <v>6.6</v>
      </c>
      <c r="F37" s="714">
        <v>16.399999999999999</v>
      </c>
      <c r="G37" s="714">
        <v>6.8</v>
      </c>
      <c r="H37" s="714">
        <v>6.3</v>
      </c>
      <c r="I37" s="107">
        <v>0.92647058823529416</v>
      </c>
      <c r="J37" s="756"/>
      <c r="K37" s="1089"/>
      <c r="L37" s="97"/>
    </row>
    <row r="38" spans="1:12" s="118" customFormat="1" ht="12.75" customHeight="1" x14ac:dyDescent="0.2">
      <c r="A38" s="324"/>
      <c r="B38" s="1085"/>
      <c r="C38" s="357" t="s">
        <v>210</v>
      </c>
      <c r="D38" s="694" t="s">
        <v>372</v>
      </c>
      <c r="E38" s="715">
        <v>6.3</v>
      </c>
      <c r="F38" s="715">
        <v>14.1</v>
      </c>
      <c r="G38" s="715">
        <v>6.1</v>
      </c>
      <c r="H38" s="715">
        <v>6.6</v>
      </c>
      <c r="I38" s="761">
        <v>1.0819672131147542</v>
      </c>
      <c r="J38" s="762"/>
      <c r="K38" s="1092"/>
      <c r="L38" s="117"/>
    </row>
    <row r="39" spans="1:12" ht="23.25" customHeight="1" x14ac:dyDescent="0.2">
      <c r="A39" s="321"/>
      <c r="B39" s="1081"/>
      <c r="C39" s="106" t="s">
        <v>387</v>
      </c>
      <c r="D39" s="695" t="s">
        <v>387</v>
      </c>
      <c r="E39" s="714">
        <v>3.7</v>
      </c>
      <c r="F39" s="714">
        <v>8.1</v>
      </c>
      <c r="G39" s="714">
        <v>3.7</v>
      </c>
      <c r="H39" s="714">
        <v>3.6</v>
      </c>
      <c r="I39" s="107">
        <v>0.97297297297297292</v>
      </c>
      <c r="J39" s="756"/>
      <c r="K39" s="1089"/>
      <c r="L39" s="97"/>
    </row>
    <row r="40" spans="1:12" s="127" customFormat="1" ht="12" customHeight="1" x14ac:dyDescent="0.2">
      <c r="A40" s="356"/>
      <c r="B40" s="1081"/>
      <c r="C40" s="122"/>
      <c r="D40" s="123"/>
      <c r="E40" s="124"/>
      <c r="F40" s="124"/>
      <c r="G40" s="125"/>
      <c r="H40" s="125"/>
      <c r="I40" s="125"/>
      <c r="J40" s="125"/>
      <c r="K40" s="1094"/>
      <c r="L40" s="126"/>
    </row>
    <row r="41" spans="1:12" ht="17.25" customHeight="1" x14ac:dyDescent="0.2">
      <c r="A41" s="321"/>
      <c r="B41" s="1081"/>
      <c r="C41" s="773"/>
      <c r="D41" s="773"/>
      <c r="E41" s="774"/>
      <c r="F41" s="1756"/>
      <c r="G41" s="1756"/>
      <c r="H41" s="1756"/>
      <c r="I41" s="1756"/>
      <c r="J41" s="1756"/>
      <c r="K41" s="746"/>
      <c r="L41" s="95"/>
    </row>
    <row r="42" spans="1:12" ht="17.25" customHeight="1" x14ac:dyDescent="0.2">
      <c r="A42" s="321"/>
      <c r="B42" s="1081"/>
      <c r="C42" s="773"/>
      <c r="D42" s="1757" t="s">
        <v>611</v>
      </c>
      <c r="E42" s="1757"/>
      <c r="F42" s="1757"/>
      <c r="G42" s="775"/>
      <c r="H42" s="775"/>
      <c r="I42" s="1756"/>
      <c r="J42" s="1756"/>
      <c r="K42" s="746"/>
      <c r="L42" s="95"/>
    </row>
    <row r="43" spans="1:12" ht="17.25" customHeight="1" x14ac:dyDescent="0.2">
      <c r="A43" s="321"/>
      <c r="B43" s="1081"/>
      <c r="C43" s="773"/>
      <c r="D43" s="1757"/>
      <c r="E43" s="1757"/>
      <c r="F43" s="1757"/>
      <c r="G43" s="775"/>
      <c r="H43" s="775"/>
      <c r="I43" s="1756"/>
      <c r="J43" s="1756"/>
      <c r="K43" s="746"/>
      <c r="L43" s="95"/>
    </row>
    <row r="44" spans="1:12" ht="17.25" customHeight="1" x14ac:dyDescent="0.2">
      <c r="A44" s="321"/>
      <c r="B44" s="1081"/>
      <c r="C44" s="773"/>
      <c r="D44" s="1750" t="s">
        <v>612</v>
      </c>
      <c r="E44" s="1750"/>
      <c r="F44" s="1750"/>
      <c r="G44" s="775"/>
      <c r="H44" s="775"/>
      <c r="I44" s="1756"/>
      <c r="J44" s="1756"/>
      <c r="K44" s="746"/>
      <c r="L44" s="95"/>
    </row>
    <row r="45" spans="1:12" ht="17.25" customHeight="1" x14ac:dyDescent="0.2">
      <c r="A45" s="321"/>
      <c r="B45" s="1081"/>
      <c r="C45" s="773"/>
      <c r="D45" s="1750"/>
      <c r="E45" s="1750"/>
      <c r="F45" s="1750"/>
      <c r="G45" s="775"/>
      <c r="H45" s="775"/>
      <c r="I45" s="1756"/>
      <c r="J45" s="1756"/>
      <c r="K45" s="746"/>
      <c r="L45" s="95"/>
    </row>
    <row r="46" spans="1:12" ht="17.25" customHeight="1" x14ac:dyDescent="0.2">
      <c r="A46" s="321"/>
      <c r="B46" s="1081"/>
      <c r="C46" s="773"/>
      <c r="D46" s="1750"/>
      <c r="E46" s="1750"/>
      <c r="F46" s="1750"/>
      <c r="G46" s="775"/>
      <c r="H46" s="775"/>
      <c r="I46" s="1756"/>
      <c r="J46" s="1756"/>
      <c r="K46" s="746"/>
      <c r="L46" s="95"/>
    </row>
    <row r="47" spans="1:12" ht="17.25" customHeight="1" x14ac:dyDescent="0.2">
      <c r="A47" s="321"/>
      <c r="B47" s="1081"/>
      <c r="C47" s="773"/>
      <c r="D47" s="1750" t="s">
        <v>613</v>
      </c>
      <c r="E47" s="1750"/>
      <c r="F47" s="1750"/>
      <c r="G47" s="775"/>
      <c r="H47" s="775"/>
      <c r="I47" s="1756"/>
      <c r="J47" s="1756"/>
      <c r="K47" s="746"/>
      <c r="L47" s="95"/>
    </row>
    <row r="48" spans="1:12" ht="17.25" customHeight="1" x14ac:dyDescent="0.2">
      <c r="A48" s="321"/>
      <c r="B48" s="1081"/>
      <c r="C48" s="773"/>
      <c r="D48" s="1750"/>
      <c r="E48" s="1750"/>
      <c r="F48" s="1750"/>
      <c r="G48" s="775"/>
      <c r="H48" s="775"/>
      <c r="I48" s="1756"/>
      <c r="J48" s="1756"/>
      <c r="K48" s="746"/>
      <c r="L48" s="95"/>
    </row>
    <row r="49" spans="1:13" ht="17.25" customHeight="1" x14ac:dyDescent="0.2">
      <c r="A49" s="321"/>
      <c r="B49" s="1081"/>
      <c r="C49" s="773"/>
      <c r="D49" s="1750"/>
      <c r="E49" s="1750"/>
      <c r="F49" s="1750"/>
      <c r="G49" s="775"/>
      <c r="H49" s="775"/>
      <c r="I49" s="1756"/>
      <c r="J49" s="1756"/>
      <c r="K49" s="746"/>
      <c r="L49" s="95"/>
      <c r="M49" s="1758"/>
    </row>
    <row r="50" spans="1:13" ht="17.25" customHeight="1" x14ac:dyDescent="0.2">
      <c r="A50" s="321"/>
      <c r="B50" s="1081"/>
      <c r="C50" s="773"/>
      <c r="D50" s="1750" t="s">
        <v>614</v>
      </c>
      <c r="E50" s="1750"/>
      <c r="F50" s="1750"/>
      <c r="G50" s="775"/>
      <c r="H50" s="775"/>
      <c r="I50" s="1756"/>
      <c r="J50" s="1756"/>
      <c r="K50" s="746"/>
      <c r="L50" s="95"/>
      <c r="M50" s="1758"/>
    </row>
    <row r="51" spans="1:13" ht="17.25" customHeight="1" x14ac:dyDescent="0.2">
      <c r="A51" s="321"/>
      <c r="B51" s="1081"/>
      <c r="C51" s="773"/>
      <c r="D51" s="1750"/>
      <c r="E51" s="1750"/>
      <c r="F51" s="1750"/>
      <c r="G51" s="775"/>
      <c r="H51" s="775"/>
      <c r="I51" s="1756"/>
      <c r="J51" s="1756"/>
      <c r="K51" s="746"/>
      <c r="L51" s="95"/>
      <c r="M51" s="1758"/>
    </row>
    <row r="52" spans="1:13" ht="17.25" customHeight="1" x14ac:dyDescent="0.2">
      <c r="A52" s="321"/>
      <c r="B52" s="1081"/>
      <c r="C52" s="773"/>
      <c r="D52" s="1750"/>
      <c r="E52" s="1750"/>
      <c r="F52" s="1750"/>
      <c r="G52" s="775"/>
      <c r="H52" s="775"/>
      <c r="I52" s="1756"/>
      <c r="J52" s="1756"/>
      <c r="K52" s="746"/>
      <c r="L52" s="95"/>
    </row>
    <row r="53" spans="1:13" s="121" customFormat="1" ht="17.25" customHeight="1" x14ac:dyDescent="0.2">
      <c r="A53" s="355"/>
      <c r="B53" s="1081"/>
      <c r="C53" s="773"/>
      <c r="D53" s="1757" t="s">
        <v>579</v>
      </c>
      <c r="E53" s="1757"/>
      <c r="F53" s="1757"/>
      <c r="G53" s="775"/>
      <c r="H53" s="775"/>
      <c r="I53" s="1756"/>
      <c r="J53" s="1756"/>
      <c r="K53" s="1095"/>
      <c r="L53" s="120"/>
    </row>
    <row r="54" spans="1:13" ht="17.25" customHeight="1" x14ac:dyDescent="0.2">
      <c r="A54" s="321"/>
      <c r="B54" s="1081"/>
      <c r="C54" s="773"/>
      <c r="D54" s="1757"/>
      <c r="E54" s="1757"/>
      <c r="F54" s="1757"/>
      <c r="G54" s="775"/>
      <c r="H54" s="775"/>
      <c r="I54" s="1756"/>
      <c r="J54" s="1756"/>
      <c r="K54" s="746"/>
      <c r="L54" s="95"/>
    </row>
    <row r="55" spans="1:13" ht="17.25" customHeight="1" x14ac:dyDescent="0.2">
      <c r="A55" s="321"/>
      <c r="B55" s="1081"/>
      <c r="C55" s="773"/>
      <c r="D55" s="1757"/>
      <c r="E55" s="1757"/>
      <c r="F55" s="1757"/>
      <c r="G55" s="775"/>
      <c r="H55" s="775"/>
      <c r="I55" s="1756"/>
      <c r="J55" s="1756"/>
      <c r="K55" s="746"/>
      <c r="L55" s="95"/>
    </row>
    <row r="56" spans="1:13" ht="5.25" customHeight="1" x14ac:dyDescent="0.2">
      <c r="A56" s="321"/>
      <c r="B56" s="1081"/>
      <c r="C56" s="773"/>
      <c r="D56" s="775"/>
      <c r="E56" s="775"/>
      <c r="F56" s="775"/>
      <c r="G56" s="775"/>
      <c r="H56" s="775"/>
      <c r="I56" s="1756"/>
      <c r="J56" s="1756"/>
      <c r="K56" s="746"/>
      <c r="L56" s="95"/>
    </row>
    <row r="57" spans="1:13" ht="18.75" customHeight="1" x14ac:dyDescent="0.2">
      <c r="A57" s="321"/>
      <c r="B57" s="1081"/>
      <c r="C57" s="773"/>
      <c r="D57" s="773"/>
      <c r="E57" s="774"/>
      <c r="F57" s="1756"/>
      <c r="G57" s="1756"/>
      <c r="H57" s="1756"/>
      <c r="I57" s="1756"/>
      <c r="J57" s="1756"/>
      <c r="K57" s="746"/>
      <c r="L57" s="95"/>
    </row>
    <row r="58" spans="1:13" ht="32.25" customHeight="1" x14ac:dyDescent="0.2">
      <c r="A58" s="321"/>
      <c r="B58" s="1081"/>
      <c r="C58" s="1760" t="s">
        <v>580</v>
      </c>
      <c r="D58" s="1760"/>
      <c r="E58" s="1760"/>
      <c r="F58" s="1760"/>
      <c r="G58" s="1760"/>
      <c r="H58" s="1760"/>
      <c r="I58" s="1760"/>
      <c r="J58" s="1760"/>
      <c r="K58" s="1050"/>
      <c r="L58" s="95"/>
    </row>
    <row r="59" spans="1:13" ht="11.25" customHeight="1" x14ac:dyDescent="0.2">
      <c r="A59" s="321"/>
      <c r="B59" s="1081"/>
      <c r="C59" s="1761" t="s">
        <v>615</v>
      </c>
      <c r="D59" s="1762"/>
      <c r="E59" s="1762"/>
      <c r="F59" s="1762"/>
      <c r="G59" s="1762"/>
      <c r="H59" s="1762"/>
      <c r="I59" s="1762"/>
      <c r="J59" s="1762"/>
      <c r="K59" s="1762"/>
      <c r="L59" s="95"/>
    </row>
    <row r="60" spans="1:13" ht="13.5" customHeight="1" x14ac:dyDescent="0.2">
      <c r="A60" s="321"/>
      <c r="B60" s="1098">
        <v>22</v>
      </c>
      <c r="C60" s="1759">
        <v>43647</v>
      </c>
      <c r="D60" s="1759"/>
      <c r="E60" s="1097"/>
      <c r="F60" s="128"/>
      <c r="G60" s="129"/>
      <c r="H60" s="129"/>
      <c r="J60" s="1096"/>
      <c r="L60" s="95"/>
    </row>
    <row r="62" spans="1:13" ht="15" x14ac:dyDescent="0.2">
      <c r="E62" s="942"/>
    </row>
  </sheetData>
  <mergeCells count="30">
    <mergeCell ref="C60:D60"/>
    <mergeCell ref="D50:F52"/>
    <mergeCell ref="I43:J43"/>
    <mergeCell ref="I44:J44"/>
    <mergeCell ref="I45:J45"/>
    <mergeCell ref="I46:J46"/>
    <mergeCell ref="I47:J47"/>
    <mergeCell ref="I48:J48"/>
    <mergeCell ref="I49:J49"/>
    <mergeCell ref="I50:J50"/>
    <mergeCell ref="I51:J51"/>
    <mergeCell ref="C58:J58"/>
    <mergeCell ref="C59:K59"/>
    <mergeCell ref="I55:J55"/>
    <mergeCell ref="I56:J56"/>
    <mergeCell ref="F57:H57"/>
    <mergeCell ref="I57:J57"/>
    <mergeCell ref="D53:F55"/>
    <mergeCell ref="M49:M51"/>
    <mergeCell ref="I52:J52"/>
    <mergeCell ref="I53:J53"/>
    <mergeCell ref="I54:J54"/>
    <mergeCell ref="D47:F49"/>
    <mergeCell ref="D44:F46"/>
    <mergeCell ref="C4:J4"/>
    <mergeCell ref="C7:D7"/>
    <mergeCell ref="F41:H41"/>
    <mergeCell ref="I41:J41"/>
    <mergeCell ref="I42:J42"/>
    <mergeCell ref="D42:F43"/>
  </mergeCells>
  <conditionalFormatting sqref="F9:F39">
    <cfRule type="top10" dxfId="4" priority="6" bottom="1" rank="1"/>
    <cfRule type="top10" dxfId="3" priority="7" rank="1"/>
  </conditionalFormatting>
  <conditionalFormatting sqref="E9:E38">
    <cfRule type="top10" dxfId="2" priority="4" bottom="1" rank="3"/>
    <cfRule type="top10" dxfId="1" priority="5" rank="2"/>
  </conditionalFormatting>
  <conditionalFormatting sqref="I9:I11 I13:I26">
    <cfRule type="top10" dxfId="0" priority="3" rank="2"/>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tabColor indexed="55"/>
    <pageSetUpPr fitToPage="1"/>
  </sheetPr>
  <dimension ref="A1:AG71"/>
  <sheetViews>
    <sheetView workbookViewId="0"/>
  </sheetViews>
  <sheetFormatPr defaultRowHeight="12.75" x14ac:dyDescent="0.2"/>
  <cols>
    <col min="1" max="1" width="1" customWidth="1"/>
    <col min="2" max="2" width="2.5703125" style="1"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07"/>
      <c r="C1" s="207"/>
      <c r="D1" s="1767" t="s">
        <v>308</v>
      </c>
      <c r="E1" s="1767"/>
      <c r="F1" s="1767"/>
      <c r="G1" s="1767"/>
      <c r="H1" s="1767"/>
      <c r="I1" s="208"/>
      <c r="J1" s="208"/>
      <c r="K1" s="208"/>
      <c r="L1" s="208"/>
      <c r="M1" s="208"/>
      <c r="N1" s="208"/>
      <c r="O1" s="208"/>
      <c r="P1" s="208"/>
      <c r="Q1" s="208"/>
      <c r="R1" s="208"/>
      <c r="S1" s="208"/>
      <c r="T1" s="208"/>
      <c r="U1" s="208"/>
      <c r="V1" s="208"/>
      <c r="W1" s="208"/>
      <c r="X1" s="247"/>
      <c r="Y1" s="1101"/>
      <c r="Z1" s="1101"/>
      <c r="AA1" s="1101"/>
      <c r="AB1" s="1101"/>
      <c r="AC1" s="1101"/>
      <c r="AD1" s="1101"/>
      <c r="AE1" s="1101"/>
      <c r="AF1" s="1101"/>
      <c r="AG1" s="2"/>
    </row>
    <row r="2" spans="1:33" ht="6" customHeight="1" x14ac:dyDescent="0.2">
      <c r="A2" s="4"/>
      <c r="B2" s="1568"/>
      <c r="C2" s="1568"/>
      <c r="D2" s="1568"/>
      <c r="E2" s="16"/>
      <c r="F2" s="16"/>
      <c r="G2" s="16"/>
      <c r="H2" s="16"/>
      <c r="I2" s="16"/>
      <c r="J2" s="206"/>
      <c r="K2" s="206"/>
      <c r="L2" s="206"/>
      <c r="M2" s="206"/>
      <c r="N2" s="206"/>
      <c r="O2" s="206"/>
      <c r="P2" s="206"/>
      <c r="Q2" s="206"/>
      <c r="R2" s="206"/>
      <c r="S2" s="206"/>
      <c r="T2" s="206"/>
      <c r="U2" s="206"/>
      <c r="V2" s="206"/>
      <c r="W2" s="206"/>
      <c r="X2" s="206"/>
      <c r="Y2" s="206"/>
      <c r="Z2" s="4"/>
      <c r="AA2" s="4"/>
      <c r="AB2" s="4"/>
      <c r="AC2" s="4"/>
      <c r="AD2" s="4"/>
      <c r="AE2" s="4"/>
      <c r="AF2" s="493"/>
      <c r="AG2" s="2"/>
    </row>
    <row r="3" spans="1:33" ht="12"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209"/>
      <c r="AG3" s="2"/>
    </row>
    <row r="4" spans="1:33" s="7" customFormat="1" ht="13.5" customHeight="1" x14ac:dyDescent="0.2">
      <c r="A4" s="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209"/>
      <c r="AG4" s="6"/>
    </row>
    <row r="5" spans="1:33" ht="3.75" customHeight="1" x14ac:dyDescent="0.2">
      <c r="A5" s="4"/>
      <c r="B5" s="4"/>
      <c r="C5" s="8"/>
      <c r="D5" s="8"/>
      <c r="E5" s="8"/>
      <c r="F5" s="1764"/>
      <c r="G5" s="1764"/>
      <c r="H5" s="1764"/>
      <c r="I5" s="1764"/>
      <c r="J5" s="1764"/>
      <c r="K5" s="1764"/>
      <c r="L5" s="1764"/>
      <c r="M5" s="8"/>
      <c r="N5" s="8"/>
      <c r="O5" s="8"/>
      <c r="P5" s="8"/>
      <c r="Q5" s="8"/>
      <c r="R5" s="3"/>
      <c r="S5" s="3"/>
      <c r="T5" s="3"/>
      <c r="U5" s="61"/>
      <c r="V5" s="3"/>
      <c r="W5" s="3"/>
      <c r="X5" s="3"/>
      <c r="Y5" s="3"/>
      <c r="Z5" s="3"/>
      <c r="AA5" s="3"/>
      <c r="AB5" s="3"/>
      <c r="AC5" s="3"/>
      <c r="AD5" s="3"/>
      <c r="AE5" s="3"/>
      <c r="AF5" s="209"/>
      <c r="AG5" s="2"/>
    </row>
    <row r="6" spans="1:33" ht="9.75" customHeight="1" x14ac:dyDescent="0.2">
      <c r="A6" s="4"/>
      <c r="B6" s="4"/>
      <c r="C6" s="8"/>
      <c r="D6" s="8"/>
      <c r="E6" s="10"/>
      <c r="F6" s="1763"/>
      <c r="G6" s="1763"/>
      <c r="H6" s="1763"/>
      <c r="I6" s="1763"/>
      <c r="J6" s="1763"/>
      <c r="K6" s="1763"/>
      <c r="L6" s="1763"/>
      <c r="M6" s="1763"/>
      <c r="N6" s="1763"/>
      <c r="O6" s="1763"/>
      <c r="P6" s="1763"/>
      <c r="Q6" s="1763"/>
      <c r="R6" s="1763"/>
      <c r="S6" s="1763"/>
      <c r="T6" s="1763"/>
      <c r="U6" s="1763"/>
      <c r="V6" s="1763"/>
      <c r="W6" s="10"/>
      <c r="X6" s="1763"/>
      <c r="Y6" s="1763"/>
      <c r="Z6" s="1763"/>
      <c r="AA6" s="1763"/>
      <c r="AB6" s="1763"/>
      <c r="AC6" s="1763"/>
      <c r="AD6" s="1763"/>
      <c r="AE6" s="10"/>
      <c r="AF6" s="209"/>
      <c r="AG6" s="2"/>
    </row>
    <row r="7" spans="1:33" ht="12.75" customHeight="1" x14ac:dyDescent="0.2">
      <c r="A7" s="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494"/>
      <c r="AG7" s="2"/>
    </row>
    <row r="8" spans="1:33" s="62" customFormat="1" ht="15" customHeight="1" x14ac:dyDescent="0.2">
      <c r="A8" s="79"/>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1099"/>
      <c r="AG8" s="58"/>
    </row>
    <row r="9" spans="1:33" ht="12" customHeight="1" x14ac:dyDescent="0.2">
      <c r="A9" s="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494"/>
      <c r="AG9" s="2"/>
    </row>
    <row r="10" spans="1:33" ht="12" customHeight="1" x14ac:dyDescent="0.2">
      <c r="A10" s="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494"/>
      <c r="AG10" s="2"/>
    </row>
    <row r="11" spans="1:33" ht="12" customHeight="1" x14ac:dyDescent="0.2">
      <c r="A11" s="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494"/>
      <c r="AG11" s="2"/>
    </row>
    <row r="12" spans="1:33" ht="12" customHeight="1" x14ac:dyDescent="0.2">
      <c r="A12" s="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494"/>
      <c r="AG12" s="2"/>
    </row>
    <row r="13" spans="1:33" ht="12" customHeight="1" x14ac:dyDescent="0.2">
      <c r="A13" s="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494"/>
      <c r="AG13" s="2"/>
    </row>
    <row r="14" spans="1:33" ht="12" customHeight="1" x14ac:dyDescent="0.2">
      <c r="A14" s="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494"/>
      <c r="AG14" s="2"/>
    </row>
    <row r="15" spans="1:33" ht="12" customHeight="1" x14ac:dyDescent="0.2">
      <c r="A15" s="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494"/>
      <c r="AG15" s="2"/>
    </row>
    <row r="16" spans="1:33" ht="12" customHeight="1" x14ac:dyDescent="0.2">
      <c r="A16" s="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494"/>
      <c r="AG16" s="2"/>
    </row>
    <row r="17" spans="1:33" ht="12" customHeight="1" x14ac:dyDescent="0.2">
      <c r="A17" s="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494"/>
      <c r="AG17" s="2"/>
    </row>
    <row r="18" spans="1:33" ht="12" customHeight="1" x14ac:dyDescent="0.2">
      <c r="A18" s="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494"/>
      <c r="AG18" s="2"/>
    </row>
    <row r="19" spans="1:33" ht="12" customHeight="1" x14ac:dyDescent="0.2">
      <c r="A19" s="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494"/>
      <c r="AG19" s="2"/>
    </row>
    <row r="20" spans="1:33" ht="12" customHeight="1" x14ac:dyDescent="0.2">
      <c r="A20" s="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494"/>
      <c r="AG20" s="2"/>
    </row>
    <row r="21" spans="1:33" ht="12" customHeight="1" x14ac:dyDescent="0.2">
      <c r="A21" s="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494"/>
      <c r="AG21" s="2"/>
    </row>
    <row r="22" spans="1:33" ht="12" customHeight="1" x14ac:dyDescent="0.2">
      <c r="A22" s="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494"/>
      <c r="AG22" s="2"/>
    </row>
    <row r="23" spans="1:33" ht="12" customHeight="1" x14ac:dyDescent="0.2">
      <c r="A23" s="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494"/>
      <c r="AG23" s="2"/>
    </row>
    <row r="24" spans="1:33" ht="12" customHeight="1" x14ac:dyDescent="0.2">
      <c r="A24" s="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494"/>
      <c r="AG24" s="2"/>
    </row>
    <row r="25" spans="1:33" ht="12" customHeight="1" x14ac:dyDescent="0.2">
      <c r="A25" s="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494"/>
      <c r="AG25" s="2"/>
    </row>
    <row r="26" spans="1:33" ht="12" customHeight="1" x14ac:dyDescent="0.2">
      <c r="A26" s="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494"/>
      <c r="AG26" s="2"/>
    </row>
    <row r="27" spans="1:33" ht="12" customHeight="1" x14ac:dyDescent="0.2">
      <c r="A27" s="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494"/>
      <c r="AG27" s="2"/>
    </row>
    <row r="28" spans="1:33" ht="12" customHeight="1" x14ac:dyDescent="0.2">
      <c r="A28" s="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494"/>
      <c r="AG28" s="2"/>
    </row>
    <row r="29" spans="1:33" ht="6" customHeight="1" x14ac:dyDescent="0.2">
      <c r="A29" s="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494"/>
      <c r="AG29" s="2"/>
    </row>
    <row r="30" spans="1:33" ht="6" customHeight="1" x14ac:dyDescent="0.2">
      <c r="A30" s="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494"/>
      <c r="AG30" s="2"/>
    </row>
    <row r="31" spans="1:33" ht="9" customHeight="1" x14ac:dyDescent="0.2">
      <c r="A31" s="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494"/>
      <c r="AG31" s="2"/>
    </row>
    <row r="32" spans="1:33" ht="12.75" customHeight="1" x14ac:dyDescent="0.2">
      <c r="A32" s="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494"/>
      <c r="AG32" s="2"/>
    </row>
    <row r="33" spans="1:33" ht="12.75" customHeight="1" x14ac:dyDescent="0.2">
      <c r="A33" s="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494"/>
      <c r="AG33" s="2"/>
    </row>
    <row r="34" spans="1:33" ht="15.75" customHeight="1" x14ac:dyDescent="0.2">
      <c r="A34" s="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494"/>
      <c r="AG34" s="2"/>
    </row>
    <row r="35" spans="1:33" ht="20.25" customHeight="1" x14ac:dyDescent="0.2">
      <c r="A35" s="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494"/>
      <c r="AG35" s="2"/>
    </row>
    <row r="36" spans="1:33" ht="15.75" customHeight="1" x14ac:dyDescent="0.2">
      <c r="A36" s="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494"/>
      <c r="AG36" s="2"/>
    </row>
    <row r="37" spans="1:33" ht="12.75" customHeight="1" x14ac:dyDescent="0.2">
      <c r="A37" s="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494"/>
      <c r="AG37" s="2"/>
    </row>
    <row r="38" spans="1:33" ht="12" customHeight="1" x14ac:dyDescent="0.2">
      <c r="A38" s="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494"/>
      <c r="AG38" s="2"/>
    </row>
    <row r="39" spans="1:33" ht="12.75" customHeight="1" x14ac:dyDescent="0.2">
      <c r="A39" s="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494"/>
      <c r="AG39" s="2"/>
    </row>
    <row r="40" spans="1:33" ht="12.75" customHeight="1" x14ac:dyDescent="0.2">
      <c r="A40" s="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494"/>
      <c r="AG40" s="2"/>
    </row>
    <row r="41" spans="1:33" ht="10.5" customHeight="1" x14ac:dyDescent="0.2">
      <c r="A41" s="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494"/>
      <c r="AG41" s="2"/>
    </row>
    <row r="42" spans="1:33" ht="19.5" customHeight="1" x14ac:dyDescent="0.2">
      <c r="A42" s="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494"/>
      <c r="AG42" s="2"/>
    </row>
    <row r="43" spans="1:33" ht="9" customHeight="1" x14ac:dyDescent="0.2">
      <c r="A43" s="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494"/>
      <c r="AG43" s="2"/>
    </row>
    <row r="44" spans="1:33" ht="3.75" customHeight="1" x14ac:dyDescent="0.2">
      <c r="A44" s="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494"/>
      <c r="AG44" s="2"/>
    </row>
    <row r="45" spans="1:33" ht="11.25" customHeight="1" x14ac:dyDescent="0.2">
      <c r="A45" s="4"/>
      <c r="B45" s="4"/>
      <c r="C45" s="8"/>
      <c r="D45" s="8"/>
      <c r="E45" s="10"/>
      <c r="F45" s="1763"/>
      <c r="G45" s="1763"/>
      <c r="H45" s="1763"/>
      <c r="I45" s="1763"/>
      <c r="J45" s="1763"/>
      <c r="K45" s="1763"/>
      <c r="L45" s="1763"/>
      <c r="M45" s="1763"/>
      <c r="N45" s="1763"/>
      <c r="O45" s="1763"/>
      <c r="P45" s="1763"/>
      <c r="Q45" s="1763"/>
      <c r="R45" s="1763"/>
      <c r="S45" s="1763"/>
      <c r="T45" s="1763"/>
      <c r="U45" s="1763"/>
      <c r="V45" s="1763"/>
      <c r="W45" s="10"/>
      <c r="X45" s="1763"/>
      <c r="Y45" s="1763"/>
      <c r="Z45" s="1763"/>
      <c r="AA45" s="1763"/>
      <c r="AB45" s="1763"/>
      <c r="AC45" s="1763"/>
      <c r="AD45" s="1763"/>
      <c r="AE45" s="10"/>
      <c r="AF45" s="209"/>
      <c r="AG45" s="2"/>
    </row>
    <row r="46" spans="1:33" ht="12.75" customHeight="1" x14ac:dyDescent="0.2">
      <c r="A46" s="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94"/>
      <c r="AG46" s="2"/>
    </row>
    <row r="47" spans="1:33" ht="6" customHeight="1" x14ac:dyDescent="0.2">
      <c r="A47" s="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494"/>
      <c r="AG47" s="2"/>
    </row>
    <row r="48" spans="1:33" s="50" customFormat="1" ht="12" customHeight="1" x14ac:dyDescent="0.2">
      <c r="A48" s="4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1100"/>
      <c r="AG48" s="47"/>
    </row>
    <row r="49" spans="1:33" ht="10.5" customHeight="1" x14ac:dyDescent="0.2">
      <c r="A49" s="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494"/>
      <c r="AG49" s="2"/>
    </row>
    <row r="50" spans="1:33" ht="12" customHeight="1" x14ac:dyDescent="0.2">
      <c r="A50" s="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494"/>
      <c r="AG50" s="2"/>
    </row>
    <row r="51" spans="1:33" ht="12" customHeight="1" x14ac:dyDescent="0.2">
      <c r="A51" s="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494"/>
      <c r="AG51" s="2"/>
    </row>
    <row r="52" spans="1:33" ht="12" customHeight="1" x14ac:dyDescent="0.2">
      <c r="A52" s="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494"/>
      <c r="AG52" s="2"/>
    </row>
    <row r="53" spans="1:33" ht="12" customHeight="1" x14ac:dyDescent="0.2">
      <c r="A53" s="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494"/>
      <c r="AG53" s="2"/>
    </row>
    <row r="54" spans="1:33" ht="12" customHeight="1" x14ac:dyDescent="0.2">
      <c r="A54" s="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494"/>
      <c r="AG54" s="2"/>
    </row>
    <row r="55" spans="1:33" ht="12" customHeight="1" x14ac:dyDescent="0.2">
      <c r="A55" s="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494"/>
      <c r="AG55" s="2"/>
    </row>
    <row r="56" spans="1:33" ht="12" customHeight="1" x14ac:dyDescent="0.2">
      <c r="A56" s="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494"/>
      <c r="AG56" s="2"/>
    </row>
    <row r="57" spans="1:33" ht="12" customHeight="1" x14ac:dyDescent="0.2">
      <c r="A57" s="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494"/>
      <c r="AG57" s="2"/>
    </row>
    <row r="58" spans="1:33" ht="12" customHeight="1" x14ac:dyDescent="0.2">
      <c r="A58" s="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494"/>
      <c r="AG58" s="2"/>
    </row>
    <row r="59" spans="1:33" ht="12" customHeight="1" x14ac:dyDescent="0.2">
      <c r="A59" s="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494"/>
      <c r="AG59" s="2"/>
    </row>
    <row r="60" spans="1:33" ht="12" customHeight="1" x14ac:dyDescent="0.2">
      <c r="A60" s="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494"/>
      <c r="AG60" s="2"/>
    </row>
    <row r="61" spans="1:33" ht="12" customHeight="1" x14ac:dyDescent="0.2">
      <c r="A61" s="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494"/>
      <c r="AG61" s="2"/>
    </row>
    <row r="62" spans="1:33" ht="12" customHeight="1" x14ac:dyDescent="0.2">
      <c r="A62" s="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494"/>
      <c r="AG62" s="2"/>
    </row>
    <row r="63" spans="1:33" ht="12" customHeight="1" x14ac:dyDescent="0.2">
      <c r="A63" s="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494"/>
      <c r="AG63" s="2"/>
    </row>
    <row r="64" spans="1:33" ht="12" customHeight="1" x14ac:dyDescent="0.2">
      <c r="A64" s="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494"/>
      <c r="AG64" s="2"/>
    </row>
    <row r="65" spans="1:33" ht="12" customHeight="1" x14ac:dyDescent="0.2">
      <c r="A65" s="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494"/>
      <c r="AG65" s="2"/>
    </row>
    <row r="66" spans="1:33" ht="12" customHeight="1" x14ac:dyDescent="0.2">
      <c r="A66" s="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494"/>
      <c r="AG66" s="2"/>
    </row>
    <row r="67" spans="1:33" ht="12" customHeight="1" x14ac:dyDescent="0.2">
      <c r="A67" s="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494"/>
      <c r="AG67" s="2"/>
    </row>
    <row r="68" spans="1:33" ht="12" customHeight="1" x14ac:dyDescent="0.2">
      <c r="A68" s="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494"/>
      <c r="AG68" s="4"/>
    </row>
    <row r="69" spans="1:33" s="67" customFormat="1" ht="9" customHeight="1" x14ac:dyDescent="0.15">
      <c r="A69" s="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327"/>
      <c r="AG69" s="66"/>
    </row>
    <row r="70" spans="1:33" ht="11.25" customHeight="1" x14ac:dyDescent="0.2">
      <c r="A70" s="4"/>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494"/>
      <c r="AG70" s="4"/>
    </row>
    <row r="71" spans="1:33" ht="13.5" customHeight="1" x14ac:dyDescent="0.2">
      <c r="A71" s="4"/>
      <c r="G71" s="1768"/>
      <c r="H71" s="1769"/>
      <c r="I71" s="4"/>
      <c r="J71" s="4"/>
      <c r="K71" s="4"/>
      <c r="L71" s="4"/>
      <c r="M71" s="4"/>
      <c r="N71" s="4"/>
      <c r="O71" s="4"/>
      <c r="P71" s="4"/>
      <c r="Q71" s="4"/>
      <c r="R71" s="4"/>
      <c r="S71" s="4"/>
      <c r="T71" s="4"/>
      <c r="U71" s="4"/>
      <c r="V71" s="75"/>
      <c r="W71" s="4"/>
      <c r="X71" s="4"/>
      <c r="Y71" s="4"/>
      <c r="Z71" s="1765">
        <v>43647</v>
      </c>
      <c r="AA71" s="1765"/>
      <c r="AB71" s="1765"/>
      <c r="AC71" s="1765"/>
      <c r="AD71" s="1765"/>
      <c r="AE71" s="1766"/>
      <c r="AF71" s="330">
        <v>23</v>
      </c>
      <c r="AG71" s="4"/>
    </row>
  </sheetData>
  <customSheetViews>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6:AD6"/>
    <mergeCell ref="X45:AD45"/>
    <mergeCell ref="F5:L5"/>
    <mergeCell ref="Z71:AE71"/>
    <mergeCell ref="D1:H1"/>
    <mergeCell ref="G71:H71"/>
    <mergeCell ref="B2:D2"/>
    <mergeCell ref="F45:V45"/>
    <mergeCell ref="F6:V6"/>
  </mergeCells>
  <phoneticPr fontId="11"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tabColor indexed="55"/>
    <pageSetUpPr fitToPage="1"/>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style="1" customWidth="1"/>
    <col min="33" max="33" width="1" customWidth="1"/>
  </cols>
  <sheetData>
    <row r="1" spans="1:33" s="91" customFormat="1" ht="13.5" customHeight="1" x14ac:dyDescent="0.2">
      <c r="A1" s="2"/>
      <c r="B1" s="207"/>
      <c r="C1" s="207"/>
      <c r="D1" s="207"/>
      <c r="E1" s="207"/>
      <c r="F1" s="207"/>
      <c r="G1" s="208"/>
      <c r="H1" s="208"/>
      <c r="I1" s="208"/>
      <c r="J1" s="208"/>
      <c r="K1" s="208"/>
      <c r="L1" s="208"/>
      <c r="M1" s="208"/>
      <c r="N1" s="208"/>
      <c r="O1" s="208"/>
      <c r="P1" s="208"/>
      <c r="Q1" s="208"/>
      <c r="R1" s="208"/>
      <c r="S1" s="208"/>
      <c r="T1" s="208"/>
      <c r="U1" s="208"/>
      <c r="V1" s="208"/>
      <c r="W1" s="208"/>
      <c r="X1" s="1565" t="s">
        <v>308</v>
      </c>
      <c r="Y1" s="1565"/>
      <c r="Z1" s="1565"/>
      <c r="AA1" s="1565"/>
      <c r="AB1" s="1565"/>
      <c r="AC1" s="1565"/>
      <c r="AD1" s="1565"/>
      <c r="AE1" s="1565"/>
      <c r="AF1" s="1565"/>
      <c r="AG1" s="2"/>
    </row>
    <row r="2" spans="1:33" ht="6" customHeight="1" x14ac:dyDescent="0.2">
      <c r="A2" s="2"/>
      <c r="B2" s="1566"/>
      <c r="C2" s="1567"/>
      <c r="D2" s="1567"/>
      <c r="E2" s="16"/>
      <c r="F2" s="16"/>
      <c r="G2" s="16"/>
      <c r="H2" s="16"/>
      <c r="I2" s="16"/>
      <c r="J2" s="206"/>
      <c r="K2" s="206"/>
      <c r="L2" s="206"/>
      <c r="M2" s="206"/>
      <c r="N2" s="206"/>
      <c r="O2" s="206"/>
      <c r="P2" s="206"/>
      <c r="Q2" s="206"/>
      <c r="R2" s="206"/>
      <c r="S2" s="206"/>
      <c r="T2" s="206"/>
      <c r="U2" s="206"/>
      <c r="V2" s="206"/>
      <c r="W2" s="206"/>
      <c r="X2" s="206"/>
      <c r="Y2" s="206"/>
      <c r="Z2" s="4"/>
      <c r="AA2" s="4"/>
      <c r="AB2" s="4"/>
      <c r="AC2" s="4"/>
      <c r="AD2" s="4"/>
      <c r="AE2" s="4"/>
      <c r="AF2" s="4"/>
      <c r="AG2" s="4"/>
    </row>
    <row r="3" spans="1:33" ht="12" customHeight="1" x14ac:dyDescent="0.2">
      <c r="A3" s="2"/>
      <c r="B3" s="216"/>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4"/>
    </row>
    <row r="4" spans="1:33" s="7" customFormat="1" ht="13.5" customHeight="1" x14ac:dyDescent="0.2">
      <c r="A4" s="6"/>
      <c r="B4" s="215"/>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14"/>
    </row>
    <row r="5" spans="1:33" ht="3.75" customHeight="1" x14ac:dyDescent="0.2">
      <c r="A5" s="2"/>
      <c r="B5" s="216"/>
      <c r="C5" s="1051"/>
      <c r="D5" s="1051"/>
      <c r="E5" s="8"/>
      <c r="F5" s="1764"/>
      <c r="G5" s="1764"/>
      <c r="H5" s="1764"/>
      <c r="I5" s="1764"/>
      <c r="J5" s="1764"/>
      <c r="K5" s="1764"/>
      <c r="L5" s="1764"/>
      <c r="M5" s="8"/>
      <c r="N5" s="8"/>
      <c r="O5" s="8"/>
      <c r="P5" s="8"/>
      <c r="Q5" s="8"/>
      <c r="R5" s="3"/>
      <c r="S5" s="3"/>
      <c r="T5" s="3"/>
      <c r="U5" s="61"/>
      <c r="V5" s="3"/>
      <c r="W5" s="3"/>
      <c r="X5" s="3"/>
      <c r="Y5" s="3"/>
      <c r="Z5" s="3"/>
      <c r="AA5" s="3"/>
      <c r="AB5" s="3"/>
      <c r="AC5" s="3"/>
      <c r="AD5" s="3"/>
      <c r="AE5" s="3"/>
      <c r="AF5" s="4"/>
      <c r="AG5" s="4"/>
    </row>
    <row r="6" spans="1:33" ht="9.75" customHeight="1" x14ac:dyDescent="0.2">
      <c r="A6" s="2"/>
      <c r="B6" s="216"/>
      <c r="C6" s="1051"/>
      <c r="D6" s="1051"/>
      <c r="E6" s="10"/>
      <c r="F6" s="1763"/>
      <c r="G6" s="1763"/>
      <c r="H6" s="1763"/>
      <c r="I6" s="1763"/>
      <c r="J6" s="1763"/>
      <c r="K6" s="1763"/>
      <c r="L6" s="1763"/>
      <c r="M6" s="1763"/>
      <c r="N6" s="1763"/>
      <c r="O6" s="1763"/>
      <c r="P6" s="1763"/>
      <c r="Q6" s="1763"/>
      <c r="R6" s="1763"/>
      <c r="S6" s="1763"/>
      <c r="T6" s="1763"/>
      <c r="U6" s="1763"/>
      <c r="V6" s="1763"/>
      <c r="W6" s="10"/>
      <c r="X6" s="1763"/>
      <c r="Y6" s="1763"/>
      <c r="Z6" s="1763"/>
      <c r="AA6" s="1763"/>
      <c r="AB6" s="1763"/>
      <c r="AC6" s="1763"/>
      <c r="AD6" s="1763"/>
      <c r="AE6" s="10"/>
      <c r="AF6" s="4"/>
      <c r="AG6" s="4"/>
    </row>
    <row r="7" spans="1:33" ht="12.75" customHeight="1" x14ac:dyDescent="0.2">
      <c r="A7" s="2"/>
      <c r="B7" s="216"/>
      <c r="C7" s="1051"/>
      <c r="D7" s="1051"/>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46"/>
      <c r="AG7" s="4"/>
    </row>
    <row r="8" spans="1:33" s="50" customFormat="1" ht="13.5" hidden="1" customHeight="1" x14ac:dyDescent="0.2">
      <c r="A8" s="47"/>
      <c r="B8" s="319"/>
      <c r="C8" s="1770"/>
      <c r="D8" s="1770"/>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48"/>
    </row>
    <row r="9" spans="1:33" s="50" customFormat="1" ht="6" hidden="1" customHeight="1" x14ac:dyDescent="0.2">
      <c r="A9" s="47"/>
      <c r="B9" s="319"/>
      <c r="C9" s="1052"/>
      <c r="D9" s="1052"/>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48"/>
    </row>
    <row r="10" spans="1:33" s="62" customFormat="1" ht="15" customHeight="1" x14ac:dyDescent="0.2">
      <c r="A10" s="58"/>
      <c r="B10" s="316"/>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79"/>
    </row>
    <row r="11" spans="1:33" ht="12" customHeight="1" x14ac:dyDescent="0.2">
      <c r="A11" s="2"/>
      <c r="B11" s="216"/>
      <c r="C11" s="94"/>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1046"/>
      <c r="AG11" s="4"/>
    </row>
    <row r="12" spans="1:33" ht="12" customHeight="1" x14ac:dyDescent="0.2">
      <c r="A12" s="2"/>
      <c r="B12" s="216"/>
      <c r="C12" s="94"/>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1046"/>
      <c r="AG12" s="4"/>
    </row>
    <row r="13" spans="1:33" ht="12" customHeight="1" x14ac:dyDescent="0.2">
      <c r="A13" s="2"/>
      <c r="B13" s="216"/>
      <c r="C13" s="94"/>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1046"/>
      <c r="AG13" s="4"/>
    </row>
    <row r="14" spans="1:33" ht="12" customHeight="1" x14ac:dyDescent="0.2">
      <c r="A14" s="2"/>
      <c r="B14" s="216"/>
      <c r="C14" s="94"/>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1046"/>
      <c r="AG14" s="4"/>
    </row>
    <row r="15" spans="1:33" ht="12" customHeight="1" x14ac:dyDescent="0.2">
      <c r="A15" s="2"/>
      <c r="B15" s="216"/>
      <c r="C15" s="94"/>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1046"/>
      <c r="AG15" s="4"/>
    </row>
    <row r="16" spans="1:33" ht="12" customHeight="1" x14ac:dyDescent="0.2">
      <c r="A16" s="2"/>
      <c r="B16" s="216"/>
      <c r="C16" s="94"/>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1046"/>
      <c r="AG16" s="4"/>
    </row>
    <row r="17" spans="1:33" ht="12" customHeight="1" x14ac:dyDescent="0.2">
      <c r="A17" s="2"/>
      <c r="B17" s="216"/>
      <c r="C17" s="94"/>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1046"/>
      <c r="AG17" s="4"/>
    </row>
    <row r="18" spans="1:33" ht="12" customHeight="1" x14ac:dyDescent="0.2">
      <c r="A18" s="2"/>
      <c r="B18" s="216"/>
      <c r="C18" s="94"/>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1046"/>
      <c r="AG18" s="4"/>
    </row>
    <row r="19" spans="1:33" ht="12" customHeight="1" x14ac:dyDescent="0.2">
      <c r="A19" s="2"/>
      <c r="B19" s="216"/>
      <c r="C19" s="94"/>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1046"/>
      <c r="AG19" s="4"/>
    </row>
    <row r="20" spans="1:33" ht="12" customHeight="1" x14ac:dyDescent="0.2">
      <c r="A20" s="2"/>
      <c r="B20" s="216"/>
      <c r="C20" s="94"/>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1046"/>
      <c r="AG20" s="4"/>
    </row>
    <row r="21" spans="1:33" ht="12" customHeight="1" x14ac:dyDescent="0.2">
      <c r="A21" s="2"/>
      <c r="B21" s="216"/>
      <c r="C21" s="94"/>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1046"/>
      <c r="AG21" s="4"/>
    </row>
    <row r="22" spans="1:33" ht="12" customHeight="1" x14ac:dyDescent="0.2">
      <c r="A22" s="2"/>
      <c r="B22" s="216"/>
      <c r="C22" s="94"/>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1046"/>
      <c r="AG22" s="4"/>
    </row>
    <row r="23" spans="1:33" ht="12" customHeight="1" x14ac:dyDescent="0.2">
      <c r="A23" s="2"/>
      <c r="B23" s="216"/>
      <c r="C23" s="94"/>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1046"/>
      <c r="AG23" s="4"/>
    </row>
    <row r="24" spans="1:33" ht="12" customHeight="1" x14ac:dyDescent="0.2">
      <c r="A24" s="2"/>
      <c r="B24" s="216"/>
      <c r="C24" s="94"/>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1046"/>
      <c r="AG24" s="4"/>
    </row>
    <row r="25" spans="1:33" ht="12" customHeight="1" x14ac:dyDescent="0.2">
      <c r="A25" s="2"/>
      <c r="B25" s="216"/>
      <c r="C25" s="94"/>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1046"/>
      <c r="AG25" s="4"/>
    </row>
    <row r="26" spans="1:33" ht="12" customHeight="1" x14ac:dyDescent="0.2">
      <c r="A26" s="2"/>
      <c r="B26" s="216"/>
      <c r="C26" s="94"/>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1046"/>
      <c r="AG26" s="4"/>
    </row>
    <row r="27" spans="1:33" ht="12" customHeight="1" x14ac:dyDescent="0.2">
      <c r="A27" s="2"/>
      <c r="B27" s="216"/>
      <c r="C27" s="94"/>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1046"/>
      <c r="AG27" s="4"/>
    </row>
    <row r="28" spans="1:33" ht="12" customHeight="1" x14ac:dyDescent="0.2">
      <c r="A28" s="2"/>
      <c r="B28" s="216"/>
      <c r="C28" s="94"/>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1046"/>
      <c r="AG28" s="4"/>
    </row>
    <row r="29" spans="1:33" ht="12" customHeight="1" x14ac:dyDescent="0.2">
      <c r="A29" s="2"/>
      <c r="B29" s="216"/>
      <c r="C29" s="94"/>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1046"/>
      <c r="AG29" s="4"/>
    </row>
    <row r="30" spans="1:33" ht="12" customHeight="1" x14ac:dyDescent="0.2">
      <c r="A30" s="2"/>
      <c r="B30" s="216"/>
      <c r="C30" s="94"/>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1046"/>
      <c r="AG30" s="4"/>
    </row>
    <row r="31" spans="1:33" ht="6" customHeight="1" x14ac:dyDescent="0.2">
      <c r="A31" s="2"/>
      <c r="B31" s="216"/>
      <c r="C31" s="94"/>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1046"/>
      <c r="AG31" s="4"/>
    </row>
    <row r="32" spans="1:33" ht="6" customHeight="1" x14ac:dyDescent="0.2">
      <c r="A32" s="2"/>
      <c r="B32" s="216"/>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1046"/>
      <c r="AG32" s="4"/>
    </row>
    <row r="33" spans="1:33" ht="9" customHeight="1" x14ac:dyDescent="0.2">
      <c r="A33" s="2"/>
      <c r="B33" s="216"/>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1046"/>
      <c r="AG33" s="4"/>
    </row>
    <row r="34" spans="1:33" ht="12.75" customHeight="1" x14ac:dyDescent="0.2">
      <c r="A34" s="2"/>
      <c r="B34" s="216"/>
      <c r="C34" s="94"/>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1046"/>
      <c r="AG34" s="4"/>
    </row>
    <row r="35" spans="1:33" ht="12.75" customHeight="1" x14ac:dyDescent="0.2">
      <c r="A35" s="2"/>
      <c r="B35" s="216"/>
      <c r="C35" s="94"/>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1046"/>
      <c r="AG35" s="4"/>
    </row>
    <row r="36" spans="1:33" ht="15.75" customHeight="1" x14ac:dyDescent="0.2">
      <c r="A36" s="2"/>
      <c r="B36" s="216"/>
      <c r="C36" s="94"/>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1046"/>
      <c r="AG36" s="4"/>
    </row>
    <row r="37" spans="1:33" ht="20.25" customHeight="1" x14ac:dyDescent="0.2">
      <c r="A37" s="2"/>
      <c r="B37" s="216"/>
      <c r="C37" s="94"/>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1046"/>
      <c r="AG37" s="4"/>
    </row>
    <row r="38" spans="1:33" ht="15.75" customHeight="1" x14ac:dyDescent="0.2">
      <c r="A38" s="2"/>
      <c r="B38" s="216"/>
      <c r="C38" s="94"/>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1046"/>
      <c r="AG38" s="4"/>
    </row>
    <row r="39" spans="1:33" ht="12.75" customHeight="1" x14ac:dyDescent="0.2">
      <c r="A39" s="2"/>
      <c r="B39" s="216"/>
      <c r="C39" s="94"/>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1046"/>
      <c r="AG39" s="4"/>
    </row>
    <row r="40" spans="1:33" ht="12" customHeight="1" x14ac:dyDescent="0.2">
      <c r="A40" s="2"/>
      <c r="B40" s="216"/>
      <c r="C40" s="94"/>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1046"/>
      <c r="AG40" s="4"/>
    </row>
    <row r="41" spans="1:33" ht="12.75" customHeight="1" x14ac:dyDescent="0.2">
      <c r="A41" s="2"/>
      <c r="B41" s="216"/>
      <c r="C41" s="94"/>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1046"/>
      <c r="AG41" s="4"/>
    </row>
    <row r="42" spans="1:33" ht="12.75" customHeight="1" x14ac:dyDescent="0.2">
      <c r="A42" s="2"/>
      <c r="B42" s="216"/>
      <c r="C42" s="94"/>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1046"/>
      <c r="AG42" s="4"/>
    </row>
    <row r="43" spans="1:33" ht="9" customHeight="1" x14ac:dyDescent="0.2">
      <c r="A43" s="2"/>
      <c r="B43" s="216"/>
      <c r="C43" s="94"/>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1046"/>
      <c r="AG43" s="4"/>
    </row>
    <row r="44" spans="1:33" ht="19.5" customHeight="1" x14ac:dyDescent="0.2">
      <c r="A44" s="2"/>
      <c r="B44" s="216"/>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1046"/>
      <c r="AG44" s="4"/>
    </row>
    <row r="45" spans="1:33" ht="13.5" customHeight="1" x14ac:dyDescent="0.2">
      <c r="A45" s="2"/>
      <c r="B45" s="216"/>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1046"/>
      <c r="AG45" s="4"/>
    </row>
    <row r="46" spans="1:33" ht="3.75" customHeight="1" x14ac:dyDescent="0.2">
      <c r="A46" s="2"/>
      <c r="B46" s="216"/>
      <c r="C46" s="1051"/>
      <c r="D46" s="1051"/>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1046"/>
      <c r="AG46" s="4"/>
    </row>
    <row r="47" spans="1:33" ht="11.25" customHeight="1" x14ac:dyDescent="0.2">
      <c r="A47" s="2"/>
      <c r="B47" s="216"/>
      <c r="C47" s="1051"/>
      <c r="D47" s="1051"/>
      <c r="E47" s="10"/>
      <c r="F47" s="1763"/>
      <c r="G47" s="1763"/>
      <c r="H47" s="1763"/>
      <c r="I47" s="1763"/>
      <c r="J47" s="1763"/>
      <c r="K47" s="1763"/>
      <c r="L47" s="1763"/>
      <c r="M47" s="1763"/>
      <c r="N47" s="1763"/>
      <c r="O47" s="1763"/>
      <c r="P47" s="1763"/>
      <c r="Q47" s="1763"/>
      <c r="R47" s="1763"/>
      <c r="S47" s="1763"/>
      <c r="T47" s="1763"/>
      <c r="U47" s="1763"/>
      <c r="V47" s="1763"/>
      <c r="W47" s="10"/>
      <c r="X47" s="1763"/>
      <c r="Y47" s="1763"/>
      <c r="Z47" s="1763"/>
      <c r="AA47" s="1763"/>
      <c r="AB47" s="1763"/>
      <c r="AC47" s="1763"/>
      <c r="AD47" s="1763"/>
      <c r="AE47" s="10"/>
      <c r="AF47" s="4"/>
      <c r="AG47" s="4"/>
    </row>
    <row r="48" spans="1:33" ht="12.75" customHeight="1" x14ac:dyDescent="0.2">
      <c r="A48" s="2"/>
      <c r="B48" s="216"/>
      <c r="C48" s="1051"/>
      <c r="D48" s="1051"/>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46"/>
      <c r="AG48" s="4"/>
    </row>
    <row r="49" spans="1:33" ht="6" customHeight="1" x14ac:dyDescent="0.2">
      <c r="A49" s="2"/>
      <c r="B49" s="216"/>
      <c r="C49" s="1051"/>
      <c r="D49" s="1051"/>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46"/>
      <c r="AG49" s="4"/>
    </row>
    <row r="50" spans="1:33" s="50" customFormat="1" ht="12" customHeight="1" x14ac:dyDescent="0.2">
      <c r="A50" s="47"/>
      <c r="B50" s="319"/>
      <c r="C50" s="1052"/>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48"/>
    </row>
    <row r="51" spans="1:33" ht="12" customHeight="1" x14ac:dyDescent="0.2">
      <c r="A51" s="2"/>
      <c r="B51" s="216"/>
      <c r="C51" s="94"/>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1046"/>
      <c r="AG51" s="4"/>
    </row>
    <row r="52" spans="1:33" ht="12" customHeight="1" x14ac:dyDescent="0.2">
      <c r="A52" s="2"/>
      <c r="B52" s="216"/>
      <c r="C52" s="94"/>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1046"/>
      <c r="AG52" s="4"/>
    </row>
    <row r="53" spans="1:33" ht="12" customHeight="1" x14ac:dyDescent="0.2">
      <c r="A53" s="2"/>
      <c r="B53" s="216"/>
      <c r="C53" s="94"/>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1046"/>
      <c r="AG53" s="4"/>
    </row>
    <row r="54" spans="1:33" ht="12" customHeight="1" x14ac:dyDescent="0.2">
      <c r="A54" s="2"/>
      <c r="B54" s="216"/>
      <c r="C54" s="94"/>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1046"/>
      <c r="AG54" s="4"/>
    </row>
    <row r="55" spans="1:33" ht="12" customHeight="1" x14ac:dyDescent="0.2">
      <c r="A55" s="2"/>
      <c r="B55" s="216"/>
      <c r="C55" s="94"/>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1046"/>
      <c r="AG55" s="4"/>
    </row>
    <row r="56" spans="1:33" ht="12" customHeight="1" x14ac:dyDescent="0.2">
      <c r="A56" s="2"/>
      <c r="B56" s="216"/>
      <c r="C56" s="94"/>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1046"/>
      <c r="AG56" s="4"/>
    </row>
    <row r="57" spans="1:33" ht="12" customHeight="1" x14ac:dyDescent="0.2">
      <c r="A57" s="2"/>
      <c r="B57" s="216"/>
      <c r="C57" s="94"/>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1046"/>
      <c r="AG57" s="4"/>
    </row>
    <row r="58" spans="1:33" ht="12" customHeight="1" x14ac:dyDescent="0.2">
      <c r="A58" s="2"/>
      <c r="B58" s="216"/>
      <c r="C58" s="94"/>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1046"/>
      <c r="AG58" s="4"/>
    </row>
    <row r="59" spans="1:33" ht="12" customHeight="1" x14ac:dyDescent="0.2">
      <c r="A59" s="2"/>
      <c r="B59" s="216"/>
      <c r="C59" s="94"/>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1046"/>
      <c r="AG59" s="4"/>
    </row>
    <row r="60" spans="1:33" ht="12" customHeight="1" x14ac:dyDescent="0.2">
      <c r="A60" s="2"/>
      <c r="B60" s="216"/>
      <c r="C60" s="94"/>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1046"/>
      <c r="AG60" s="4"/>
    </row>
    <row r="61" spans="1:33" ht="12" customHeight="1" x14ac:dyDescent="0.2">
      <c r="A61" s="2"/>
      <c r="B61" s="216"/>
      <c r="C61" s="94"/>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1046"/>
      <c r="AG61" s="4"/>
    </row>
    <row r="62" spans="1:33" ht="12" customHeight="1" x14ac:dyDescent="0.2">
      <c r="A62" s="2"/>
      <c r="B62" s="216"/>
      <c r="C62" s="94"/>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1046"/>
      <c r="AG62" s="4"/>
    </row>
    <row r="63" spans="1:33" ht="12" customHeight="1" x14ac:dyDescent="0.2">
      <c r="A63" s="2"/>
      <c r="B63" s="216"/>
      <c r="C63" s="94"/>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1046"/>
      <c r="AG63" s="4"/>
    </row>
    <row r="64" spans="1:33" ht="12" customHeight="1" x14ac:dyDescent="0.2">
      <c r="A64" s="2"/>
      <c r="B64" s="216"/>
      <c r="C64" s="94"/>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1046"/>
      <c r="AG64" s="4"/>
    </row>
    <row r="65" spans="1:33" ht="12" customHeight="1" x14ac:dyDescent="0.2">
      <c r="A65" s="2"/>
      <c r="B65" s="216"/>
      <c r="C65" s="94"/>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1046"/>
      <c r="AG65" s="4"/>
    </row>
    <row r="66" spans="1:33" ht="12" customHeight="1" x14ac:dyDescent="0.2">
      <c r="A66" s="2"/>
      <c r="B66" s="216"/>
      <c r="C66" s="94"/>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1046"/>
      <c r="AG66" s="4"/>
    </row>
    <row r="67" spans="1:33" ht="12" customHeight="1" x14ac:dyDescent="0.2">
      <c r="A67" s="2"/>
      <c r="B67" s="216"/>
      <c r="C67" s="94"/>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1046"/>
      <c r="AG67" s="4"/>
    </row>
    <row r="68" spans="1:33" ht="12" customHeight="1" x14ac:dyDescent="0.2">
      <c r="A68" s="2"/>
      <c r="B68" s="216"/>
      <c r="C68" s="94"/>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1046"/>
      <c r="AG68" s="4"/>
    </row>
    <row r="69" spans="1:33" ht="12" customHeight="1" x14ac:dyDescent="0.2">
      <c r="A69" s="2"/>
      <c r="B69" s="216"/>
      <c r="C69" s="94"/>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1046"/>
      <c r="AG69" s="4"/>
    </row>
    <row r="70" spans="1:33" ht="12" customHeight="1" x14ac:dyDescent="0.2">
      <c r="A70" s="2"/>
      <c r="B70" s="216"/>
      <c r="C70" s="94"/>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1046"/>
      <c r="AG70" s="4"/>
    </row>
    <row r="71" spans="1:33" s="67" customFormat="1" ht="9.75" customHeight="1" x14ac:dyDescent="0.15">
      <c r="A71" s="65"/>
      <c r="B71" s="328"/>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66"/>
    </row>
    <row r="72" spans="1:33" ht="13.5" customHeight="1" x14ac:dyDescent="0.2">
      <c r="A72" s="2"/>
      <c r="B72" s="330">
        <v>24</v>
      </c>
      <c r="C72" s="1482">
        <v>43647</v>
      </c>
      <c r="D72" s="1482"/>
      <c r="E72" s="1482"/>
      <c r="F72" s="1482"/>
      <c r="G72" s="1482"/>
      <c r="H72" s="1482"/>
      <c r="I72" s="1482"/>
      <c r="J72" s="76"/>
      <c r="K72" s="76"/>
      <c r="L72" s="76"/>
      <c r="M72" s="76"/>
      <c r="N72" s="76"/>
      <c r="O72" s="76"/>
      <c r="P72" s="76"/>
      <c r="Q72" s="76"/>
      <c r="R72" s="76"/>
      <c r="S72" s="76"/>
      <c r="T72" s="76"/>
      <c r="U72" s="76"/>
      <c r="V72" s="75"/>
      <c r="W72" s="76"/>
      <c r="X72" s="76"/>
      <c r="Y72" s="76"/>
      <c r="Z72" s="76"/>
      <c r="AA72" s="76"/>
      <c r="AB72" s="76"/>
      <c r="AC72" s="76"/>
      <c r="AD72" s="76"/>
      <c r="AE72" s="76"/>
      <c r="AF72" s="1046"/>
      <c r="AG72" s="4"/>
    </row>
    <row r="73" spans="1:33" ht="13.5" customHeight="1" x14ac:dyDescent="0.2">
      <c r="A73" s="2"/>
      <c r="B73" s="1"/>
      <c r="C73" s="1"/>
      <c r="D73" s="1"/>
      <c r="I73" s="4"/>
      <c r="J73" s="4"/>
      <c r="K73" s="4"/>
      <c r="L73" s="4"/>
      <c r="M73" s="4"/>
      <c r="N73" s="4"/>
      <c r="O73" s="4"/>
      <c r="P73" s="4"/>
      <c r="Q73" s="4"/>
      <c r="R73" s="4"/>
      <c r="S73" s="4"/>
      <c r="T73" s="4"/>
      <c r="U73" s="4"/>
      <c r="V73" s="68"/>
      <c r="W73" s="4"/>
      <c r="X73" s="4"/>
      <c r="Y73" s="4"/>
      <c r="AG73" s="4"/>
    </row>
  </sheetData>
  <customSheetViews>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C72:I72"/>
    <mergeCell ref="B2:D2"/>
    <mergeCell ref="F47:V47"/>
    <mergeCell ref="F6:V6"/>
    <mergeCell ref="C8:D8"/>
    <mergeCell ref="X6:AD6"/>
    <mergeCell ref="X47:AD47"/>
    <mergeCell ref="F5:L5"/>
  </mergeCells>
  <phoneticPr fontId="11" type="noConversion"/>
  <printOptions horizontalCentered="1"/>
  <pageMargins left="0.15748031496062992" right="0.15748031496062992" top="0.19685039370078741" bottom="0.19685039370078741" header="0" footer="0"/>
  <pageSetup paperSize="9" scale="98" orientation="portrait" r:id="rId4"/>
  <headerFooter alignWithMargins="0"/>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pageSetUpPr fitToPage="1"/>
  </sheetPr>
  <dimension ref="A1:E54"/>
  <sheetViews>
    <sheetView showRuler="0" topLeftCell="A31" workbookViewId="0">
      <selection activeCell="L78" sqref="L78"/>
    </sheetView>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13"/>
      <c r="B1" s="313"/>
      <c r="C1" s="313"/>
      <c r="D1" s="313"/>
      <c r="E1" s="313"/>
    </row>
    <row r="2" spans="1:5" ht="13.5" customHeight="1" x14ac:dyDescent="0.2">
      <c r="A2" s="313"/>
      <c r="B2" s="313"/>
      <c r="C2" s="313"/>
      <c r="D2" s="313"/>
      <c r="E2" s="313"/>
    </row>
    <row r="3" spans="1:5" ht="13.5" customHeight="1" x14ac:dyDescent="0.2">
      <c r="A3" s="313"/>
      <c r="B3" s="313"/>
      <c r="C3" s="313"/>
      <c r="D3" s="313"/>
      <c r="E3" s="313"/>
    </row>
    <row r="4" spans="1:5" s="7" customFormat="1" ht="13.5" customHeight="1" x14ac:dyDescent="0.2">
      <c r="A4" s="313"/>
      <c r="B4" s="313"/>
      <c r="C4" s="313"/>
      <c r="D4" s="313"/>
      <c r="E4" s="313"/>
    </row>
    <row r="5" spans="1:5" ht="13.5" customHeight="1" x14ac:dyDescent="0.2">
      <c r="A5" s="313"/>
      <c r="B5" s="313"/>
      <c r="C5" s="313"/>
      <c r="D5" s="313"/>
      <c r="E5" s="313"/>
    </row>
    <row r="6" spans="1:5" ht="13.5" customHeight="1" x14ac:dyDescent="0.2">
      <c r="A6" s="313"/>
      <c r="B6" s="313"/>
      <c r="C6" s="313"/>
      <c r="D6" s="313"/>
      <c r="E6" s="313"/>
    </row>
    <row r="7" spans="1:5" ht="13.5" customHeight="1" x14ac:dyDescent="0.2">
      <c r="A7" s="313"/>
      <c r="B7" s="313"/>
      <c r="C7" s="313"/>
      <c r="D7" s="313"/>
      <c r="E7" s="313"/>
    </row>
    <row r="8" spans="1:5" ht="13.5" customHeight="1" x14ac:dyDescent="0.2">
      <c r="A8" s="313"/>
      <c r="B8" s="313"/>
      <c r="C8" s="313"/>
      <c r="D8" s="313"/>
      <c r="E8" s="313"/>
    </row>
    <row r="9" spans="1:5" ht="13.5" customHeight="1" x14ac:dyDescent="0.2">
      <c r="A9" s="313"/>
      <c r="B9" s="313"/>
      <c r="C9" s="313"/>
      <c r="D9" s="313"/>
      <c r="E9" s="313"/>
    </row>
    <row r="10" spans="1:5" ht="13.5" customHeight="1" x14ac:dyDescent="0.2">
      <c r="A10" s="313"/>
      <c r="B10" s="313"/>
      <c r="C10" s="313"/>
      <c r="D10" s="313"/>
      <c r="E10" s="313"/>
    </row>
    <row r="11" spans="1:5" ht="13.5" customHeight="1" x14ac:dyDescent="0.2">
      <c r="A11" s="313"/>
      <c r="B11" s="313"/>
      <c r="C11" s="313"/>
      <c r="D11" s="313"/>
      <c r="E11" s="313"/>
    </row>
    <row r="12" spans="1:5" ht="13.5" customHeight="1" x14ac:dyDescent="0.2">
      <c r="A12" s="313"/>
      <c r="B12" s="313"/>
      <c r="C12" s="313"/>
      <c r="D12" s="313"/>
      <c r="E12" s="313"/>
    </row>
    <row r="13" spans="1:5" ht="13.5" customHeight="1" x14ac:dyDescent="0.2">
      <c r="A13" s="313"/>
      <c r="B13" s="313"/>
      <c r="C13" s="313"/>
      <c r="D13" s="313"/>
      <c r="E13" s="313"/>
    </row>
    <row r="14" spans="1:5" ht="13.5" customHeight="1" x14ac:dyDescent="0.2">
      <c r="A14" s="313"/>
      <c r="B14" s="313"/>
      <c r="C14" s="313"/>
      <c r="D14" s="313"/>
      <c r="E14" s="313"/>
    </row>
    <row r="15" spans="1:5" ht="13.5" customHeight="1" x14ac:dyDescent="0.2">
      <c r="A15" s="313"/>
      <c r="B15" s="313"/>
      <c r="C15" s="313"/>
      <c r="D15" s="313"/>
      <c r="E15" s="313"/>
    </row>
    <row r="16" spans="1:5" ht="13.5" customHeight="1" x14ac:dyDescent="0.2">
      <c r="A16" s="313"/>
      <c r="B16" s="313"/>
      <c r="C16" s="313"/>
      <c r="D16" s="313"/>
      <c r="E16" s="313"/>
    </row>
    <row r="17" spans="1:5" ht="13.5" customHeight="1" x14ac:dyDescent="0.2">
      <c r="A17" s="313"/>
      <c r="B17" s="313"/>
      <c r="C17" s="313"/>
      <c r="D17" s="313"/>
      <c r="E17" s="313"/>
    </row>
    <row r="18" spans="1:5" ht="13.5" customHeight="1" x14ac:dyDescent="0.2">
      <c r="A18" s="313"/>
      <c r="B18" s="313"/>
      <c r="C18" s="313"/>
      <c r="D18" s="313"/>
      <c r="E18" s="313"/>
    </row>
    <row r="19" spans="1:5" ht="13.5" customHeight="1" x14ac:dyDescent="0.2">
      <c r="A19" s="313"/>
      <c r="B19" s="313"/>
      <c r="C19" s="313"/>
      <c r="D19" s="313"/>
      <c r="E19" s="313"/>
    </row>
    <row r="20" spans="1:5" ht="13.5" customHeight="1" x14ac:dyDescent="0.2">
      <c r="A20" s="313"/>
      <c r="B20" s="313"/>
      <c r="C20" s="313"/>
      <c r="D20" s="313"/>
      <c r="E20" s="313"/>
    </row>
    <row r="21" spans="1:5" ht="13.5" customHeight="1" x14ac:dyDescent="0.2">
      <c r="A21" s="313"/>
      <c r="B21" s="313"/>
      <c r="C21" s="313"/>
      <c r="D21" s="313"/>
      <c r="E21" s="313"/>
    </row>
    <row r="22" spans="1:5" ht="13.5" customHeight="1" x14ac:dyDescent="0.2">
      <c r="A22" s="313"/>
      <c r="B22" s="313"/>
      <c r="C22" s="313"/>
      <c r="D22" s="313"/>
      <c r="E22" s="313"/>
    </row>
    <row r="23" spans="1:5" ht="13.5" customHeight="1" x14ac:dyDescent="0.2">
      <c r="A23" s="313"/>
      <c r="B23" s="313"/>
      <c r="C23" s="313"/>
      <c r="D23" s="313"/>
      <c r="E23" s="313"/>
    </row>
    <row r="24" spans="1:5" ht="13.5" customHeight="1" x14ac:dyDescent="0.2">
      <c r="A24" s="313"/>
      <c r="B24" s="313"/>
      <c r="C24" s="313"/>
      <c r="D24" s="313"/>
      <c r="E24" s="313"/>
    </row>
    <row r="25" spans="1:5" ht="13.5" customHeight="1" x14ac:dyDescent="0.2">
      <c r="A25" s="313"/>
      <c r="B25" s="313"/>
      <c r="C25" s="313"/>
      <c r="D25" s="313"/>
      <c r="E25" s="313"/>
    </row>
    <row r="26" spans="1:5" ht="13.5" customHeight="1" x14ac:dyDescent="0.2">
      <c r="A26" s="313"/>
      <c r="B26" s="313"/>
      <c r="C26" s="313"/>
      <c r="D26" s="313"/>
      <c r="E26" s="313"/>
    </row>
    <row r="27" spans="1:5" ht="13.5" customHeight="1" x14ac:dyDescent="0.2">
      <c r="A27" s="313"/>
      <c r="B27" s="313"/>
      <c r="C27" s="313"/>
      <c r="D27" s="313"/>
      <c r="E27" s="313"/>
    </row>
    <row r="28" spans="1:5" ht="13.5" customHeight="1" x14ac:dyDescent="0.2">
      <c r="A28" s="313"/>
      <c r="B28" s="313"/>
      <c r="C28" s="313"/>
      <c r="D28" s="313"/>
      <c r="E28" s="313"/>
    </row>
    <row r="29" spans="1:5" ht="13.5" customHeight="1" x14ac:dyDescent="0.2">
      <c r="A29" s="313"/>
      <c r="B29" s="313"/>
      <c r="C29" s="313"/>
      <c r="D29" s="313"/>
      <c r="E29" s="313"/>
    </row>
    <row r="30" spans="1:5" ht="13.5" customHeight="1" x14ac:dyDescent="0.2">
      <c r="A30" s="313"/>
      <c r="B30" s="313"/>
      <c r="C30" s="313"/>
      <c r="D30" s="313"/>
      <c r="E30" s="313"/>
    </row>
    <row r="31" spans="1:5" ht="13.5" customHeight="1" x14ac:dyDescent="0.2">
      <c r="A31" s="313"/>
      <c r="B31" s="313"/>
      <c r="C31" s="313"/>
      <c r="D31" s="313"/>
      <c r="E31" s="313"/>
    </row>
    <row r="32" spans="1:5" ht="13.5" customHeight="1" x14ac:dyDescent="0.2">
      <c r="A32" s="313"/>
      <c r="B32" s="313"/>
      <c r="C32" s="313"/>
      <c r="D32" s="313"/>
      <c r="E32" s="313"/>
    </row>
    <row r="33" spans="1:5" ht="13.5" customHeight="1" x14ac:dyDescent="0.2">
      <c r="A33" s="313"/>
      <c r="B33" s="313"/>
      <c r="C33" s="313"/>
      <c r="D33" s="313"/>
      <c r="E33" s="313"/>
    </row>
    <row r="34" spans="1:5" ht="13.5" customHeight="1" x14ac:dyDescent="0.2">
      <c r="A34" s="313"/>
      <c r="B34" s="313"/>
      <c r="C34" s="313"/>
      <c r="D34" s="313"/>
      <c r="E34" s="313"/>
    </row>
    <row r="35" spans="1:5" ht="13.5" customHeight="1" x14ac:dyDescent="0.2">
      <c r="A35" s="313"/>
      <c r="B35" s="313"/>
      <c r="C35" s="313"/>
      <c r="D35" s="313"/>
      <c r="E35" s="313"/>
    </row>
    <row r="36" spans="1:5" ht="13.5" customHeight="1" x14ac:dyDescent="0.2">
      <c r="A36" s="313"/>
      <c r="B36" s="313"/>
      <c r="C36" s="313"/>
      <c r="D36" s="313"/>
      <c r="E36" s="313"/>
    </row>
    <row r="37" spans="1:5" ht="13.5" customHeight="1" x14ac:dyDescent="0.2">
      <c r="A37" s="313"/>
      <c r="B37" s="313"/>
      <c r="C37" s="313"/>
      <c r="D37" s="313"/>
      <c r="E37" s="313"/>
    </row>
    <row r="38" spans="1:5" ht="13.5" customHeight="1" x14ac:dyDescent="0.2">
      <c r="A38" s="313"/>
      <c r="B38" s="313"/>
      <c r="C38" s="313"/>
      <c r="D38" s="313"/>
      <c r="E38" s="313"/>
    </row>
    <row r="39" spans="1:5" ht="13.5" customHeight="1" x14ac:dyDescent="0.2">
      <c r="A39" s="313"/>
      <c r="B39" s="313"/>
      <c r="C39" s="313"/>
      <c r="D39" s="313"/>
      <c r="E39" s="313"/>
    </row>
    <row r="40" spans="1:5" ht="13.5" customHeight="1" x14ac:dyDescent="0.2">
      <c r="A40" s="313"/>
      <c r="B40" s="313"/>
      <c r="C40" s="313"/>
      <c r="D40" s="313"/>
      <c r="E40" s="313"/>
    </row>
    <row r="41" spans="1:5" ht="18.75" customHeight="1" x14ac:dyDescent="0.2">
      <c r="A41" s="313"/>
      <c r="B41" s="313" t="s">
        <v>307</v>
      </c>
      <c r="C41" s="313"/>
      <c r="D41" s="313"/>
      <c r="E41" s="313"/>
    </row>
    <row r="42" spans="1:5" ht="9" customHeight="1" x14ac:dyDescent="0.2">
      <c r="A42" s="312"/>
      <c r="B42" s="340"/>
      <c r="C42" s="341"/>
      <c r="D42" s="342"/>
      <c r="E42" s="312"/>
    </row>
    <row r="43" spans="1:5" ht="13.5" customHeight="1" x14ac:dyDescent="0.2">
      <c r="A43" s="312"/>
      <c r="B43" s="340"/>
      <c r="C43" s="337"/>
      <c r="D43" s="343" t="s">
        <v>304</v>
      </c>
      <c r="E43" s="312"/>
    </row>
    <row r="44" spans="1:5" ht="13.5" customHeight="1" x14ac:dyDescent="0.2">
      <c r="A44" s="312"/>
      <c r="B44" s="340"/>
      <c r="C44" s="348"/>
      <c r="D44" s="556" t="s">
        <v>477</v>
      </c>
      <c r="E44" s="312"/>
    </row>
    <row r="45" spans="1:5" ht="13.5" customHeight="1" x14ac:dyDescent="0.2">
      <c r="A45" s="312"/>
      <c r="B45" s="340"/>
      <c r="C45" s="344"/>
      <c r="D45" s="342"/>
      <c r="E45" s="312"/>
    </row>
    <row r="46" spans="1:5" ht="13.5" customHeight="1" x14ac:dyDescent="0.2">
      <c r="A46" s="312"/>
      <c r="B46" s="340"/>
      <c r="C46" s="338"/>
      <c r="D46" s="343" t="s">
        <v>305</v>
      </c>
      <c r="E46" s="312"/>
    </row>
    <row r="47" spans="1:5" ht="13.5" customHeight="1" x14ac:dyDescent="0.2">
      <c r="A47" s="312"/>
      <c r="B47" s="340"/>
      <c r="C47" s="341"/>
      <c r="D47" s="901" t="s">
        <v>477</v>
      </c>
      <c r="E47" s="312"/>
    </row>
    <row r="48" spans="1:5" ht="13.5" customHeight="1" x14ac:dyDescent="0.2">
      <c r="A48" s="312"/>
      <c r="B48" s="340"/>
      <c r="C48" s="341"/>
      <c r="D48" s="342"/>
      <c r="E48" s="312"/>
    </row>
    <row r="49" spans="1:5" ht="13.5" customHeight="1" x14ac:dyDescent="0.2">
      <c r="A49" s="312"/>
      <c r="B49" s="340"/>
      <c r="C49" s="339"/>
      <c r="D49" s="343" t="s">
        <v>306</v>
      </c>
      <c r="E49" s="312"/>
    </row>
    <row r="50" spans="1:5" ht="13.5" customHeight="1" x14ac:dyDescent="0.2">
      <c r="A50" s="312"/>
      <c r="B50" s="340"/>
      <c r="C50" s="341"/>
      <c r="D50" s="556" t="s">
        <v>457</v>
      </c>
      <c r="E50" s="312"/>
    </row>
    <row r="51" spans="1:5" ht="25.5" customHeight="1" x14ac:dyDescent="0.2">
      <c r="A51" s="312"/>
      <c r="B51" s="345"/>
      <c r="C51" s="346"/>
      <c r="D51" s="347"/>
      <c r="E51" s="312"/>
    </row>
    <row r="52" spans="1:5" x14ac:dyDescent="0.2">
      <c r="A52" s="312"/>
      <c r="B52" s="313"/>
      <c r="C52" s="315"/>
      <c r="D52" s="314"/>
      <c r="E52" s="312"/>
    </row>
    <row r="53" spans="1:5" s="91" customFormat="1" x14ac:dyDescent="0.2">
      <c r="A53" s="312"/>
      <c r="B53" s="313"/>
      <c r="C53" s="315"/>
      <c r="D53" s="314"/>
      <c r="E53" s="312"/>
    </row>
    <row r="54" spans="1:5" ht="94.5" customHeight="1" x14ac:dyDescent="0.2">
      <c r="A54" s="312"/>
      <c r="B54" s="313"/>
      <c r="C54" s="315"/>
      <c r="D54" s="314"/>
      <c r="E54" s="312"/>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1"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7.285156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489" t="s">
        <v>295</v>
      </c>
      <c r="C1" s="1490"/>
      <c r="D1" s="1490"/>
      <c r="E1" s="1490"/>
      <c r="F1" s="25"/>
      <c r="G1" s="25"/>
      <c r="H1" s="25"/>
      <c r="I1" s="25"/>
      <c r="J1" s="25"/>
      <c r="K1" s="25"/>
      <c r="L1" s="25"/>
      <c r="M1" s="306"/>
      <c r="N1" s="306"/>
      <c r="O1" s="26"/>
    </row>
    <row r="2" spans="1:15" ht="8.25" customHeight="1" x14ac:dyDescent="0.2">
      <c r="A2" s="24"/>
      <c r="B2" s="311"/>
      <c r="C2" s="307"/>
      <c r="D2" s="307"/>
      <c r="E2" s="307"/>
      <c r="F2" s="307"/>
      <c r="G2" s="307"/>
      <c r="H2" s="308"/>
      <c r="I2" s="308"/>
      <c r="J2" s="308"/>
      <c r="K2" s="308"/>
      <c r="L2" s="308"/>
      <c r="M2" s="308"/>
      <c r="N2" s="309"/>
      <c r="O2" s="28"/>
    </row>
    <row r="3" spans="1:15" s="32" customFormat="1" ht="11.25" customHeight="1" x14ac:dyDescent="0.2">
      <c r="A3" s="29"/>
      <c r="B3" s="30"/>
      <c r="C3" s="1491" t="s">
        <v>53</v>
      </c>
      <c r="D3" s="1491"/>
      <c r="E3" s="1491"/>
      <c r="F3" s="1491"/>
      <c r="G3" s="1491"/>
      <c r="H3" s="1491"/>
      <c r="I3" s="1491"/>
      <c r="J3" s="1491"/>
      <c r="K3" s="1491"/>
      <c r="L3" s="1491"/>
      <c r="M3" s="1491"/>
      <c r="N3" s="310"/>
      <c r="O3" s="31"/>
    </row>
    <row r="4" spans="1:15" s="32" customFormat="1" ht="11.25" x14ac:dyDescent="0.2">
      <c r="A4" s="29"/>
      <c r="B4" s="30"/>
      <c r="C4" s="1491"/>
      <c r="D4" s="1491"/>
      <c r="E4" s="1491"/>
      <c r="F4" s="1491"/>
      <c r="G4" s="1491"/>
      <c r="H4" s="1491"/>
      <c r="I4" s="1491"/>
      <c r="J4" s="1491"/>
      <c r="K4" s="1491"/>
      <c r="L4" s="1491"/>
      <c r="M4" s="1491"/>
      <c r="N4" s="310"/>
      <c r="O4" s="31"/>
    </row>
    <row r="5" spans="1:15" s="32" customFormat="1" ht="3" customHeight="1" x14ac:dyDescent="0.2">
      <c r="A5" s="29"/>
      <c r="B5" s="30"/>
      <c r="C5" s="33"/>
      <c r="D5" s="33"/>
      <c r="E5" s="33"/>
      <c r="F5" s="33"/>
      <c r="G5" s="33"/>
      <c r="H5" s="33"/>
      <c r="I5" s="33"/>
      <c r="J5" s="30"/>
      <c r="K5" s="30"/>
      <c r="L5" s="30"/>
      <c r="M5" s="34"/>
      <c r="N5" s="310"/>
      <c r="O5" s="31"/>
    </row>
    <row r="6" spans="1:15" s="32" customFormat="1" ht="18" customHeight="1" x14ac:dyDescent="0.2">
      <c r="A6" s="29"/>
      <c r="B6" s="30"/>
      <c r="C6" s="35"/>
      <c r="D6" s="1492" t="s">
        <v>406</v>
      </c>
      <c r="E6" s="1492"/>
      <c r="F6" s="1492"/>
      <c r="G6" s="1492"/>
      <c r="H6" s="1492"/>
      <c r="I6" s="1492"/>
      <c r="J6" s="1492"/>
      <c r="K6" s="1492"/>
      <c r="L6" s="1492"/>
      <c r="M6" s="1492"/>
      <c r="N6" s="310"/>
      <c r="O6" s="31"/>
    </row>
    <row r="7" spans="1:15" s="32" customFormat="1" ht="3" customHeight="1" x14ac:dyDescent="0.2">
      <c r="A7" s="29"/>
      <c r="B7" s="30"/>
      <c r="C7" s="33"/>
      <c r="D7" s="33"/>
      <c r="E7" s="33"/>
      <c r="F7" s="33"/>
      <c r="G7" s="33"/>
      <c r="H7" s="33"/>
      <c r="I7" s="33"/>
      <c r="J7" s="30"/>
      <c r="K7" s="30"/>
      <c r="L7" s="30"/>
      <c r="M7" s="34"/>
      <c r="N7" s="310"/>
      <c r="O7" s="31"/>
    </row>
    <row r="8" spans="1:15" s="32" customFormat="1" ht="92.25" customHeight="1" x14ac:dyDescent="0.2">
      <c r="A8" s="29"/>
      <c r="B8" s="30"/>
      <c r="C8" s="33"/>
      <c r="D8" s="1494" t="s">
        <v>407</v>
      </c>
      <c r="E8" s="1492"/>
      <c r="F8" s="1492"/>
      <c r="G8" s="1492"/>
      <c r="H8" s="1492"/>
      <c r="I8" s="1492"/>
      <c r="J8" s="1492"/>
      <c r="K8" s="1492"/>
      <c r="L8" s="1492"/>
      <c r="M8" s="1492"/>
      <c r="N8" s="310"/>
      <c r="O8" s="31"/>
    </row>
    <row r="9" spans="1:15" s="32" customFormat="1" ht="3" customHeight="1" x14ac:dyDescent="0.2">
      <c r="A9" s="29"/>
      <c r="B9" s="30"/>
      <c r="C9" s="33"/>
      <c r="D9" s="33"/>
      <c r="E9" s="33"/>
      <c r="F9" s="33"/>
      <c r="G9" s="33"/>
      <c r="H9" s="33"/>
      <c r="I9" s="33"/>
      <c r="J9" s="30"/>
      <c r="K9" s="30"/>
      <c r="L9" s="30"/>
      <c r="M9" s="34"/>
      <c r="N9" s="310"/>
      <c r="O9" s="31"/>
    </row>
    <row r="10" spans="1:15" s="32" customFormat="1" ht="67.5" customHeight="1" x14ac:dyDescent="0.2">
      <c r="A10" s="29"/>
      <c r="B10" s="30"/>
      <c r="C10" s="33"/>
      <c r="D10" s="1493" t="s">
        <v>408</v>
      </c>
      <c r="E10" s="1493"/>
      <c r="F10" s="1493"/>
      <c r="G10" s="1493"/>
      <c r="H10" s="1493"/>
      <c r="I10" s="1493"/>
      <c r="J10" s="1493"/>
      <c r="K10" s="1493"/>
      <c r="L10" s="1493"/>
      <c r="M10" s="1493"/>
      <c r="N10" s="310"/>
      <c r="O10" s="31"/>
    </row>
    <row r="11" spans="1:15" s="32" customFormat="1" ht="3" customHeight="1" x14ac:dyDescent="0.2">
      <c r="A11" s="29"/>
      <c r="B11" s="30"/>
      <c r="C11" s="33"/>
      <c r="D11" s="204"/>
      <c r="E11" s="204"/>
      <c r="F11" s="204"/>
      <c r="G11" s="204"/>
      <c r="H11" s="204"/>
      <c r="I11" s="204"/>
      <c r="J11" s="204"/>
      <c r="K11" s="204"/>
      <c r="L11" s="204"/>
      <c r="M11" s="204"/>
      <c r="N11" s="310"/>
      <c r="O11" s="31"/>
    </row>
    <row r="12" spans="1:15" s="32" customFormat="1" ht="53.25" customHeight="1" x14ac:dyDescent="0.2">
      <c r="A12" s="29"/>
      <c r="B12" s="30"/>
      <c r="C12" s="33"/>
      <c r="D12" s="1492" t="s">
        <v>409</v>
      </c>
      <c r="E12" s="1492"/>
      <c r="F12" s="1492"/>
      <c r="G12" s="1492"/>
      <c r="H12" s="1492"/>
      <c r="I12" s="1492"/>
      <c r="J12" s="1492"/>
      <c r="K12" s="1492"/>
      <c r="L12" s="1492"/>
      <c r="M12" s="1492"/>
      <c r="N12" s="310"/>
      <c r="O12" s="31"/>
    </row>
    <row r="13" spans="1:15" s="32" customFormat="1" ht="3" customHeight="1" x14ac:dyDescent="0.2">
      <c r="A13" s="29"/>
      <c r="B13" s="30"/>
      <c r="C13" s="33"/>
      <c r="D13" s="204"/>
      <c r="E13" s="204"/>
      <c r="F13" s="204"/>
      <c r="G13" s="204"/>
      <c r="H13" s="204"/>
      <c r="I13" s="204"/>
      <c r="J13" s="204"/>
      <c r="K13" s="204"/>
      <c r="L13" s="204"/>
      <c r="M13" s="204"/>
      <c r="N13" s="310"/>
      <c r="O13" s="31"/>
    </row>
    <row r="14" spans="1:15" s="32" customFormat="1" ht="23.25" customHeight="1" x14ac:dyDescent="0.2">
      <c r="A14" s="29"/>
      <c r="B14" s="30"/>
      <c r="C14" s="33"/>
      <c r="D14" s="1492" t="s">
        <v>410</v>
      </c>
      <c r="E14" s="1492"/>
      <c r="F14" s="1492"/>
      <c r="G14" s="1492"/>
      <c r="H14" s="1492"/>
      <c r="I14" s="1492"/>
      <c r="J14" s="1492"/>
      <c r="K14" s="1492"/>
      <c r="L14" s="1492"/>
      <c r="M14" s="1492"/>
      <c r="N14" s="310"/>
      <c r="O14" s="31"/>
    </row>
    <row r="15" spans="1:15" s="32" customFormat="1" ht="3" customHeight="1" x14ac:dyDescent="0.2">
      <c r="A15" s="29"/>
      <c r="B15" s="30"/>
      <c r="C15" s="33"/>
      <c r="D15" s="204"/>
      <c r="E15" s="204"/>
      <c r="F15" s="204"/>
      <c r="G15" s="204"/>
      <c r="H15" s="204"/>
      <c r="I15" s="204"/>
      <c r="J15" s="204"/>
      <c r="K15" s="204"/>
      <c r="L15" s="204"/>
      <c r="M15" s="204"/>
      <c r="N15" s="310"/>
      <c r="O15" s="31"/>
    </row>
    <row r="16" spans="1:15" s="32" customFormat="1" ht="23.25" customHeight="1" x14ac:dyDescent="0.2">
      <c r="A16" s="29"/>
      <c r="B16" s="30"/>
      <c r="C16" s="33"/>
      <c r="D16" s="1492" t="s">
        <v>411</v>
      </c>
      <c r="E16" s="1492"/>
      <c r="F16" s="1492"/>
      <c r="G16" s="1492"/>
      <c r="H16" s="1492"/>
      <c r="I16" s="1492"/>
      <c r="J16" s="1492"/>
      <c r="K16" s="1492"/>
      <c r="L16" s="1492"/>
      <c r="M16" s="1492"/>
      <c r="N16" s="310"/>
      <c r="O16" s="31"/>
    </row>
    <row r="17" spans="1:19" s="32" customFormat="1" ht="3" customHeight="1" x14ac:dyDescent="0.2">
      <c r="A17" s="29"/>
      <c r="B17" s="30"/>
      <c r="C17" s="33"/>
      <c r="D17" s="204"/>
      <c r="E17" s="204"/>
      <c r="F17" s="204"/>
      <c r="G17" s="204"/>
      <c r="H17" s="204"/>
      <c r="I17" s="204"/>
      <c r="J17" s="204"/>
      <c r="K17" s="204"/>
      <c r="L17" s="204"/>
      <c r="M17" s="204"/>
      <c r="N17" s="310"/>
      <c r="O17" s="31"/>
    </row>
    <row r="18" spans="1:19" s="32" customFormat="1" ht="23.25" customHeight="1" x14ac:dyDescent="0.2">
      <c r="A18" s="29"/>
      <c r="B18" s="30"/>
      <c r="C18" s="33"/>
      <c r="D18" s="1494" t="s">
        <v>412</v>
      </c>
      <c r="E18" s="1492"/>
      <c r="F18" s="1492"/>
      <c r="G18" s="1492"/>
      <c r="H18" s="1492"/>
      <c r="I18" s="1492"/>
      <c r="J18" s="1492"/>
      <c r="K18" s="1492"/>
      <c r="L18" s="1492"/>
      <c r="M18" s="1492"/>
      <c r="N18" s="310"/>
      <c r="O18" s="31"/>
    </row>
    <row r="19" spans="1:19" s="32" customFormat="1" ht="3" customHeight="1" x14ac:dyDescent="0.2">
      <c r="A19" s="29"/>
      <c r="B19" s="30"/>
      <c r="C19" s="33"/>
      <c r="D19" s="204"/>
      <c r="E19" s="204"/>
      <c r="F19" s="204"/>
      <c r="G19" s="204"/>
      <c r="H19" s="204"/>
      <c r="I19" s="204"/>
      <c r="J19" s="204"/>
      <c r="K19" s="204"/>
      <c r="L19" s="204"/>
      <c r="M19" s="204"/>
      <c r="N19" s="310"/>
      <c r="O19" s="31"/>
    </row>
    <row r="20" spans="1:19" s="32" customFormat="1" ht="14.25" customHeight="1" x14ac:dyDescent="0.2">
      <c r="A20" s="29"/>
      <c r="B20" s="30"/>
      <c r="C20" s="33"/>
      <c r="D20" s="1492" t="s">
        <v>413</v>
      </c>
      <c r="E20" s="1492"/>
      <c r="F20" s="1492"/>
      <c r="G20" s="1492"/>
      <c r="H20" s="1492"/>
      <c r="I20" s="1492"/>
      <c r="J20" s="1492"/>
      <c r="K20" s="1492"/>
      <c r="L20" s="1492"/>
      <c r="M20" s="1492"/>
      <c r="N20" s="310"/>
      <c r="O20" s="31"/>
    </row>
    <row r="21" spans="1:19" s="32" customFormat="1" ht="3" customHeight="1" x14ac:dyDescent="0.2">
      <c r="A21" s="29"/>
      <c r="B21" s="30"/>
      <c r="C21" s="33"/>
      <c r="D21" s="204"/>
      <c r="E21" s="204"/>
      <c r="F21" s="204"/>
      <c r="G21" s="204"/>
      <c r="H21" s="204"/>
      <c r="I21" s="204"/>
      <c r="J21" s="204"/>
      <c r="K21" s="204"/>
      <c r="L21" s="204"/>
      <c r="M21" s="204"/>
      <c r="N21" s="310"/>
      <c r="O21" s="31"/>
    </row>
    <row r="22" spans="1:19" s="32" customFormat="1" ht="32.25" customHeight="1" x14ac:dyDescent="0.2">
      <c r="A22" s="29"/>
      <c r="B22" s="30"/>
      <c r="C22" s="33"/>
      <c r="D22" s="1492" t="s">
        <v>414</v>
      </c>
      <c r="E22" s="1492"/>
      <c r="F22" s="1492"/>
      <c r="G22" s="1492"/>
      <c r="H22" s="1492"/>
      <c r="I22" s="1492"/>
      <c r="J22" s="1492"/>
      <c r="K22" s="1492"/>
      <c r="L22" s="1492"/>
      <c r="M22" s="1492"/>
      <c r="N22" s="310"/>
      <c r="O22" s="31"/>
    </row>
    <row r="23" spans="1:19" s="32" customFormat="1" ht="3" customHeight="1" x14ac:dyDescent="0.2">
      <c r="A23" s="29"/>
      <c r="B23" s="30"/>
      <c r="C23" s="33"/>
      <c r="D23" s="204"/>
      <c r="E23" s="204"/>
      <c r="F23" s="204"/>
      <c r="G23" s="204"/>
      <c r="H23" s="204"/>
      <c r="I23" s="204"/>
      <c r="J23" s="204"/>
      <c r="K23" s="204"/>
      <c r="L23" s="204"/>
      <c r="M23" s="204"/>
      <c r="N23" s="310"/>
      <c r="O23" s="31"/>
    </row>
    <row r="24" spans="1:19" s="32" customFormat="1" ht="81.75" customHeight="1" x14ac:dyDescent="0.2">
      <c r="A24" s="29"/>
      <c r="B24" s="30"/>
      <c r="C24" s="33"/>
      <c r="D24" s="1492" t="s">
        <v>282</v>
      </c>
      <c r="E24" s="1492"/>
      <c r="F24" s="1492"/>
      <c r="G24" s="1492"/>
      <c r="H24" s="1492"/>
      <c r="I24" s="1492"/>
      <c r="J24" s="1492"/>
      <c r="K24" s="1492"/>
      <c r="L24" s="1492"/>
      <c r="M24" s="1492"/>
      <c r="N24" s="310"/>
      <c r="O24" s="31"/>
    </row>
    <row r="25" spans="1:19" s="32" customFormat="1" ht="3" customHeight="1" x14ac:dyDescent="0.2">
      <c r="A25" s="29"/>
      <c r="B25" s="30"/>
      <c r="C25" s="33"/>
      <c r="D25" s="204"/>
      <c r="E25" s="204"/>
      <c r="F25" s="204"/>
      <c r="G25" s="204"/>
      <c r="H25" s="204"/>
      <c r="I25" s="204"/>
      <c r="J25" s="204"/>
      <c r="K25" s="204"/>
      <c r="L25" s="204"/>
      <c r="M25" s="204"/>
      <c r="N25" s="310"/>
      <c r="O25" s="31"/>
    </row>
    <row r="26" spans="1:19" s="32" customFormat="1" ht="105.75" customHeight="1" x14ac:dyDescent="0.2">
      <c r="A26" s="29"/>
      <c r="B26" s="30"/>
      <c r="C26" s="33"/>
      <c r="D26" s="1497" t="s">
        <v>388</v>
      </c>
      <c r="E26" s="1497"/>
      <c r="F26" s="1497"/>
      <c r="G26" s="1497"/>
      <c r="H26" s="1497"/>
      <c r="I26" s="1497"/>
      <c r="J26" s="1497"/>
      <c r="K26" s="1497"/>
      <c r="L26" s="1497"/>
      <c r="M26" s="1497"/>
      <c r="N26" s="310"/>
      <c r="O26" s="31"/>
    </row>
    <row r="27" spans="1:19" s="32" customFormat="1" ht="3" customHeight="1" x14ac:dyDescent="0.2">
      <c r="A27" s="29"/>
      <c r="B27" s="30"/>
      <c r="C27" s="33"/>
      <c r="D27" s="44"/>
      <c r="E27" s="44"/>
      <c r="F27" s="44"/>
      <c r="G27" s="44"/>
      <c r="H27" s="44"/>
      <c r="I27" s="44"/>
      <c r="J27" s="45"/>
      <c r="K27" s="45"/>
      <c r="L27" s="45"/>
      <c r="M27" s="46"/>
      <c r="N27" s="310"/>
      <c r="O27" s="31"/>
    </row>
    <row r="28" spans="1:19" s="32" customFormat="1" ht="57" customHeight="1" x14ac:dyDescent="0.2">
      <c r="A28" s="29"/>
      <c r="B28" s="30"/>
      <c r="C28" s="35"/>
      <c r="D28" s="1492" t="s">
        <v>52</v>
      </c>
      <c r="E28" s="1500"/>
      <c r="F28" s="1500"/>
      <c r="G28" s="1500"/>
      <c r="H28" s="1500"/>
      <c r="I28" s="1500"/>
      <c r="J28" s="1500"/>
      <c r="K28" s="1500"/>
      <c r="L28" s="1500"/>
      <c r="M28" s="1500"/>
      <c r="N28" s="310"/>
      <c r="O28" s="31"/>
      <c r="S28" s="32" t="s">
        <v>34</v>
      </c>
    </row>
    <row r="29" spans="1:19" s="32" customFormat="1" ht="3" customHeight="1" x14ac:dyDescent="0.2">
      <c r="A29" s="29"/>
      <c r="B29" s="30"/>
      <c r="C29" s="35"/>
      <c r="D29" s="205"/>
      <c r="E29" s="205"/>
      <c r="F29" s="205"/>
      <c r="G29" s="205"/>
      <c r="H29" s="205"/>
      <c r="I29" s="205"/>
      <c r="J29" s="205"/>
      <c r="K29" s="205"/>
      <c r="L29" s="205"/>
      <c r="M29" s="205"/>
      <c r="N29" s="310"/>
      <c r="O29" s="31"/>
    </row>
    <row r="30" spans="1:19" s="32" customFormat="1" ht="34.5" customHeight="1" x14ac:dyDescent="0.2">
      <c r="A30" s="29"/>
      <c r="B30" s="30"/>
      <c r="C30" s="35"/>
      <c r="D30" s="1492" t="s">
        <v>51</v>
      </c>
      <c r="E30" s="1500"/>
      <c r="F30" s="1500"/>
      <c r="G30" s="1500"/>
      <c r="H30" s="1500"/>
      <c r="I30" s="1500"/>
      <c r="J30" s="1500"/>
      <c r="K30" s="1500"/>
      <c r="L30" s="1500"/>
      <c r="M30" s="1500"/>
      <c r="N30" s="310"/>
      <c r="O30" s="31"/>
    </row>
    <row r="31" spans="1:19" s="32" customFormat="1" ht="22.5" customHeight="1" x14ac:dyDescent="0.2">
      <c r="A31" s="29"/>
      <c r="B31" s="30"/>
      <c r="C31" s="37"/>
      <c r="D31" s="72"/>
      <c r="E31" s="72"/>
      <c r="F31" s="72"/>
      <c r="G31" s="72"/>
      <c r="H31" s="72"/>
      <c r="I31" s="72"/>
      <c r="J31" s="72"/>
      <c r="K31" s="72"/>
      <c r="L31" s="72"/>
      <c r="M31" s="72"/>
      <c r="N31" s="310"/>
      <c r="O31" s="31"/>
    </row>
    <row r="32" spans="1:19" s="32" customFormat="1" ht="13.5" customHeight="1" x14ac:dyDescent="0.2">
      <c r="A32" s="29"/>
      <c r="B32" s="30"/>
      <c r="C32" s="37"/>
      <c r="D32" s="298"/>
      <c r="E32" s="298"/>
      <c r="F32" s="298"/>
      <c r="G32" s="299"/>
      <c r="H32" s="300" t="s">
        <v>17</v>
      </c>
      <c r="I32" s="297"/>
      <c r="J32" s="40"/>
      <c r="K32" s="299"/>
      <c r="L32" s="300" t="s">
        <v>24</v>
      </c>
      <c r="M32" s="297"/>
      <c r="N32" s="310"/>
      <c r="O32" s="31"/>
    </row>
    <row r="33" spans="1:16" s="32" customFormat="1" ht="6" customHeight="1" x14ac:dyDescent="0.2">
      <c r="A33" s="29"/>
      <c r="B33" s="30"/>
      <c r="C33" s="37"/>
      <c r="D33" s="301"/>
      <c r="E33" s="38"/>
      <c r="F33" s="38"/>
      <c r="G33" s="40"/>
      <c r="H33" s="39"/>
      <c r="I33" s="40"/>
      <c r="J33" s="40"/>
      <c r="K33" s="303"/>
      <c r="L33" s="304"/>
      <c r="M33" s="40"/>
      <c r="N33" s="310"/>
      <c r="O33" s="31"/>
    </row>
    <row r="34" spans="1:16" s="32" customFormat="1" ht="11.25" x14ac:dyDescent="0.2">
      <c r="A34" s="29"/>
      <c r="B34" s="30"/>
      <c r="C34" s="36"/>
      <c r="D34" s="302" t="s">
        <v>44</v>
      </c>
      <c r="E34" s="38" t="s">
        <v>36</v>
      </c>
      <c r="F34" s="38"/>
      <c r="G34" s="38"/>
      <c r="H34" s="39"/>
      <c r="I34" s="38"/>
      <c r="J34" s="40"/>
      <c r="K34" s="305"/>
      <c r="L34" s="40"/>
      <c r="M34" s="40"/>
      <c r="N34" s="310"/>
      <c r="O34" s="31"/>
    </row>
    <row r="35" spans="1:16" s="32" customFormat="1" ht="11.25" customHeight="1" x14ac:dyDescent="0.2">
      <c r="A35" s="29"/>
      <c r="B35" s="30"/>
      <c r="C35" s="37"/>
      <c r="D35" s="302" t="s">
        <v>3</v>
      </c>
      <c r="E35" s="38" t="s">
        <v>37</v>
      </c>
      <c r="F35" s="38"/>
      <c r="G35" s="40"/>
      <c r="H35" s="39"/>
      <c r="I35" s="40"/>
      <c r="J35" s="40"/>
      <c r="K35" s="1501">
        <f>+capa!D59</f>
        <v>43677</v>
      </c>
      <c r="L35" s="1502"/>
      <c r="M35" s="944"/>
      <c r="N35" s="310"/>
      <c r="O35" s="31"/>
    </row>
    <row r="36" spans="1:16" s="32" customFormat="1" ht="11.25" x14ac:dyDescent="0.2">
      <c r="A36" s="29"/>
      <c r="B36" s="30"/>
      <c r="C36" s="37"/>
      <c r="D36" s="302" t="s">
        <v>40</v>
      </c>
      <c r="E36" s="38" t="s">
        <v>39</v>
      </c>
      <c r="F36" s="38"/>
      <c r="G36" s="40"/>
      <c r="H36" s="39"/>
      <c r="I36" s="40"/>
      <c r="J36" s="40"/>
      <c r="K36" s="863"/>
      <c r="L36" s="864"/>
      <c r="M36" s="864"/>
      <c r="N36" s="310"/>
      <c r="O36" s="31"/>
    </row>
    <row r="37" spans="1:16" s="32" customFormat="1" ht="12.75" customHeight="1" x14ac:dyDescent="0.2">
      <c r="A37" s="29"/>
      <c r="B37" s="30"/>
      <c r="C37" s="36"/>
      <c r="D37" s="302" t="s">
        <v>41</v>
      </c>
      <c r="E37" s="38" t="s">
        <v>20</v>
      </c>
      <c r="F37" s="38"/>
      <c r="G37" s="38"/>
      <c r="H37" s="39"/>
      <c r="I37" s="38"/>
      <c r="J37" s="40"/>
      <c r="K37" s="1498"/>
      <c r="L37" s="1499"/>
      <c r="M37" s="1499"/>
      <c r="N37" s="310"/>
      <c r="O37" s="31"/>
    </row>
    <row r="38" spans="1:16" s="32" customFormat="1" ht="11.25" x14ac:dyDescent="0.2">
      <c r="A38" s="29"/>
      <c r="B38" s="30"/>
      <c r="C38" s="36"/>
      <c r="D38" s="302" t="s">
        <v>15</v>
      </c>
      <c r="E38" s="38" t="s">
        <v>5</v>
      </c>
      <c r="F38" s="38"/>
      <c r="G38" s="38"/>
      <c r="H38" s="39"/>
      <c r="I38" s="38"/>
      <c r="J38" s="40"/>
      <c r="K38" s="1498"/>
      <c r="L38" s="1499"/>
      <c r="M38" s="1499"/>
      <c r="N38" s="310"/>
      <c r="O38" s="31"/>
    </row>
    <row r="39" spans="1:16" s="32" customFormat="1" ht="8.25" customHeight="1" x14ac:dyDescent="0.2">
      <c r="A39" s="29"/>
      <c r="B39" s="30"/>
      <c r="C39" s="30"/>
      <c r="D39" s="30"/>
      <c r="E39" s="30"/>
      <c r="F39" s="30"/>
      <c r="G39" s="30"/>
      <c r="H39" s="30"/>
      <c r="I39" s="30"/>
      <c r="J39" s="30"/>
      <c r="K39" s="25"/>
      <c r="L39" s="30"/>
      <c r="M39" s="30"/>
      <c r="N39" s="310"/>
      <c r="O39" s="31"/>
    </row>
    <row r="40" spans="1:16" ht="13.5" customHeight="1" x14ac:dyDescent="0.2">
      <c r="A40" s="24"/>
      <c r="B40" s="28"/>
      <c r="C40" s="26"/>
      <c r="D40" s="26"/>
      <c r="E40" s="20"/>
      <c r="F40" s="25"/>
      <c r="G40" s="25"/>
      <c r="H40" s="25"/>
      <c r="I40" s="25"/>
      <c r="J40" s="25"/>
      <c r="L40" s="1495">
        <v>43647</v>
      </c>
      <c r="M40" s="1496"/>
      <c r="N40" s="331">
        <v>3</v>
      </c>
      <c r="O40" s="167"/>
      <c r="P40" s="167"/>
    </row>
    <row r="48" spans="1:16" x14ac:dyDescent="0.2">
      <c r="C48" s="720"/>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L40:M40"/>
    <mergeCell ref="D26:M26"/>
    <mergeCell ref="K37:M38"/>
    <mergeCell ref="D22:M22"/>
    <mergeCell ref="D18:M18"/>
    <mergeCell ref="D28:M28"/>
    <mergeCell ref="D30:M30"/>
    <mergeCell ref="D24:M24"/>
    <mergeCell ref="K35:L35"/>
    <mergeCell ref="B1:E1"/>
    <mergeCell ref="C3:M4"/>
    <mergeCell ref="D20:M20"/>
    <mergeCell ref="D12:M12"/>
    <mergeCell ref="D10:M10"/>
    <mergeCell ref="D6:M6"/>
    <mergeCell ref="D16:M16"/>
    <mergeCell ref="D14:M14"/>
    <mergeCell ref="D8:M8"/>
  </mergeCells>
  <phoneticPr fontId="11"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1"/>
  <sheetViews>
    <sheetView showRuler="0" workbookViewId="0"/>
  </sheetViews>
  <sheetFormatPr defaultRowHeight="12.75" x14ac:dyDescent="0.2"/>
  <cols>
    <col min="1" max="1" width="1" style="1200" customWidth="1"/>
    <col min="2" max="2" width="2.5703125" style="1200" customWidth="1"/>
    <col min="3" max="3" width="1" style="1200" customWidth="1"/>
    <col min="4" max="4" width="21.85546875" style="1200" customWidth="1"/>
    <col min="5" max="5" width="9.28515625" style="1200" customWidth="1"/>
    <col min="6" max="6" width="5.42578125" style="1200" customWidth="1"/>
    <col min="7" max="7" width="9.28515625" style="1200" customWidth="1"/>
    <col min="8" max="8" width="5.42578125" style="1200" customWidth="1"/>
    <col min="9" max="9" width="9.28515625" style="1200" customWidth="1"/>
    <col min="10" max="10" width="5.42578125" style="1200" customWidth="1"/>
    <col min="11" max="11" width="9.28515625" style="1200" customWidth="1"/>
    <col min="12" max="12" width="5.42578125" style="1200" customWidth="1"/>
    <col min="13" max="13" width="9.28515625" style="1200" customWidth="1"/>
    <col min="14" max="14" width="5.42578125" style="1200" customWidth="1"/>
    <col min="15" max="15" width="2.5703125" style="1200" customWidth="1"/>
    <col min="16" max="16" width="1" style="1200" customWidth="1"/>
    <col min="17" max="16384" width="9.140625" style="1200"/>
  </cols>
  <sheetData>
    <row r="1" spans="1:16" ht="13.5" customHeight="1" x14ac:dyDescent="0.2">
      <c r="A1" s="1195"/>
      <c r="B1" s="1196"/>
      <c r="C1" s="1196"/>
      <c r="D1" s="1197"/>
      <c r="E1" s="1196"/>
      <c r="F1" s="1196"/>
      <c r="G1" s="1196"/>
      <c r="H1" s="1196"/>
      <c r="I1" s="1506" t="s">
        <v>373</v>
      </c>
      <c r="J1" s="1506"/>
      <c r="K1" s="1506"/>
      <c r="L1" s="1506"/>
      <c r="M1" s="1506"/>
      <c r="N1" s="1506"/>
      <c r="O1" s="1198"/>
      <c r="P1" s="1199"/>
    </row>
    <row r="2" spans="1:16" ht="6" customHeight="1" x14ac:dyDescent="0.2">
      <c r="A2" s="1199"/>
      <c r="B2" s="1201"/>
      <c r="C2" s="1202"/>
      <c r="D2" s="1202"/>
      <c r="E2" s="1202"/>
      <c r="F2" s="1202"/>
      <c r="G2" s="1202"/>
      <c r="H2" s="1202"/>
      <c r="I2" s="1202"/>
      <c r="J2" s="1202"/>
      <c r="K2" s="1202"/>
      <c r="L2" s="1202"/>
      <c r="M2" s="1202"/>
      <c r="N2" s="1202"/>
      <c r="O2" s="1195"/>
      <c r="P2" s="1199"/>
    </row>
    <row r="3" spans="1:16" ht="13.5" customHeight="1" thickBot="1" x14ac:dyDescent="0.25">
      <c r="A3" s="1199"/>
      <c r="B3" s="1203"/>
      <c r="C3" s="1204"/>
      <c r="D3" s="1195"/>
      <c r="E3" s="1195"/>
      <c r="F3" s="1195"/>
      <c r="G3" s="1205"/>
      <c r="H3" s="1195"/>
      <c r="I3" s="1195"/>
      <c r="J3" s="1195"/>
      <c r="K3" s="1195"/>
      <c r="L3" s="1195"/>
      <c r="M3" s="1507" t="s">
        <v>72</v>
      </c>
      <c r="N3" s="1507"/>
      <c r="O3" s="1195"/>
      <c r="P3" s="1199"/>
    </row>
    <row r="4" spans="1:16" s="1211" customFormat="1" ht="13.5" customHeight="1" thickBot="1" x14ac:dyDescent="0.25">
      <c r="A4" s="1206"/>
      <c r="B4" s="1207"/>
      <c r="C4" s="1208" t="s">
        <v>175</v>
      </c>
      <c r="D4" s="1209"/>
      <c r="E4" s="1209"/>
      <c r="F4" s="1209"/>
      <c r="G4" s="1209"/>
      <c r="H4" s="1209"/>
      <c r="I4" s="1209"/>
      <c r="J4" s="1209"/>
      <c r="K4" s="1209"/>
      <c r="L4" s="1209"/>
      <c r="M4" s="1209"/>
      <c r="N4" s="1210"/>
      <c r="O4" s="1195"/>
      <c r="P4" s="1206"/>
    </row>
    <row r="5" spans="1:16" ht="3.75" customHeight="1" x14ac:dyDescent="0.2">
      <c r="A5" s="1199"/>
      <c r="B5" s="1212"/>
      <c r="C5" s="1508" t="s">
        <v>153</v>
      </c>
      <c r="D5" s="1509"/>
      <c r="E5" s="1213"/>
      <c r="F5" s="1213"/>
      <c r="G5" s="1213"/>
      <c r="H5" s="1213"/>
      <c r="I5" s="1213"/>
      <c r="J5" s="1213"/>
      <c r="K5" s="1204"/>
      <c r="L5" s="1213"/>
      <c r="M5" s="1213"/>
      <c r="N5" s="1213"/>
      <c r="O5" s="1195"/>
      <c r="P5" s="1199"/>
    </row>
    <row r="6" spans="1:16" ht="13.5" customHeight="1" x14ac:dyDescent="0.2">
      <c r="A6" s="1199"/>
      <c r="B6" s="1212"/>
      <c r="C6" s="1509"/>
      <c r="D6" s="1509"/>
      <c r="E6" s="1214" t="s">
        <v>34</v>
      </c>
      <c r="F6" s="1215" t="s">
        <v>34</v>
      </c>
      <c r="G6" s="1214" t="s">
        <v>34</v>
      </c>
      <c r="H6" s="1215">
        <v>2018</v>
      </c>
      <c r="I6" s="1216"/>
      <c r="J6" s="1215" t="s">
        <v>34</v>
      </c>
      <c r="K6" s="1217" t="s">
        <v>34</v>
      </c>
      <c r="L6" s="1218" t="s">
        <v>34</v>
      </c>
      <c r="M6" s="1218">
        <v>2019</v>
      </c>
      <c r="N6" s="1219"/>
      <c r="O6" s="1195"/>
      <c r="P6" s="1199"/>
    </row>
    <row r="7" spans="1:16" x14ac:dyDescent="0.2">
      <c r="A7" s="1199"/>
      <c r="B7" s="1212"/>
      <c r="C7" s="1220"/>
      <c r="D7" s="1220"/>
      <c r="E7" s="1510" t="s">
        <v>628</v>
      </c>
      <c r="F7" s="1510"/>
      <c r="G7" s="1510" t="s">
        <v>629</v>
      </c>
      <c r="H7" s="1510"/>
      <c r="I7" s="1510" t="s">
        <v>630</v>
      </c>
      <c r="J7" s="1510"/>
      <c r="K7" s="1510" t="s">
        <v>631</v>
      </c>
      <c r="L7" s="1510"/>
      <c r="M7" s="1510" t="s">
        <v>628</v>
      </c>
      <c r="N7" s="1510"/>
      <c r="O7" s="1195"/>
      <c r="P7" s="1199"/>
    </row>
    <row r="8" spans="1:16" s="1223" customFormat="1" ht="18" customHeight="1" x14ac:dyDescent="0.2">
      <c r="A8" s="1221"/>
      <c r="B8" s="1222"/>
      <c r="C8" s="1503" t="s">
        <v>2</v>
      </c>
      <c r="D8" s="1503"/>
      <c r="E8" s="1504">
        <v>10270.799999999999</v>
      </c>
      <c r="F8" s="1504"/>
      <c r="G8" s="1504">
        <v>10264.299999999999</v>
      </c>
      <c r="H8" s="1504"/>
      <c r="I8" s="1504">
        <v>10261.1</v>
      </c>
      <c r="J8" s="1504"/>
      <c r="K8" s="1504">
        <v>10260.4</v>
      </c>
      <c r="L8" s="1504"/>
      <c r="M8" s="1505">
        <v>10265.299999999999</v>
      </c>
      <c r="N8" s="1505"/>
      <c r="O8" s="1195"/>
      <c r="P8" s="1221"/>
    </row>
    <row r="9" spans="1:16" ht="14.25" customHeight="1" x14ac:dyDescent="0.2">
      <c r="A9" s="1199"/>
      <c r="B9" s="1203"/>
      <c r="C9" s="696" t="s">
        <v>71</v>
      </c>
      <c r="D9" s="1224"/>
      <c r="E9" s="1511">
        <v>4857.3</v>
      </c>
      <c r="F9" s="1511"/>
      <c r="G9" s="1511">
        <v>4853.3</v>
      </c>
      <c r="H9" s="1511"/>
      <c r="I9" s="1511">
        <v>4851</v>
      </c>
      <c r="J9" s="1511"/>
      <c r="K9" s="1511">
        <v>4850.6000000000004</v>
      </c>
      <c r="L9" s="1511"/>
      <c r="M9" s="1512">
        <v>4846</v>
      </c>
      <c r="N9" s="1512"/>
      <c r="O9" s="1225"/>
      <c r="P9" s="1199"/>
    </row>
    <row r="10" spans="1:16" ht="14.25" customHeight="1" x14ac:dyDescent="0.2">
      <c r="A10" s="1199"/>
      <c r="B10" s="1203"/>
      <c r="C10" s="696" t="s">
        <v>70</v>
      </c>
      <c r="D10" s="1224"/>
      <c r="E10" s="1511">
        <v>5413.5</v>
      </c>
      <c r="F10" s="1511"/>
      <c r="G10" s="1511">
        <v>5410.9</v>
      </c>
      <c r="H10" s="1511"/>
      <c r="I10" s="1511">
        <v>5410.1</v>
      </c>
      <c r="J10" s="1511"/>
      <c r="K10" s="1511">
        <v>5409.8</v>
      </c>
      <c r="L10" s="1511"/>
      <c r="M10" s="1512">
        <v>5419.2</v>
      </c>
      <c r="N10" s="1512"/>
      <c r="O10" s="1225"/>
      <c r="P10" s="1199"/>
    </row>
    <row r="11" spans="1:16" ht="18.75" customHeight="1" x14ac:dyDescent="0.2">
      <c r="A11" s="1199"/>
      <c r="B11" s="1203"/>
      <c r="C11" s="696" t="s">
        <v>174</v>
      </c>
      <c r="D11" s="1226"/>
      <c r="E11" s="1511">
        <v>1419.6</v>
      </c>
      <c r="F11" s="1511"/>
      <c r="G11" s="1511">
        <v>1414.1</v>
      </c>
      <c r="H11" s="1511"/>
      <c r="I11" s="1511">
        <v>1409.4</v>
      </c>
      <c r="J11" s="1511"/>
      <c r="K11" s="1511">
        <v>1406.1</v>
      </c>
      <c r="L11" s="1511"/>
      <c r="M11" s="1512">
        <v>1404.7</v>
      </c>
      <c r="N11" s="1512"/>
      <c r="O11" s="1225"/>
      <c r="P11" s="1199"/>
    </row>
    <row r="12" spans="1:16" ht="13.5" customHeight="1" x14ac:dyDescent="0.2">
      <c r="A12" s="1199"/>
      <c r="B12" s="1203"/>
      <c r="C12" s="696" t="s">
        <v>154</v>
      </c>
      <c r="D12" s="1224"/>
      <c r="E12" s="1511">
        <v>1089.7</v>
      </c>
      <c r="F12" s="1511"/>
      <c r="G12" s="1511">
        <v>1088.7</v>
      </c>
      <c r="H12" s="1511"/>
      <c r="I12" s="1511">
        <v>1087.7</v>
      </c>
      <c r="J12" s="1511"/>
      <c r="K12" s="1511">
        <v>1086.8</v>
      </c>
      <c r="L12" s="1511"/>
      <c r="M12" s="1512">
        <v>1089.9000000000001</v>
      </c>
      <c r="N12" s="1512"/>
      <c r="O12" s="1225"/>
      <c r="P12" s="1199"/>
    </row>
    <row r="13" spans="1:16" ht="13.5" customHeight="1" x14ac:dyDescent="0.2">
      <c r="A13" s="1199"/>
      <c r="B13" s="1203"/>
      <c r="C13" s="696" t="s">
        <v>155</v>
      </c>
      <c r="D13" s="1224"/>
      <c r="E13" s="1511">
        <v>2642</v>
      </c>
      <c r="F13" s="1511"/>
      <c r="G13" s="1511">
        <v>2628.3</v>
      </c>
      <c r="H13" s="1511"/>
      <c r="I13" s="1511">
        <v>2614.6</v>
      </c>
      <c r="J13" s="1511"/>
      <c r="K13" s="1511">
        <v>2601.6999999999998</v>
      </c>
      <c r="L13" s="1511"/>
      <c r="M13" s="1512">
        <v>2598.5</v>
      </c>
      <c r="N13" s="1512"/>
      <c r="O13" s="1225"/>
      <c r="P13" s="1199"/>
    </row>
    <row r="14" spans="1:16" ht="13.5" customHeight="1" x14ac:dyDescent="0.2">
      <c r="A14" s="1199"/>
      <c r="B14" s="1203"/>
      <c r="C14" s="696" t="s">
        <v>156</v>
      </c>
      <c r="D14" s="1224"/>
      <c r="E14" s="1511">
        <v>5119.6000000000004</v>
      </c>
      <c r="F14" s="1511"/>
      <c r="G14" s="1511">
        <v>5133.1000000000004</v>
      </c>
      <c r="H14" s="1511"/>
      <c r="I14" s="1511">
        <v>5149.3999999999996</v>
      </c>
      <c r="J14" s="1511"/>
      <c r="K14" s="1511">
        <v>5165.8</v>
      </c>
      <c r="L14" s="1511"/>
      <c r="M14" s="1512">
        <v>5172.2</v>
      </c>
      <c r="N14" s="1512"/>
      <c r="O14" s="1225"/>
      <c r="P14" s="1199"/>
    </row>
    <row r="15" spans="1:16" s="1223" customFormat="1" ht="18" customHeight="1" x14ac:dyDescent="0.2">
      <c r="A15" s="1221"/>
      <c r="B15" s="1222"/>
      <c r="C15" s="1503" t="s">
        <v>173</v>
      </c>
      <c r="D15" s="1503"/>
      <c r="E15" s="1504">
        <v>5216.8</v>
      </c>
      <c r="F15" s="1504"/>
      <c r="G15" s="1504">
        <v>5226</v>
      </c>
      <c r="H15" s="1504"/>
      <c r="I15" s="1504">
        <v>5255.5</v>
      </c>
      <c r="J15" s="1504"/>
      <c r="K15" s="1504">
        <v>5232.1000000000004</v>
      </c>
      <c r="L15" s="1504"/>
      <c r="M15" s="1505">
        <v>5233.8999999999996</v>
      </c>
      <c r="N15" s="1505"/>
      <c r="O15" s="1227"/>
      <c r="P15" s="1221"/>
    </row>
    <row r="16" spans="1:16" ht="13.5" customHeight="1" x14ac:dyDescent="0.2">
      <c r="A16" s="1199"/>
      <c r="B16" s="1203"/>
      <c r="C16" s="696" t="s">
        <v>71</v>
      </c>
      <c r="D16" s="1224"/>
      <c r="E16" s="1511">
        <v>2660.7</v>
      </c>
      <c r="F16" s="1511"/>
      <c r="G16" s="1511">
        <v>2653.8</v>
      </c>
      <c r="H16" s="1511"/>
      <c r="I16" s="1511">
        <v>2662.1</v>
      </c>
      <c r="J16" s="1511"/>
      <c r="K16" s="1511">
        <v>2665.4</v>
      </c>
      <c r="L16" s="1511"/>
      <c r="M16" s="1512">
        <v>2654.2</v>
      </c>
      <c r="N16" s="1512"/>
      <c r="O16" s="1225"/>
      <c r="P16" s="1199"/>
    </row>
    <row r="17" spans="1:16" ht="13.5" customHeight="1" x14ac:dyDescent="0.2">
      <c r="A17" s="1199"/>
      <c r="B17" s="1203"/>
      <c r="C17" s="696" t="s">
        <v>70</v>
      </c>
      <c r="D17" s="1224"/>
      <c r="E17" s="1511">
        <v>2556.1</v>
      </c>
      <c r="F17" s="1511"/>
      <c r="G17" s="1511">
        <v>2572.1</v>
      </c>
      <c r="H17" s="1511"/>
      <c r="I17" s="1511">
        <v>2593.4</v>
      </c>
      <c r="J17" s="1511"/>
      <c r="K17" s="1511">
        <v>2566.8000000000002</v>
      </c>
      <c r="L17" s="1511"/>
      <c r="M17" s="1512">
        <v>2579.6</v>
      </c>
      <c r="N17" s="1512"/>
      <c r="O17" s="1225"/>
      <c r="P17" s="1199"/>
    </row>
    <row r="18" spans="1:16" ht="18.75" customHeight="1" x14ac:dyDescent="0.2">
      <c r="A18" s="1199"/>
      <c r="B18" s="1203"/>
      <c r="C18" s="696" t="s">
        <v>154</v>
      </c>
      <c r="D18" s="1224"/>
      <c r="E18" s="1511">
        <v>362.5</v>
      </c>
      <c r="F18" s="1511"/>
      <c r="G18" s="1511">
        <v>356.2</v>
      </c>
      <c r="H18" s="1511"/>
      <c r="I18" s="1511">
        <v>394.9</v>
      </c>
      <c r="J18" s="1511"/>
      <c r="K18" s="1511">
        <v>374.1</v>
      </c>
      <c r="L18" s="1511"/>
      <c r="M18" s="1512">
        <v>366.5</v>
      </c>
      <c r="N18" s="1512"/>
      <c r="O18" s="1225"/>
      <c r="P18" s="1199"/>
    </row>
    <row r="19" spans="1:16" ht="13.5" customHeight="1" x14ac:dyDescent="0.2">
      <c r="A19" s="1199"/>
      <c r="B19" s="1203"/>
      <c r="C19" s="696" t="s">
        <v>155</v>
      </c>
      <c r="D19" s="1224"/>
      <c r="E19" s="1511">
        <v>2419.6</v>
      </c>
      <c r="F19" s="1511"/>
      <c r="G19" s="1511">
        <v>2412.5</v>
      </c>
      <c r="H19" s="1511"/>
      <c r="I19" s="1511">
        <v>2383.5</v>
      </c>
      <c r="J19" s="1511"/>
      <c r="K19" s="1511">
        <v>2386.9</v>
      </c>
      <c r="L19" s="1511"/>
      <c r="M19" s="1512">
        <v>2389.6</v>
      </c>
      <c r="N19" s="1512"/>
      <c r="O19" s="1225"/>
      <c r="P19" s="1199"/>
    </row>
    <row r="20" spans="1:16" ht="13.5" customHeight="1" x14ac:dyDescent="0.2">
      <c r="A20" s="1199"/>
      <c r="B20" s="1203"/>
      <c r="C20" s="696" t="s">
        <v>156</v>
      </c>
      <c r="D20" s="1224"/>
      <c r="E20" s="1511">
        <v>2434.6999999999998</v>
      </c>
      <c r="F20" s="1511"/>
      <c r="G20" s="1511">
        <v>2457.3000000000002</v>
      </c>
      <c r="H20" s="1511"/>
      <c r="I20" s="1511">
        <v>2477</v>
      </c>
      <c r="J20" s="1511"/>
      <c r="K20" s="1511">
        <v>2471.1</v>
      </c>
      <c r="L20" s="1511"/>
      <c r="M20" s="1512">
        <v>2477.8000000000002</v>
      </c>
      <c r="N20" s="1512"/>
      <c r="O20" s="1225"/>
      <c r="P20" s="1199"/>
    </row>
    <row r="21" spans="1:16" s="1231" customFormat="1" ht="18" customHeight="1" x14ac:dyDescent="0.2">
      <c r="A21" s="1228"/>
      <c r="B21" s="1229"/>
      <c r="C21" s="1503" t="s">
        <v>522</v>
      </c>
      <c r="D21" s="1503"/>
      <c r="E21" s="1513">
        <v>58.9</v>
      </c>
      <c r="F21" s="1513"/>
      <c r="G21" s="1513">
        <v>59</v>
      </c>
      <c r="H21" s="1513"/>
      <c r="I21" s="1513">
        <v>59.4</v>
      </c>
      <c r="J21" s="1513"/>
      <c r="K21" s="1513">
        <v>59.1</v>
      </c>
      <c r="L21" s="1513"/>
      <c r="M21" s="1514">
        <v>59.1</v>
      </c>
      <c r="N21" s="1514"/>
      <c r="O21" s="1230"/>
      <c r="P21" s="1228"/>
    </row>
    <row r="22" spans="1:16" ht="13.5" customHeight="1" x14ac:dyDescent="0.2">
      <c r="A22" s="1199"/>
      <c r="B22" s="1203"/>
      <c r="C22" s="696" t="s">
        <v>71</v>
      </c>
      <c r="D22" s="1224"/>
      <c r="E22" s="1511">
        <v>64.400000000000006</v>
      </c>
      <c r="F22" s="1511"/>
      <c r="G22" s="1511">
        <v>64.3</v>
      </c>
      <c r="H22" s="1511"/>
      <c r="I22" s="1511">
        <v>64.5</v>
      </c>
      <c r="J22" s="1511"/>
      <c r="K22" s="1511">
        <v>64.5</v>
      </c>
      <c r="L22" s="1511"/>
      <c r="M22" s="1512">
        <v>64.3</v>
      </c>
      <c r="N22" s="1512"/>
      <c r="O22" s="1225"/>
      <c r="P22" s="1199"/>
    </row>
    <row r="23" spans="1:16" ht="13.5" customHeight="1" x14ac:dyDescent="0.2">
      <c r="A23" s="1199"/>
      <c r="B23" s="1203"/>
      <c r="C23" s="696" t="s">
        <v>70</v>
      </c>
      <c r="D23" s="1224"/>
      <c r="E23" s="1511">
        <v>54.2</v>
      </c>
      <c r="F23" s="1511"/>
      <c r="G23" s="1511">
        <v>54.5</v>
      </c>
      <c r="H23" s="1511"/>
      <c r="I23" s="1511">
        <v>54.9</v>
      </c>
      <c r="J23" s="1511"/>
      <c r="K23" s="1511">
        <v>54.4</v>
      </c>
      <c r="L23" s="1511"/>
      <c r="M23" s="1512">
        <v>54.5</v>
      </c>
      <c r="N23" s="1512"/>
      <c r="O23" s="1225"/>
      <c r="P23" s="1199"/>
    </row>
    <row r="24" spans="1:16" ht="18.75" customHeight="1" x14ac:dyDescent="0.2">
      <c r="A24" s="1199"/>
      <c r="B24" s="1203"/>
      <c r="C24" s="696" t="s">
        <v>169</v>
      </c>
      <c r="D24" s="1224"/>
      <c r="E24" s="1511">
        <v>75</v>
      </c>
      <c r="F24" s="1511"/>
      <c r="G24" s="1511">
        <v>75</v>
      </c>
      <c r="H24" s="1511"/>
      <c r="I24" s="1511">
        <v>75.400000000000006</v>
      </c>
      <c r="J24" s="1511"/>
      <c r="K24" s="1511">
        <v>75.099999999999994</v>
      </c>
      <c r="L24" s="1511"/>
      <c r="M24" s="1512">
        <v>75.099999999999994</v>
      </c>
      <c r="N24" s="1512"/>
      <c r="O24" s="1225"/>
      <c r="P24" s="1199"/>
    </row>
    <row r="25" spans="1:16" ht="13.5" customHeight="1" x14ac:dyDescent="0.2">
      <c r="A25" s="1199"/>
      <c r="B25" s="1203"/>
      <c r="C25" s="696" t="s">
        <v>154</v>
      </c>
      <c r="D25" s="1224"/>
      <c r="E25" s="1511">
        <v>33.299999999999997</v>
      </c>
      <c r="F25" s="1511"/>
      <c r="G25" s="1511">
        <v>32.700000000000003</v>
      </c>
      <c r="H25" s="1511"/>
      <c r="I25" s="1511">
        <v>36.299999999999997</v>
      </c>
      <c r="J25" s="1511"/>
      <c r="K25" s="1511">
        <v>34.4</v>
      </c>
      <c r="L25" s="1511"/>
      <c r="M25" s="1512">
        <v>33.6</v>
      </c>
      <c r="N25" s="1512"/>
      <c r="O25" s="1225"/>
      <c r="P25" s="1199"/>
    </row>
    <row r="26" spans="1:16" ht="13.5" customHeight="1" x14ac:dyDescent="0.2">
      <c r="A26" s="1199"/>
      <c r="B26" s="1203"/>
      <c r="C26" s="696" t="s">
        <v>155</v>
      </c>
      <c r="D26" s="1195"/>
      <c r="E26" s="1515">
        <v>91.6</v>
      </c>
      <c r="F26" s="1515"/>
      <c r="G26" s="1515">
        <v>91.8</v>
      </c>
      <c r="H26" s="1515"/>
      <c r="I26" s="1515">
        <v>91.2</v>
      </c>
      <c r="J26" s="1515"/>
      <c r="K26" s="1511">
        <v>91.7</v>
      </c>
      <c r="L26" s="1511"/>
      <c r="M26" s="1516">
        <v>92</v>
      </c>
      <c r="N26" s="1516"/>
      <c r="O26" s="1225"/>
      <c r="P26" s="1199"/>
    </row>
    <row r="27" spans="1:16" ht="13.5" customHeight="1" x14ac:dyDescent="0.2">
      <c r="A27" s="1199"/>
      <c r="B27" s="1203"/>
      <c r="C27" s="696" t="s">
        <v>156</v>
      </c>
      <c r="D27" s="1195"/>
      <c r="E27" s="1515">
        <v>47.6</v>
      </c>
      <c r="F27" s="1515"/>
      <c r="G27" s="1515">
        <v>47.9</v>
      </c>
      <c r="H27" s="1515"/>
      <c r="I27" s="1515">
        <v>48.1</v>
      </c>
      <c r="J27" s="1515"/>
      <c r="K27" s="1511">
        <v>47.8</v>
      </c>
      <c r="L27" s="1511"/>
      <c r="M27" s="1516">
        <v>47.9</v>
      </c>
      <c r="N27" s="1516"/>
      <c r="O27" s="1225"/>
      <c r="P27" s="1199"/>
    </row>
    <row r="28" spans="1:16" ht="13.5" customHeight="1" x14ac:dyDescent="0.2">
      <c r="A28" s="1199"/>
      <c r="B28" s="1203"/>
      <c r="C28" s="697" t="s">
        <v>172</v>
      </c>
      <c r="D28" s="1195"/>
      <c r="E28" s="698"/>
      <c r="F28" s="698"/>
      <c r="G28" s="698"/>
      <c r="H28" s="698"/>
      <c r="I28" s="698"/>
      <c r="J28" s="698"/>
      <c r="K28" s="698"/>
      <c r="L28" s="698"/>
      <c r="M28" s="698"/>
      <c r="N28" s="698"/>
      <c r="O28" s="1225"/>
      <c r="P28" s="1199"/>
    </row>
    <row r="29" spans="1:16" ht="15.75" customHeight="1" thickBot="1" x14ac:dyDescent="0.25">
      <c r="A29" s="1199"/>
      <c r="B29" s="1203"/>
      <c r="C29" s="1232"/>
      <c r="D29" s="1225"/>
      <c r="E29" s="1225"/>
      <c r="F29" s="1225"/>
      <c r="G29" s="1225"/>
      <c r="H29" s="1225"/>
      <c r="I29" s="1225"/>
      <c r="J29" s="1225"/>
      <c r="K29" s="1225"/>
      <c r="L29" s="1225"/>
      <c r="M29" s="1507"/>
      <c r="N29" s="1507"/>
      <c r="O29" s="1225"/>
      <c r="P29" s="1199"/>
    </row>
    <row r="30" spans="1:16" s="1211" customFormat="1" ht="13.5" customHeight="1" thickBot="1" x14ac:dyDescent="0.25">
      <c r="A30" s="1206"/>
      <c r="B30" s="1207"/>
      <c r="C30" s="1208" t="s">
        <v>523</v>
      </c>
      <c r="D30" s="1209"/>
      <c r="E30" s="1209"/>
      <c r="F30" s="1209"/>
      <c r="G30" s="1209"/>
      <c r="H30" s="1209"/>
      <c r="I30" s="1209"/>
      <c r="J30" s="1209"/>
      <c r="K30" s="1209"/>
      <c r="L30" s="1209"/>
      <c r="M30" s="1209"/>
      <c r="N30" s="1210"/>
      <c r="O30" s="1225"/>
      <c r="P30" s="1206"/>
    </row>
    <row r="31" spans="1:16" s="1211" customFormat="1" ht="3.75" customHeight="1" x14ac:dyDescent="0.2">
      <c r="A31" s="1206"/>
      <c r="B31" s="1207"/>
      <c r="C31" s="1518" t="s">
        <v>157</v>
      </c>
      <c r="D31" s="1518"/>
      <c r="E31" s="1233"/>
      <c r="F31" s="1233"/>
      <c r="G31" s="1233"/>
      <c r="H31" s="1233"/>
      <c r="I31" s="1233"/>
      <c r="J31" s="1233"/>
      <c r="K31" s="1233"/>
      <c r="L31" s="1233"/>
      <c r="M31" s="1233"/>
      <c r="N31" s="1233"/>
      <c r="O31" s="1225"/>
      <c r="P31" s="1206"/>
    </row>
    <row r="32" spans="1:16" ht="13.5" customHeight="1" x14ac:dyDescent="0.2">
      <c r="A32" s="1199"/>
      <c r="B32" s="1203"/>
      <c r="C32" s="1518"/>
      <c r="D32" s="1518"/>
      <c r="E32" s="1214" t="s">
        <v>34</v>
      </c>
      <c r="F32" s="1215" t="s">
        <v>34</v>
      </c>
      <c r="G32" s="1214" t="s">
        <v>34</v>
      </c>
      <c r="H32" s="1215">
        <v>2018</v>
      </c>
      <c r="I32" s="1216"/>
      <c r="J32" s="1215" t="s">
        <v>34</v>
      </c>
      <c r="K32" s="1217" t="s">
        <v>34</v>
      </c>
      <c r="L32" s="1218" t="s">
        <v>34</v>
      </c>
      <c r="M32" s="1218">
        <v>2019</v>
      </c>
      <c r="N32" s="1219"/>
      <c r="O32" s="1225"/>
      <c r="P32" s="1199"/>
    </row>
    <row r="33" spans="1:16" x14ac:dyDescent="0.2">
      <c r="A33" s="1199"/>
      <c r="B33" s="1203"/>
      <c r="C33" s="1220"/>
      <c r="D33" s="1220"/>
      <c r="E33" s="1510" t="str">
        <f>+E7</f>
        <v>1.º trimestre</v>
      </c>
      <c r="F33" s="1510"/>
      <c r="G33" s="1510" t="str">
        <f>+G7</f>
        <v>2.º trimestre</v>
      </c>
      <c r="H33" s="1510"/>
      <c r="I33" s="1510" t="str">
        <f>+I7</f>
        <v>3.º trimestre</v>
      </c>
      <c r="J33" s="1510"/>
      <c r="K33" s="1510" t="str">
        <f>+K7</f>
        <v>4.º trimestre</v>
      </c>
      <c r="L33" s="1510"/>
      <c r="M33" s="1510" t="str">
        <f>+M7</f>
        <v>1.º trimestre</v>
      </c>
      <c r="N33" s="1510"/>
      <c r="O33" s="1225"/>
      <c r="P33" s="1199"/>
    </row>
    <row r="34" spans="1:16" x14ac:dyDescent="0.2">
      <c r="A34" s="1199"/>
      <c r="B34" s="1203"/>
      <c r="C34" s="1220"/>
      <c r="D34" s="1220"/>
      <c r="E34" s="708" t="s">
        <v>158</v>
      </c>
      <c r="F34" s="708" t="s">
        <v>105</v>
      </c>
      <c r="G34" s="708" t="s">
        <v>158</v>
      </c>
      <c r="H34" s="708" t="s">
        <v>105</v>
      </c>
      <c r="I34" s="1122" t="s">
        <v>158</v>
      </c>
      <c r="J34" s="1122" t="s">
        <v>105</v>
      </c>
      <c r="K34" s="1122" t="s">
        <v>158</v>
      </c>
      <c r="L34" s="1122" t="s">
        <v>105</v>
      </c>
      <c r="M34" s="1122" t="s">
        <v>158</v>
      </c>
      <c r="N34" s="1122" t="s">
        <v>105</v>
      </c>
      <c r="O34" s="1225"/>
      <c r="P34" s="1199"/>
    </row>
    <row r="35" spans="1:16" ht="15" customHeight="1" x14ac:dyDescent="0.2">
      <c r="A35" s="1199"/>
      <c r="B35" s="1203"/>
      <c r="C35" s="1503" t="s">
        <v>2</v>
      </c>
      <c r="D35" s="1503"/>
      <c r="E35" s="1234">
        <v>10270.799999999999</v>
      </c>
      <c r="F35" s="1234">
        <v>100</v>
      </c>
      <c r="G35" s="1235">
        <v>10264.299999999999</v>
      </c>
      <c r="H35" s="1234">
        <v>100</v>
      </c>
      <c r="I35" s="1235">
        <v>10261.1</v>
      </c>
      <c r="J35" s="1234">
        <v>100</v>
      </c>
      <c r="K35" s="1235">
        <v>10260.4</v>
      </c>
      <c r="L35" s="1234">
        <v>100</v>
      </c>
      <c r="M35" s="1235">
        <v>10265.299999999999</v>
      </c>
      <c r="N35" s="1235">
        <v>100</v>
      </c>
      <c r="O35" s="1225"/>
      <c r="P35" s="1199"/>
    </row>
    <row r="36" spans="1:16" ht="13.5" customHeight="1" x14ac:dyDescent="0.2">
      <c r="A36" s="1199"/>
      <c r="B36" s="1203"/>
      <c r="C36" s="699"/>
      <c r="D36" s="699" t="s">
        <v>174</v>
      </c>
      <c r="E36" s="1236">
        <v>1419.6</v>
      </c>
      <c r="F36" s="1236">
        <v>13.821708143474707</v>
      </c>
      <c r="G36" s="1237">
        <v>1414.1</v>
      </c>
      <c r="H36" s="1236">
        <v>13.776877137262161</v>
      </c>
      <c r="I36" s="1237">
        <v>1409.4</v>
      </c>
      <c r="J36" s="1236">
        <v>13.735369502295075</v>
      </c>
      <c r="K36" s="1237">
        <v>1406.1</v>
      </c>
      <c r="L36" s="1236">
        <v>13.704144087949787</v>
      </c>
      <c r="M36" s="1237">
        <v>1404.7</v>
      </c>
      <c r="N36" s="1237">
        <v>13.683964423835643</v>
      </c>
      <c r="O36" s="1225"/>
      <c r="P36" s="1199"/>
    </row>
    <row r="37" spans="1:16" ht="13.5" customHeight="1" x14ac:dyDescent="0.2">
      <c r="A37" s="1199"/>
      <c r="B37" s="1203"/>
      <c r="C37" s="699"/>
      <c r="D37" s="699" t="s">
        <v>524</v>
      </c>
      <c r="E37" s="1236">
        <v>2214.9</v>
      </c>
      <c r="F37" s="1236">
        <v>21.565019277953034</v>
      </c>
      <c r="G37" s="1237">
        <v>2223</v>
      </c>
      <c r="H37" s="1236">
        <v>21.657589898970219</v>
      </c>
      <c r="I37" s="1237">
        <v>2233.6</v>
      </c>
      <c r="J37" s="1236">
        <v>21.76764674352652</v>
      </c>
      <c r="K37" s="1237">
        <v>2243.8000000000002</v>
      </c>
      <c r="L37" s="1236">
        <v>21.868543136719818</v>
      </c>
      <c r="M37" s="1237">
        <v>2245.6999999999998</v>
      </c>
      <c r="N37" s="1237">
        <v>21.876613445296289</v>
      </c>
      <c r="O37" s="1225"/>
      <c r="P37" s="1199"/>
    </row>
    <row r="38" spans="1:16" s="1241" customFormat="1" ht="15" customHeight="1" x14ac:dyDescent="0.2">
      <c r="A38" s="1238"/>
      <c r="B38" s="1239"/>
      <c r="C38" s="699" t="s">
        <v>185</v>
      </c>
      <c r="D38" s="699"/>
      <c r="E38" s="1236">
        <v>3568.5</v>
      </c>
      <c r="F38" s="1236">
        <v>34.744128987031196</v>
      </c>
      <c r="G38" s="1237">
        <v>3565.8</v>
      </c>
      <c r="H38" s="1236">
        <v>34.739826388550611</v>
      </c>
      <c r="I38" s="1237">
        <v>3564.1</v>
      </c>
      <c r="J38" s="1236">
        <v>34.734092836050714</v>
      </c>
      <c r="K38" s="1237">
        <v>3562.9</v>
      </c>
      <c r="L38" s="1236">
        <v>34.724767065611481</v>
      </c>
      <c r="M38" s="1237">
        <v>3568.1</v>
      </c>
      <c r="N38" s="1237">
        <v>34.758847768696484</v>
      </c>
      <c r="O38" s="1240"/>
      <c r="P38" s="1238"/>
    </row>
    <row r="39" spans="1:16" ht="13.5" customHeight="1" x14ac:dyDescent="0.2">
      <c r="A39" s="1199"/>
      <c r="B39" s="1203"/>
      <c r="C39" s="699"/>
      <c r="D39" s="700" t="s">
        <v>174</v>
      </c>
      <c r="E39" s="1242">
        <v>464.9</v>
      </c>
      <c r="F39" s="1242">
        <v>13.027882863948436</v>
      </c>
      <c r="G39" s="1243">
        <v>462.2</v>
      </c>
      <c r="H39" s="1242">
        <v>12.962028156374444</v>
      </c>
      <c r="I39" s="1243">
        <v>459.7</v>
      </c>
      <c r="J39" s="1242">
        <v>12.898066833141606</v>
      </c>
      <c r="K39" s="1243">
        <v>457.7</v>
      </c>
      <c r="L39" s="1242">
        <v>12.846276909259311</v>
      </c>
      <c r="M39" s="1243">
        <v>456.5</v>
      </c>
      <c r="N39" s="1243">
        <v>12.793923937109387</v>
      </c>
      <c r="O39" s="1225"/>
      <c r="P39" s="1199"/>
    </row>
    <row r="40" spans="1:16" ht="13.5" customHeight="1" x14ac:dyDescent="0.2">
      <c r="A40" s="1199"/>
      <c r="B40" s="1203"/>
      <c r="C40" s="699"/>
      <c r="D40" s="700" t="s">
        <v>524</v>
      </c>
      <c r="E40" s="1242">
        <v>717.3</v>
      </c>
      <c r="F40" s="1242">
        <v>20.100882723833543</v>
      </c>
      <c r="G40" s="1243">
        <v>721.2</v>
      </c>
      <c r="H40" s="1242">
        <v>20.225475349150258</v>
      </c>
      <c r="I40" s="1243">
        <v>725.8</v>
      </c>
      <c r="J40" s="1242">
        <v>20.364187312364972</v>
      </c>
      <c r="K40" s="1243">
        <v>730.2</v>
      </c>
      <c r="L40" s="1242">
        <v>20.494540963821606</v>
      </c>
      <c r="M40" s="1243">
        <v>732.5</v>
      </c>
      <c r="N40" s="1243">
        <v>20.529133152097756</v>
      </c>
      <c r="O40" s="1225"/>
      <c r="P40" s="1199"/>
    </row>
    <row r="41" spans="1:16" s="1241" customFormat="1" ht="15" customHeight="1" x14ac:dyDescent="0.2">
      <c r="A41" s="1238"/>
      <c r="B41" s="1239"/>
      <c r="C41" s="699" t="s">
        <v>186</v>
      </c>
      <c r="D41" s="699"/>
      <c r="E41" s="1236">
        <v>2226.4</v>
      </c>
      <c r="F41" s="1236">
        <v>21.676987186976675</v>
      </c>
      <c r="G41" s="1237">
        <v>2223.1</v>
      </c>
      <c r="H41" s="1236">
        <v>21.658564149527976</v>
      </c>
      <c r="I41" s="1237">
        <v>2220.6999999999998</v>
      </c>
      <c r="J41" s="1236">
        <v>21.641929227860558</v>
      </c>
      <c r="K41" s="1237">
        <v>2218.4</v>
      </c>
      <c r="L41" s="1236">
        <v>21.620989435109745</v>
      </c>
      <c r="M41" s="1237">
        <v>2211.6</v>
      </c>
      <c r="N41" s="1237">
        <v>21.544426368445151</v>
      </c>
      <c r="O41" s="1240"/>
      <c r="P41" s="1238"/>
    </row>
    <row r="42" spans="1:16" ht="13.5" customHeight="1" x14ac:dyDescent="0.2">
      <c r="A42" s="1199"/>
      <c r="B42" s="1203"/>
      <c r="C42" s="699"/>
      <c r="D42" s="700" t="s">
        <v>174</v>
      </c>
      <c r="E42" s="1242">
        <v>274.7</v>
      </c>
      <c r="F42" s="1242">
        <v>12.338303988501616</v>
      </c>
      <c r="G42" s="1243">
        <v>273.2</v>
      </c>
      <c r="H42" s="1242">
        <v>12.289145787413972</v>
      </c>
      <c r="I42" s="1243">
        <v>271.89999999999998</v>
      </c>
      <c r="J42" s="1242">
        <v>12.243887062637906</v>
      </c>
      <c r="K42" s="1243">
        <v>270.8</v>
      </c>
      <c r="L42" s="1242">
        <v>12.206996033177065</v>
      </c>
      <c r="M42" s="1243">
        <v>269.39999999999998</v>
      </c>
      <c r="N42" s="1243">
        <v>12.181226261530114</v>
      </c>
      <c r="O42" s="1225"/>
      <c r="P42" s="1199"/>
    </row>
    <row r="43" spans="1:16" ht="13.5" customHeight="1" x14ac:dyDescent="0.2">
      <c r="A43" s="1199"/>
      <c r="B43" s="1203"/>
      <c r="C43" s="699"/>
      <c r="D43" s="700" t="s">
        <v>524</v>
      </c>
      <c r="E43" s="1242">
        <v>534.79999999999995</v>
      </c>
      <c r="F43" s="1242">
        <v>24.020840819259789</v>
      </c>
      <c r="G43" s="1243">
        <v>535.79999999999995</v>
      </c>
      <c r="H43" s="1242">
        <v>24.101479915433401</v>
      </c>
      <c r="I43" s="1243">
        <v>537.5</v>
      </c>
      <c r="J43" s="1242">
        <v>24.204079794659343</v>
      </c>
      <c r="K43" s="1243">
        <v>539</v>
      </c>
      <c r="L43" s="1242">
        <v>24.296790479624956</v>
      </c>
      <c r="M43" s="1243">
        <v>538.4</v>
      </c>
      <c r="N43" s="1243">
        <v>24.344366069813709</v>
      </c>
      <c r="O43" s="1225"/>
      <c r="P43" s="1199"/>
    </row>
    <row r="44" spans="1:16" s="1241" customFormat="1" ht="15" customHeight="1" x14ac:dyDescent="0.2">
      <c r="A44" s="1238"/>
      <c r="B44" s="1239"/>
      <c r="C44" s="699" t="s">
        <v>58</v>
      </c>
      <c r="D44" s="699"/>
      <c r="E44" s="1236">
        <v>2830.8</v>
      </c>
      <c r="F44" s="1236">
        <v>27.561631031662582</v>
      </c>
      <c r="G44" s="1237">
        <v>2833.3</v>
      </c>
      <c r="H44" s="1236">
        <v>27.603441052970005</v>
      </c>
      <c r="I44" s="1237">
        <v>2836.5</v>
      </c>
      <c r="J44" s="1236">
        <v>27.643235130736471</v>
      </c>
      <c r="K44" s="1237">
        <v>2841.1</v>
      </c>
      <c r="L44" s="1236">
        <v>27.689953608046469</v>
      </c>
      <c r="M44" s="1237">
        <v>2848.7</v>
      </c>
      <c r="N44" s="1237">
        <v>27.750772018353093</v>
      </c>
      <c r="O44" s="1240"/>
      <c r="P44" s="1238"/>
    </row>
    <row r="45" spans="1:16" ht="13.5" customHeight="1" x14ac:dyDescent="0.2">
      <c r="A45" s="1199"/>
      <c r="B45" s="1203"/>
      <c r="C45" s="699"/>
      <c r="D45" s="700" t="s">
        <v>174</v>
      </c>
      <c r="E45" s="1242">
        <v>450.3</v>
      </c>
      <c r="F45" s="1242">
        <v>15.907164052564646</v>
      </c>
      <c r="G45" s="1243">
        <v>450.5</v>
      </c>
      <c r="H45" s="1242">
        <v>15.900187061024246</v>
      </c>
      <c r="I45" s="1243">
        <v>450.7</v>
      </c>
      <c r="J45" s="1242">
        <v>15.889300193900935</v>
      </c>
      <c r="K45" s="1243">
        <v>451.5</v>
      </c>
      <c r="L45" s="1242">
        <v>15.891732075604519</v>
      </c>
      <c r="M45" s="1243">
        <v>452.6</v>
      </c>
      <c r="N45" s="1243">
        <v>15.8879488889669</v>
      </c>
      <c r="O45" s="1225"/>
      <c r="P45" s="1199"/>
    </row>
    <row r="46" spans="1:16" ht="13.5" customHeight="1" x14ac:dyDescent="0.2">
      <c r="A46" s="1199"/>
      <c r="B46" s="1203"/>
      <c r="C46" s="699"/>
      <c r="D46" s="700" t="s">
        <v>524</v>
      </c>
      <c r="E46" s="1242">
        <v>613</v>
      </c>
      <c r="F46" s="1242">
        <v>21.654655927652957</v>
      </c>
      <c r="G46" s="1243">
        <v>615.70000000000005</v>
      </c>
      <c r="H46" s="1242">
        <v>21.730843892281086</v>
      </c>
      <c r="I46" s="1243">
        <v>619.1</v>
      </c>
      <c r="J46" s="1242">
        <v>21.826194253481404</v>
      </c>
      <c r="K46" s="1243">
        <v>622.29999999999995</v>
      </c>
      <c r="L46" s="1242">
        <v>21.903488085600646</v>
      </c>
      <c r="M46" s="1243">
        <v>623</v>
      </c>
      <c r="N46" s="1243">
        <v>21.86962474110998</v>
      </c>
      <c r="O46" s="1225"/>
      <c r="P46" s="1199"/>
    </row>
    <row r="47" spans="1:16" s="1241" customFormat="1" ht="15" customHeight="1" x14ac:dyDescent="0.2">
      <c r="A47" s="1238"/>
      <c r="B47" s="1239"/>
      <c r="C47" s="699" t="s">
        <v>188</v>
      </c>
      <c r="D47" s="699"/>
      <c r="E47" s="1236">
        <v>709.8</v>
      </c>
      <c r="F47" s="1236">
        <v>6.9108540717373534</v>
      </c>
      <c r="G47" s="1237">
        <v>707.9</v>
      </c>
      <c r="H47" s="1236">
        <v>6.8967196983720278</v>
      </c>
      <c r="I47" s="1237">
        <v>706.6</v>
      </c>
      <c r="J47" s="1236">
        <v>6.8862012844626799</v>
      </c>
      <c r="K47" s="1237">
        <v>705.4</v>
      </c>
      <c r="L47" s="1236">
        <v>6.8749756344781883</v>
      </c>
      <c r="M47" s="1237">
        <v>703</v>
      </c>
      <c r="N47" s="1237">
        <v>6.8483142236466552</v>
      </c>
      <c r="O47" s="1240"/>
      <c r="P47" s="1238"/>
    </row>
    <row r="48" spans="1:16" ht="13.5" customHeight="1" x14ac:dyDescent="0.2">
      <c r="A48" s="1199"/>
      <c r="B48" s="1203"/>
      <c r="C48" s="699"/>
      <c r="D48" s="700" t="s">
        <v>174</v>
      </c>
      <c r="E48" s="1242">
        <v>89.8</v>
      </c>
      <c r="F48" s="1242">
        <v>12.651451112989577</v>
      </c>
      <c r="G48" s="1243">
        <v>89.2</v>
      </c>
      <c r="H48" s="1242">
        <v>12.600649809295101</v>
      </c>
      <c r="I48" s="1243">
        <v>88.7</v>
      </c>
      <c r="J48" s="1242">
        <v>12.553071044438155</v>
      </c>
      <c r="K48" s="1243">
        <v>88.3</v>
      </c>
      <c r="L48" s="1242">
        <v>12.517720442302242</v>
      </c>
      <c r="M48" s="1243">
        <v>88.2</v>
      </c>
      <c r="N48" s="1243">
        <v>12.546230440967285</v>
      </c>
      <c r="O48" s="1225"/>
      <c r="P48" s="1199"/>
    </row>
    <row r="49" spans="1:16" ht="13.5" customHeight="1" x14ac:dyDescent="0.2">
      <c r="A49" s="1199"/>
      <c r="B49" s="1203"/>
      <c r="C49" s="699"/>
      <c r="D49" s="700" t="s">
        <v>524</v>
      </c>
      <c r="E49" s="1242">
        <v>179.3</v>
      </c>
      <c r="F49" s="1242">
        <v>25.260636799098339</v>
      </c>
      <c r="G49" s="1243">
        <v>179.3</v>
      </c>
      <c r="H49" s="1242">
        <v>25.328436219805063</v>
      </c>
      <c r="I49" s="1243">
        <v>179.5</v>
      </c>
      <c r="J49" s="1242">
        <v>25.403339937729974</v>
      </c>
      <c r="K49" s="1243">
        <v>179.8</v>
      </c>
      <c r="L49" s="1242">
        <v>25.489084207541822</v>
      </c>
      <c r="M49" s="1243">
        <v>179.2</v>
      </c>
      <c r="N49" s="1243">
        <v>25.490753911806539</v>
      </c>
      <c r="O49" s="1225"/>
      <c r="P49" s="1199"/>
    </row>
    <row r="50" spans="1:16" s="1241" customFormat="1" ht="15" customHeight="1" x14ac:dyDescent="0.2">
      <c r="A50" s="1238"/>
      <c r="B50" s="1239"/>
      <c r="C50" s="699" t="s">
        <v>189</v>
      </c>
      <c r="D50" s="699"/>
      <c r="E50" s="1236">
        <v>438.4</v>
      </c>
      <c r="F50" s="1236">
        <v>4.2684114187794524</v>
      </c>
      <c r="G50" s="1237">
        <v>437.7</v>
      </c>
      <c r="H50" s="1236">
        <v>4.2642946913087103</v>
      </c>
      <c r="I50" s="1237">
        <v>437.3</v>
      </c>
      <c r="J50" s="1236">
        <v>4.2617263256376017</v>
      </c>
      <c r="K50" s="1237">
        <v>437</v>
      </c>
      <c r="L50" s="1236">
        <v>4.2590932127402441</v>
      </c>
      <c r="M50" s="1237">
        <v>438.2</v>
      </c>
      <c r="N50" s="1237">
        <v>4.2687500608847282</v>
      </c>
      <c r="O50" s="1240"/>
      <c r="P50" s="1238"/>
    </row>
    <row r="51" spans="1:16" ht="13.5" customHeight="1" x14ac:dyDescent="0.2">
      <c r="A51" s="1199"/>
      <c r="B51" s="1203"/>
      <c r="C51" s="699"/>
      <c r="D51" s="700" t="s">
        <v>174</v>
      </c>
      <c r="E51" s="1242">
        <v>66</v>
      </c>
      <c r="F51" s="1242">
        <v>15.054744525547445</v>
      </c>
      <c r="G51" s="1243">
        <v>65.8</v>
      </c>
      <c r="H51" s="1242">
        <v>15.033127713045467</v>
      </c>
      <c r="I51" s="1243">
        <v>65.7</v>
      </c>
      <c r="J51" s="1242">
        <v>15.024010976446375</v>
      </c>
      <c r="K51" s="1243">
        <v>65.599999999999994</v>
      </c>
      <c r="L51" s="1242">
        <v>15.011441647597254</v>
      </c>
      <c r="M51" s="1243">
        <v>65.900000000000006</v>
      </c>
      <c r="N51" s="1243">
        <v>15.038795070743955</v>
      </c>
      <c r="O51" s="1225"/>
      <c r="P51" s="1199"/>
    </row>
    <row r="52" spans="1:16" ht="13.5" customHeight="1" x14ac:dyDescent="0.2">
      <c r="A52" s="1199"/>
      <c r="B52" s="1203"/>
      <c r="C52" s="699"/>
      <c r="D52" s="700" t="s">
        <v>524</v>
      </c>
      <c r="E52" s="1242">
        <v>94.1</v>
      </c>
      <c r="F52" s="1242">
        <v>21.464416058394161</v>
      </c>
      <c r="G52" s="1243">
        <v>94.3</v>
      </c>
      <c r="H52" s="1242">
        <v>21.544436828878226</v>
      </c>
      <c r="I52" s="1243">
        <v>94.5</v>
      </c>
      <c r="J52" s="1242">
        <v>21.609878801737935</v>
      </c>
      <c r="K52" s="1243">
        <v>94.8</v>
      </c>
      <c r="L52" s="1242">
        <v>21.693363844393591</v>
      </c>
      <c r="M52" s="1243">
        <v>94.8</v>
      </c>
      <c r="N52" s="1243">
        <v>21.633957097215884</v>
      </c>
      <c r="O52" s="1225"/>
      <c r="P52" s="1199"/>
    </row>
    <row r="53" spans="1:16" s="1241" customFormat="1" ht="15" customHeight="1" x14ac:dyDescent="0.2">
      <c r="A53" s="1238"/>
      <c r="B53" s="1239"/>
      <c r="C53" s="699" t="s">
        <v>129</v>
      </c>
      <c r="D53" s="699"/>
      <c r="E53" s="1236">
        <v>243.2</v>
      </c>
      <c r="F53" s="1236">
        <v>2.3678778673521048</v>
      </c>
      <c r="G53" s="1237">
        <v>242.8</v>
      </c>
      <c r="H53" s="1236">
        <v>2.3654803542375031</v>
      </c>
      <c r="I53" s="1237">
        <v>242.4</v>
      </c>
      <c r="J53" s="1236">
        <v>2.3623198292580718</v>
      </c>
      <c r="K53" s="1237">
        <v>242.1</v>
      </c>
      <c r="L53" s="1236">
        <v>2.3595571322755449</v>
      </c>
      <c r="M53" s="1237">
        <v>242.5</v>
      </c>
      <c r="N53" s="1237">
        <v>2.3623274526803897</v>
      </c>
      <c r="O53" s="1240"/>
      <c r="P53" s="1238"/>
    </row>
    <row r="54" spans="1:16" ht="13.5" customHeight="1" x14ac:dyDescent="0.2">
      <c r="A54" s="1199"/>
      <c r="B54" s="1203"/>
      <c r="C54" s="699"/>
      <c r="D54" s="700" t="s">
        <v>174</v>
      </c>
      <c r="E54" s="1242">
        <v>38.6</v>
      </c>
      <c r="F54" s="1242">
        <v>15.871710526315791</v>
      </c>
      <c r="G54" s="1243">
        <v>38.299999999999997</v>
      </c>
      <c r="H54" s="1242">
        <v>15.77429983525535</v>
      </c>
      <c r="I54" s="1243">
        <v>38.1</v>
      </c>
      <c r="J54" s="1242">
        <v>15.717821782178218</v>
      </c>
      <c r="K54" s="1243">
        <v>37.9</v>
      </c>
      <c r="L54" s="1242">
        <v>15.654688145394466</v>
      </c>
      <c r="M54" s="1243">
        <v>37.9</v>
      </c>
      <c r="N54" s="1243">
        <v>15.628865979381443</v>
      </c>
      <c r="O54" s="1225"/>
      <c r="P54" s="1199"/>
    </row>
    <row r="55" spans="1:16" ht="13.5" customHeight="1" x14ac:dyDescent="0.2">
      <c r="A55" s="1199"/>
      <c r="B55" s="1203"/>
      <c r="C55" s="699"/>
      <c r="D55" s="700" t="s">
        <v>524</v>
      </c>
      <c r="E55" s="1242">
        <v>34.700000000000003</v>
      </c>
      <c r="F55" s="1242">
        <v>14.268092105263161</v>
      </c>
      <c r="G55" s="1243">
        <v>34.799999999999997</v>
      </c>
      <c r="H55" s="1242">
        <v>14.332784184514002</v>
      </c>
      <c r="I55" s="1243">
        <v>35</v>
      </c>
      <c r="J55" s="1242">
        <v>14.438943894389439</v>
      </c>
      <c r="K55" s="1243">
        <v>35.200000000000003</v>
      </c>
      <c r="L55" s="1242">
        <v>14.539446509706735</v>
      </c>
      <c r="M55" s="1243">
        <v>35.4</v>
      </c>
      <c r="N55" s="1243">
        <v>14.597938144329897</v>
      </c>
      <c r="O55" s="1225"/>
      <c r="P55" s="1199"/>
    </row>
    <row r="56" spans="1:16" s="1241" customFormat="1" ht="15" customHeight="1" x14ac:dyDescent="0.2">
      <c r="A56" s="1238"/>
      <c r="B56" s="1239"/>
      <c r="C56" s="699" t="s">
        <v>130</v>
      </c>
      <c r="D56" s="699"/>
      <c r="E56" s="1236">
        <v>253.8</v>
      </c>
      <c r="F56" s="1236">
        <v>2.4710830704521558</v>
      </c>
      <c r="G56" s="1237">
        <v>253.6</v>
      </c>
      <c r="H56" s="1236">
        <v>2.4706994144754151</v>
      </c>
      <c r="I56" s="1237">
        <v>253.5</v>
      </c>
      <c r="J56" s="1236">
        <v>2.4704953659938989</v>
      </c>
      <c r="K56" s="1237">
        <v>253.5</v>
      </c>
      <c r="L56" s="1236">
        <v>2.4706639117383338</v>
      </c>
      <c r="M56" s="1237">
        <v>253.1</v>
      </c>
      <c r="N56" s="1237">
        <v>2.4655879516429136</v>
      </c>
      <c r="O56" s="1240"/>
      <c r="P56" s="1238"/>
    </row>
    <row r="57" spans="1:16" ht="13.5" customHeight="1" x14ac:dyDescent="0.2">
      <c r="A57" s="1199"/>
      <c r="B57" s="1203"/>
      <c r="C57" s="699"/>
      <c r="D57" s="700" t="s">
        <v>174</v>
      </c>
      <c r="E57" s="1242">
        <v>35.200000000000003</v>
      </c>
      <c r="F57" s="1242">
        <v>13.869188337273444</v>
      </c>
      <c r="G57" s="1243">
        <v>34.9</v>
      </c>
      <c r="H57" s="1242">
        <v>13.761829652996846</v>
      </c>
      <c r="I57" s="1243">
        <v>34.6</v>
      </c>
      <c r="J57" s="1242">
        <v>13.648915187376726</v>
      </c>
      <c r="K57" s="1243">
        <v>34.299999999999997</v>
      </c>
      <c r="L57" s="1242">
        <v>13.530571992110453</v>
      </c>
      <c r="M57" s="1243">
        <v>34.1</v>
      </c>
      <c r="N57" s="1243">
        <v>13.472935598577637</v>
      </c>
      <c r="O57" s="1225"/>
      <c r="P57" s="1199"/>
    </row>
    <row r="58" spans="1:16" ht="13.5" customHeight="1" x14ac:dyDescent="0.2">
      <c r="A58" s="1199"/>
      <c r="B58" s="1203"/>
      <c r="C58" s="699"/>
      <c r="D58" s="700" t="s">
        <v>524</v>
      </c>
      <c r="E58" s="1242">
        <v>41.7</v>
      </c>
      <c r="F58" s="1242">
        <v>16.430260047281326</v>
      </c>
      <c r="G58" s="1243">
        <v>41.9</v>
      </c>
      <c r="H58" s="1242">
        <v>16.522082018927446</v>
      </c>
      <c r="I58" s="1243">
        <v>42.1</v>
      </c>
      <c r="J58" s="1242">
        <v>16.607495069033533</v>
      </c>
      <c r="K58" s="1243">
        <v>42.3</v>
      </c>
      <c r="L58" s="1242">
        <v>16.686390532544376</v>
      </c>
      <c r="M58" s="1243">
        <v>42.3</v>
      </c>
      <c r="N58" s="1243">
        <v>16.712761754247332</v>
      </c>
      <c r="O58" s="1225"/>
      <c r="P58" s="1199"/>
    </row>
    <row r="59" spans="1:16" s="765" customFormat="1" ht="13.5" customHeight="1" x14ac:dyDescent="0.2">
      <c r="A59" s="780"/>
      <c r="B59" s="781"/>
      <c r="C59" s="782" t="s">
        <v>482</v>
      </c>
      <c r="D59" s="783"/>
      <c r="E59" s="784"/>
      <c r="F59" s="1244"/>
      <c r="G59" s="784"/>
      <c r="H59" s="1244"/>
      <c r="I59" s="784"/>
      <c r="J59" s="1244"/>
      <c r="K59" s="784"/>
      <c r="L59" s="1244"/>
      <c r="M59" s="784"/>
      <c r="N59" s="1244"/>
      <c r="O59" s="785"/>
      <c r="P59" s="776"/>
    </row>
    <row r="60" spans="1:16" ht="13.5" customHeight="1" x14ac:dyDescent="0.2">
      <c r="A60" s="1199"/>
      <c r="B60" s="1245"/>
      <c r="C60" s="1246" t="s">
        <v>393</v>
      </c>
      <c r="D60" s="1220"/>
      <c r="E60" s="1204"/>
      <c r="F60" s="1247" t="s">
        <v>87</v>
      </c>
      <c r="G60" s="1248"/>
      <c r="H60" s="1248"/>
      <c r="I60" s="1249"/>
      <c r="J60" s="1248"/>
      <c r="K60" s="1248"/>
      <c r="L60" s="1248"/>
      <c r="M60" s="1248"/>
      <c r="N60" s="1248"/>
      <c r="O60" s="1225"/>
      <c r="P60" s="1199"/>
    </row>
    <row r="61" spans="1:16" ht="13.5" customHeight="1" x14ac:dyDescent="0.2">
      <c r="A61" s="1199"/>
      <c r="B61" s="900">
        <v>6</v>
      </c>
      <c r="C61" s="1517">
        <v>43647</v>
      </c>
      <c r="D61" s="1517"/>
      <c r="E61" s="1224"/>
      <c r="F61" s="1224"/>
      <c r="G61" s="1224"/>
      <c r="H61" s="1224"/>
      <c r="I61" s="1224"/>
      <c r="J61" s="1224"/>
      <c r="K61" s="1224"/>
      <c r="L61" s="1224"/>
      <c r="M61" s="1224"/>
      <c r="N61" s="1224"/>
      <c r="O61" s="1224"/>
      <c r="P61" s="1224"/>
    </row>
  </sheetData>
  <mergeCells count="120">
    <mergeCell ref="C35:D35"/>
    <mergeCell ref="C61:D61"/>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33:N33 E7:N7">
    <cfRule type="cellIs" dxfId="533"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71"/>
  <sheetViews>
    <sheetView workbookViewId="0"/>
  </sheetViews>
  <sheetFormatPr defaultRowHeight="12.75" x14ac:dyDescent="0.2"/>
  <cols>
    <col min="1" max="1" width="1" style="1200" customWidth="1"/>
    <col min="2" max="2" width="2.5703125" style="1200" customWidth="1"/>
    <col min="3" max="3" width="1" style="1200" customWidth="1"/>
    <col min="4" max="4" width="34" style="1200" customWidth="1"/>
    <col min="5" max="5" width="7.42578125" style="1200" customWidth="1"/>
    <col min="6" max="6" width="4.85546875" style="1200" customWidth="1"/>
    <col min="7" max="7" width="7.42578125" style="1200" customWidth="1"/>
    <col min="8" max="8" width="4.85546875" style="1200" customWidth="1"/>
    <col min="9" max="9" width="7.42578125" style="1200" customWidth="1"/>
    <col min="10" max="10" width="4.85546875" style="1200" customWidth="1"/>
    <col min="11" max="11" width="7.42578125" style="1200" customWidth="1"/>
    <col min="12" max="12" width="4.85546875" style="1200" customWidth="1"/>
    <col min="13" max="13" width="7.42578125" style="1200" customWidth="1"/>
    <col min="14" max="14" width="4.85546875" style="1200" customWidth="1"/>
    <col min="15" max="15" width="2.5703125" style="1200" customWidth="1"/>
    <col min="16" max="16" width="1" style="1200" customWidth="1"/>
    <col min="17" max="16384" width="9.140625" style="1200"/>
  </cols>
  <sheetData>
    <row r="1" spans="1:16" ht="13.5" customHeight="1" x14ac:dyDescent="0.2">
      <c r="A1" s="1199"/>
      <c r="B1" s="1250"/>
      <c r="C1" s="1521" t="s">
        <v>316</v>
      </c>
      <c r="D1" s="1521"/>
      <c r="E1" s="1195"/>
      <c r="F1" s="1195"/>
      <c r="G1" s="1195"/>
      <c r="H1" s="1195"/>
      <c r="I1" s="1195"/>
      <c r="J1" s="1195"/>
      <c r="K1" s="1195"/>
      <c r="L1" s="1195"/>
      <c r="M1" s="1251"/>
      <c r="N1" s="1195"/>
      <c r="O1" s="1195"/>
      <c r="P1" s="1199"/>
    </row>
    <row r="2" spans="1:16" ht="9.75" customHeight="1" x14ac:dyDescent="0.2">
      <c r="A2" s="1199"/>
      <c r="B2" s="1252"/>
      <c r="C2" s="1253"/>
      <c r="D2" s="1252"/>
      <c r="E2" s="1254"/>
      <c r="F2" s="1254"/>
      <c r="G2" s="1254"/>
      <c r="H2" s="1254"/>
      <c r="I2" s="1202"/>
      <c r="J2" s="1202"/>
      <c r="K2" s="1202"/>
      <c r="L2" s="1202"/>
      <c r="M2" s="1202"/>
      <c r="N2" s="1202"/>
      <c r="O2" s="1255"/>
      <c r="P2" s="1199"/>
    </row>
    <row r="3" spans="1:16" ht="9" customHeight="1" thickBot="1" x14ac:dyDescent="0.25">
      <c r="A3" s="1199"/>
      <c r="B3" s="1195"/>
      <c r="C3" s="1232"/>
      <c r="D3" s="1195"/>
      <c r="E3" s="1195"/>
      <c r="F3" s="1195"/>
      <c r="G3" s="1195"/>
      <c r="H3" s="1195"/>
      <c r="I3" s="1195"/>
      <c r="J3" s="1195"/>
      <c r="K3" s="1195"/>
      <c r="L3" s="1195"/>
      <c r="M3" s="1507" t="s">
        <v>72</v>
      </c>
      <c r="N3" s="1507"/>
      <c r="O3" s="1256"/>
      <c r="P3" s="1199"/>
    </row>
    <row r="4" spans="1:16" s="1211" customFormat="1" ht="13.5" customHeight="1" thickBot="1" x14ac:dyDescent="0.25">
      <c r="A4" s="1206"/>
      <c r="B4" s="1233"/>
      <c r="C4" s="1208" t="s">
        <v>159</v>
      </c>
      <c r="D4" s="1209"/>
      <c r="E4" s="1209"/>
      <c r="F4" s="1209"/>
      <c r="G4" s="1209"/>
      <c r="H4" s="1209"/>
      <c r="I4" s="1209"/>
      <c r="J4" s="1209"/>
      <c r="K4" s="1209"/>
      <c r="L4" s="1209"/>
      <c r="M4" s="1209"/>
      <c r="N4" s="1210"/>
      <c r="O4" s="1256"/>
      <c r="P4" s="1206"/>
    </row>
    <row r="5" spans="1:16" ht="3.75" customHeight="1" x14ac:dyDescent="0.2">
      <c r="A5" s="1199"/>
      <c r="B5" s="1195"/>
      <c r="C5" s="1522" t="s">
        <v>153</v>
      </c>
      <c r="D5" s="1523"/>
      <c r="E5" s="1195"/>
      <c r="F5" s="1257"/>
      <c r="G5" s="1257"/>
      <c r="H5" s="1257"/>
      <c r="I5" s="1257"/>
      <c r="J5" s="1257"/>
      <c r="K5" s="1195"/>
      <c r="L5" s="1257"/>
      <c r="M5" s="1257"/>
      <c r="N5" s="1257"/>
      <c r="O5" s="1256"/>
      <c r="P5" s="1199"/>
    </row>
    <row r="6" spans="1:16" ht="12.75" customHeight="1" x14ac:dyDescent="0.2">
      <c r="A6" s="1199"/>
      <c r="B6" s="1195"/>
      <c r="C6" s="1523"/>
      <c r="D6" s="1523"/>
      <c r="E6" s="1214" t="s">
        <v>34</v>
      </c>
      <c r="F6" s="1215" t="s">
        <v>34</v>
      </c>
      <c r="G6" s="1214" t="s">
        <v>34</v>
      </c>
      <c r="H6" s="1215">
        <v>2018</v>
      </c>
      <c r="I6" s="1216"/>
      <c r="J6" s="1215" t="s">
        <v>34</v>
      </c>
      <c r="K6" s="1217" t="s">
        <v>34</v>
      </c>
      <c r="L6" s="1218" t="s">
        <v>34</v>
      </c>
      <c r="M6" s="1218">
        <v>2019</v>
      </c>
      <c r="N6" s="1219"/>
      <c r="O6" s="1256"/>
      <c r="P6" s="1199"/>
    </row>
    <row r="7" spans="1:16" x14ac:dyDescent="0.2">
      <c r="A7" s="1199"/>
      <c r="B7" s="1195"/>
      <c r="C7" s="1258"/>
      <c r="D7" s="1258"/>
      <c r="E7" s="1510" t="s">
        <v>628</v>
      </c>
      <c r="F7" s="1510"/>
      <c r="G7" s="1510" t="s">
        <v>629</v>
      </c>
      <c r="H7" s="1510"/>
      <c r="I7" s="1510" t="s">
        <v>630</v>
      </c>
      <c r="J7" s="1510"/>
      <c r="K7" s="1510" t="s">
        <v>631</v>
      </c>
      <c r="L7" s="1510"/>
      <c r="M7" s="1510" t="s">
        <v>628</v>
      </c>
      <c r="N7" s="1510"/>
      <c r="O7" s="1259"/>
      <c r="P7" s="1199"/>
    </row>
    <row r="8" spans="1:16" s="1223" customFormat="1" ht="15.75" customHeight="1" x14ac:dyDescent="0.2">
      <c r="A8" s="1221"/>
      <c r="B8" s="1260"/>
      <c r="C8" s="1503" t="s">
        <v>13</v>
      </c>
      <c r="D8" s="1503"/>
      <c r="E8" s="1519">
        <v>4806.7</v>
      </c>
      <c r="F8" s="1519"/>
      <c r="G8" s="1519">
        <v>4874.1000000000004</v>
      </c>
      <c r="H8" s="1519"/>
      <c r="I8" s="1519">
        <v>4902.8</v>
      </c>
      <c r="J8" s="1519"/>
      <c r="K8" s="1519">
        <v>4883</v>
      </c>
      <c r="L8" s="1519"/>
      <c r="M8" s="1520">
        <v>4880.2</v>
      </c>
      <c r="N8" s="1520"/>
      <c r="O8" s="1261"/>
      <c r="P8" s="1221"/>
    </row>
    <row r="9" spans="1:16" ht="11.25" customHeight="1" x14ac:dyDescent="0.2">
      <c r="A9" s="1199"/>
      <c r="B9" s="1262"/>
      <c r="C9" s="696" t="s">
        <v>71</v>
      </c>
      <c r="D9" s="1224"/>
      <c r="E9" s="1524">
        <v>2457.3000000000002</v>
      </c>
      <c r="F9" s="1524"/>
      <c r="G9" s="1524">
        <v>2484.1999999999998</v>
      </c>
      <c r="H9" s="1524"/>
      <c r="I9" s="1524">
        <v>2497.1999999999998</v>
      </c>
      <c r="J9" s="1524"/>
      <c r="K9" s="1524">
        <v>2504.6999999999998</v>
      </c>
      <c r="L9" s="1524"/>
      <c r="M9" s="1525">
        <v>2496</v>
      </c>
      <c r="N9" s="1525"/>
      <c r="O9" s="1259"/>
      <c r="P9" s="1199"/>
    </row>
    <row r="10" spans="1:16" ht="11.25" customHeight="1" x14ac:dyDescent="0.2">
      <c r="A10" s="1199"/>
      <c r="B10" s="1262"/>
      <c r="C10" s="696" t="s">
        <v>70</v>
      </c>
      <c r="D10" s="1224"/>
      <c r="E10" s="1524">
        <v>2349.4</v>
      </c>
      <c r="F10" s="1524"/>
      <c r="G10" s="1524">
        <v>2389.9</v>
      </c>
      <c r="H10" s="1524"/>
      <c r="I10" s="1524">
        <v>2405.6</v>
      </c>
      <c r="J10" s="1524"/>
      <c r="K10" s="1524">
        <v>2378.4</v>
      </c>
      <c r="L10" s="1524"/>
      <c r="M10" s="1525">
        <v>2384.1999999999998</v>
      </c>
      <c r="N10" s="1525"/>
      <c r="O10" s="1259"/>
      <c r="P10" s="1199"/>
    </row>
    <row r="11" spans="1:16" ht="15.75" customHeight="1" x14ac:dyDescent="0.2">
      <c r="A11" s="1199"/>
      <c r="B11" s="1262"/>
      <c r="C11" s="696" t="s">
        <v>154</v>
      </c>
      <c r="D11" s="1224"/>
      <c r="E11" s="1524">
        <v>283.3</v>
      </c>
      <c r="F11" s="1524"/>
      <c r="G11" s="1524">
        <v>287</v>
      </c>
      <c r="H11" s="1524"/>
      <c r="I11" s="1524">
        <v>315.8</v>
      </c>
      <c r="J11" s="1524"/>
      <c r="K11" s="1524">
        <v>299.60000000000002</v>
      </c>
      <c r="L11" s="1524"/>
      <c r="M11" s="1525">
        <v>301.89999999999998</v>
      </c>
      <c r="N11" s="1525"/>
      <c r="O11" s="1259"/>
      <c r="P11" s="1199"/>
    </row>
    <row r="12" spans="1:16" ht="11.25" customHeight="1" x14ac:dyDescent="0.2">
      <c r="A12" s="1199"/>
      <c r="B12" s="1262"/>
      <c r="C12" s="696" t="s">
        <v>155</v>
      </c>
      <c r="D12" s="1224"/>
      <c r="E12" s="1511">
        <v>2238.8000000000002</v>
      </c>
      <c r="F12" s="1511"/>
      <c r="G12" s="1511">
        <v>2256</v>
      </c>
      <c r="H12" s="1511"/>
      <c r="I12" s="1511">
        <v>2235.8000000000002</v>
      </c>
      <c r="J12" s="1511"/>
      <c r="K12" s="1511">
        <v>2241.1</v>
      </c>
      <c r="L12" s="1511"/>
      <c r="M12" s="1512">
        <v>2238</v>
      </c>
      <c r="N12" s="1512"/>
      <c r="O12" s="1259"/>
      <c r="P12" s="1199"/>
    </row>
    <row r="13" spans="1:16" ht="11.25" customHeight="1" x14ac:dyDescent="0.2">
      <c r="A13" s="1199"/>
      <c r="B13" s="1262"/>
      <c r="C13" s="696" t="s">
        <v>156</v>
      </c>
      <c r="D13" s="1224"/>
      <c r="E13" s="1511">
        <v>2284.6</v>
      </c>
      <c r="F13" s="1511"/>
      <c r="G13" s="1511">
        <v>2331.1</v>
      </c>
      <c r="H13" s="1511"/>
      <c r="I13" s="1511">
        <v>2351.1999999999998</v>
      </c>
      <c r="J13" s="1511"/>
      <c r="K13" s="1511">
        <v>2342.4</v>
      </c>
      <c r="L13" s="1511"/>
      <c r="M13" s="1512">
        <v>2340.4</v>
      </c>
      <c r="N13" s="1512"/>
      <c r="O13" s="1259"/>
      <c r="P13" s="1199"/>
    </row>
    <row r="14" spans="1:16" ht="15.75" customHeight="1" x14ac:dyDescent="0.2">
      <c r="A14" s="1199"/>
      <c r="B14" s="1262"/>
      <c r="C14" s="696" t="s">
        <v>374</v>
      </c>
      <c r="D14" s="1224"/>
      <c r="E14" s="1524">
        <v>285</v>
      </c>
      <c r="F14" s="1524"/>
      <c r="G14" s="1524">
        <v>315.10000000000002</v>
      </c>
      <c r="H14" s="1524"/>
      <c r="I14" s="1524">
        <v>301.60000000000002</v>
      </c>
      <c r="J14" s="1524"/>
      <c r="K14" s="1524">
        <v>274.89999999999998</v>
      </c>
      <c r="L14" s="1524"/>
      <c r="M14" s="1525">
        <v>282.10000000000002</v>
      </c>
      <c r="N14" s="1525"/>
      <c r="O14" s="1259"/>
      <c r="P14" s="1199"/>
    </row>
    <row r="15" spans="1:16" ht="11.25" customHeight="1" x14ac:dyDescent="0.2">
      <c r="A15" s="1199"/>
      <c r="B15" s="1262"/>
      <c r="C15" s="696" t="s">
        <v>160</v>
      </c>
      <c r="D15" s="1224"/>
      <c r="E15" s="1511">
        <v>1191.5</v>
      </c>
      <c r="F15" s="1511"/>
      <c r="G15" s="1511">
        <v>1208.0999999999999</v>
      </c>
      <c r="H15" s="1511"/>
      <c r="I15" s="1511">
        <v>1215</v>
      </c>
      <c r="J15" s="1511"/>
      <c r="K15" s="1511">
        <v>1222.2</v>
      </c>
      <c r="L15" s="1511"/>
      <c r="M15" s="1512">
        <v>1214.8</v>
      </c>
      <c r="N15" s="1512"/>
      <c r="O15" s="1259"/>
      <c r="P15" s="1199"/>
    </row>
    <row r="16" spans="1:16" ht="11.25" customHeight="1" x14ac:dyDescent="0.2">
      <c r="A16" s="1199"/>
      <c r="B16" s="1262"/>
      <c r="C16" s="696" t="s">
        <v>161</v>
      </c>
      <c r="D16" s="1224"/>
      <c r="E16" s="1511">
        <v>3330.2</v>
      </c>
      <c r="F16" s="1511"/>
      <c r="G16" s="1511">
        <v>3350.9</v>
      </c>
      <c r="H16" s="1511"/>
      <c r="I16" s="1511">
        <v>3386.1</v>
      </c>
      <c r="J16" s="1511"/>
      <c r="K16" s="1511">
        <v>3385.9</v>
      </c>
      <c r="L16" s="1511"/>
      <c r="M16" s="1512">
        <v>3383.3</v>
      </c>
      <c r="N16" s="1512"/>
      <c r="O16" s="1259"/>
      <c r="P16" s="1199"/>
    </row>
    <row r="17" spans="1:16" s="1266" customFormat="1" ht="15.75" customHeight="1" x14ac:dyDescent="0.2">
      <c r="A17" s="1263"/>
      <c r="B17" s="1264"/>
      <c r="C17" s="696" t="s">
        <v>162</v>
      </c>
      <c r="D17" s="1224"/>
      <c r="E17" s="1511">
        <v>4289.8</v>
      </c>
      <c r="F17" s="1511"/>
      <c r="G17" s="1511">
        <v>4366.8</v>
      </c>
      <c r="H17" s="1511"/>
      <c r="I17" s="1511">
        <v>4397.7</v>
      </c>
      <c r="J17" s="1511"/>
      <c r="K17" s="1511">
        <v>4367</v>
      </c>
      <c r="L17" s="1511"/>
      <c r="M17" s="1512">
        <v>4356.6000000000004</v>
      </c>
      <c r="N17" s="1512"/>
      <c r="O17" s="1265"/>
      <c r="P17" s="1263"/>
    </row>
    <row r="18" spans="1:16" s="1266" customFormat="1" ht="11.25" customHeight="1" x14ac:dyDescent="0.2">
      <c r="A18" s="1263"/>
      <c r="B18" s="1264"/>
      <c r="C18" s="696" t="s">
        <v>163</v>
      </c>
      <c r="D18" s="1224"/>
      <c r="E18" s="1511">
        <v>516.9</v>
      </c>
      <c r="F18" s="1511"/>
      <c r="G18" s="1511">
        <v>507.3</v>
      </c>
      <c r="H18" s="1511"/>
      <c r="I18" s="1511">
        <v>505</v>
      </c>
      <c r="J18" s="1511"/>
      <c r="K18" s="1511">
        <v>516.1</v>
      </c>
      <c r="L18" s="1511"/>
      <c r="M18" s="1512">
        <v>523.6</v>
      </c>
      <c r="N18" s="1512"/>
      <c r="O18" s="1265"/>
      <c r="P18" s="1263"/>
    </row>
    <row r="19" spans="1:16" ht="15.75" customHeight="1" x14ac:dyDescent="0.2">
      <c r="A19" s="1199"/>
      <c r="B19" s="1262"/>
      <c r="C19" s="696" t="s">
        <v>164</v>
      </c>
      <c r="D19" s="1224"/>
      <c r="E19" s="1511">
        <v>4011.2</v>
      </c>
      <c r="F19" s="1511"/>
      <c r="G19" s="1511">
        <v>4065</v>
      </c>
      <c r="H19" s="1511"/>
      <c r="I19" s="1511">
        <v>4091.4</v>
      </c>
      <c r="J19" s="1511"/>
      <c r="K19" s="1511">
        <v>4058.2</v>
      </c>
      <c r="L19" s="1511"/>
      <c r="M19" s="1512">
        <v>4042.6</v>
      </c>
      <c r="N19" s="1512"/>
      <c r="O19" s="1259"/>
      <c r="P19" s="1199"/>
    </row>
    <row r="20" spans="1:16" ht="11.25" customHeight="1" x14ac:dyDescent="0.2">
      <c r="A20" s="1199"/>
      <c r="B20" s="1262"/>
      <c r="C20" s="1267"/>
      <c r="D20" s="1194" t="s">
        <v>165</v>
      </c>
      <c r="E20" s="1511">
        <v>3141.1</v>
      </c>
      <c r="F20" s="1511"/>
      <c r="G20" s="1511">
        <v>3167.5</v>
      </c>
      <c r="H20" s="1511"/>
      <c r="I20" s="1511">
        <v>3182.5</v>
      </c>
      <c r="J20" s="1511"/>
      <c r="K20" s="1511">
        <v>3169.2</v>
      </c>
      <c r="L20" s="1511"/>
      <c r="M20" s="1512">
        <v>3181.1</v>
      </c>
      <c r="N20" s="1512"/>
      <c r="O20" s="1259"/>
      <c r="P20" s="1199"/>
    </row>
    <row r="21" spans="1:16" ht="11.25" customHeight="1" x14ac:dyDescent="0.2">
      <c r="A21" s="1199"/>
      <c r="B21" s="1262"/>
      <c r="C21" s="1267"/>
      <c r="D21" s="1194" t="s">
        <v>166</v>
      </c>
      <c r="E21" s="1511">
        <v>729.9</v>
      </c>
      <c r="F21" s="1511"/>
      <c r="G21" s="1511">
        <v>755.5</v>
      </c>
      <c r="H21" s="1511"/>
      <c r="I21" s="1511">
        <v>760.7</v>
      </c>
      <c r="J21" s="1511"/>
      <c r="K21" s="1511">
        <v>733.9</v>
      </c>
      <c r="L21" s="1511"/>
      <c r="M21" s="1512">
        <v>724.1</v>
      </c>
      <c r="N21" s="1512"/>
      <c r="O21" s="1259"/>
      <c r="P21" s="1199"/>
    </row>
    <row r="22" spans="1:16" ht="11.25" customHeight="1" x14ac:dyDescent="0.2">
      <c r="A22" s="1199"/>
      <c r="B22" s="1262"/>
      <c r="C22" s="1267"/>
      <c r="D22" s="1194" t="s">
        <v>128</v>
      </c>
      <c r="E22" s="1511">
        <v>140.19999999999999</v>
      </c>
      <c r="F22" s="1511"/>
      <c r="G22" s="1511">
        <v>142</v>
      </c>
      <c r="H22" s="1511"/>
      <c r="I22" s="1511">
        <v>148.19999999999999</v>
      </c>
      <c r="J22" s="1511"/>
      <c r="K22" s="1511">
        <v>155.1</v>
      </c>
      <c r="L22" s="1511"/>
      <c r="M22" s="1512">
        <v>137.4</v>
      </c>
      <c r="N22" s="1512"/>
      <c r="O22" s="1259"/>
      <c r="P22" s="1199"/>
    </row>
    <row r="23" spans="1:16" ht="11.25" customHeight="1" x14ac:dyDescent="0.2">
      <c r="A23" s="1199"/>
      <c r="B23" s="1262"/>
      <c r="C23" s="696" t="s">
        <v>167</v>
      </c>
      <c r="D23" s="1224"/>
      <c r="E23" s="1511">
        <v>774</v>
      </c>
      <c r="F23" s="1511"/>
      <c r="G23" s="1511">
        <v>790.6</v>
      </c>
      <c r="H23" s="1511"/>
      <c r="I23" s="1511">
        <v>789.5</v>
      </c>
      <c r="J23" s="1511"/>
      <c r="K23" s="1511">
        <v>804.9</v>
      </c>
      <c r="L23" s="1511"/>
      <c r="M23" s="1512">
        <v>815.9</v>
      </c>
      <c r="N23" s="1512"/>
      <c r="O23" s="1259"/>
      <c r="P23" s="1199"/>
    </row>
    <row r="24" spans="1:16" ht="11.25" customHeight="1" x14ac:dyDescent="0.2">
      <c r="A24" s="1199"/>
      <c r="B24" s="1262"/>
      <c r="C24" s="696" t="s">
        <v>128</v>
      </c>
      <c r="D24" s="1224"/>
      <c r="E24" s="1511">
        <v>21.5</v>
      </c>
      <c r="F24" s="1511"/>
      <c r="G24" s="1511">
        <v>18.5</v>
      </c>
      <c r="H24" s="1511"/>
      <c r="I24" s="1511">
        <v>21.9</v>
      </c>
      <c r="J24" s="1511"/>
      <c r="K24" s="1511">
        <v>20</v>
      </c>
      <c r="L24" s="1511"/>
      <c r="M24" s="1512">
        <v>21.7</v>
      </c>
      <c r="N24" s="1512"/>
      <c r="O24" s="1259"/>
      <c r="P24" s="1199"/>
    </row>
    <row r="25" spans="1:16" ht="15.75" customHeight="1" x14ac:dyDescent="0.2">
      <c r="A25" s="1199"/>
      <c r="B25" s="1262"/>
      <c r="C25" s="701" t="s">
        <v>168</v>
      </c>
      <c r="D25" s="701"/>
      <c r="E25" s="1515"/>
      <c r="F25" s="1515"/>
      <c r="G25" s="1515"/>
      <c r="H25" s="1515"/>
      <c r="I25" s="1515"/>
      <c r="J25" s="1515"/>
      <c r="K25" s="1515"/>
      <c r="L25" s="1515"/>
      <c r="M25" s="1516"/>
      <c r="N25" s="1516"/>
      <c r="O25" s="1259"/>
      <c r="P25" s="1199"/>
    </row>
    <row r="26" spans="1:16" s="1241" customFormat="1" ht="13.5" customHeight="1" x14ac:dyDescent="0.2">
      <c r="A26" s="1238"/>
      <c r="B26" s="1526" t="s">
        <v>169</v>
      </c>
      <c r="C26" s="1526"/>
      <c r="D26" s="1526"/>
      <c r="E26" s="1527">
        <v>68.900000000000006</v>
      </c>
      <c r="F26" s="1527"/>
      <c r="G26" s="1527">
        <v>69.8</v>
      </c>
      <c r="H26" s="1527"/>
      <c r="I26" s="1527">
        <v>70.2</v>
      </c>
      <c r="J26" s="1527"/>
      <c r="K26" s="1527">
        <v>69.900000000000006</v>
      </c>
      <c r="L26" s="1527"/>
      <c r="M26" s="1528">
        <v>69.900000000000006</v>
      </c>
      <c r="N26" s="1528"/>
      <c r="O26" s="1268"/>
      <c r="P26" s="1238"/>
    </row>
    <row r="27" spans="1:16" ht="11.25" customHeight="1" x14ac:dyDescent="0.2">
      <c r="A27" s="1199"/>
      <c r="B27" s="1262"/>
      <c r="C27" s="699"/>
      <c r="D27" s="1194" t="s">
        <v>71</v>
      </c>
      <c r="E27" s="1515">
        <v>71.900000000000006</v>
      </c>
      <c r="F27" s="1515"/>
      <c r="G27" s="1515">
        <v>72.599999999999994</v>
      </c>
      <c r="H27" s="1515"/>
      <c r="I27" s="1515">
        <v>73.2</v>
      </c>
      <c r="J27" s="1515"/>
      <c r="K27" s="1515">
        <v>73.099999999999994</v>
      </c>
      <c r="L27" s="1515"/>
      <c r="M27" s="1516">
        <v>73.099999999999994</v>
      </c>
      <c r="N27" s="1516"/>
      <c r="O27" s="1259"/>
      <c r="P27" s="1199"/>
    </row>
    <row r="28" spans="1:16" ht="11.25" customHeight="1" x14ac:dyDescent="0.2">
      <c r="A28" s="1199"/>
      <c r="B28" s="1262"/>
      <c r="C28" s="699"/>
      <c r="D28" s="1194" t="s">
        <v>70</v>
      </c>
      <c r="E28" s="1515">
        <v>66.099999999999994</v>
      </c>
      <c r="F28" s="1515"/>
      <c r="G28" s="1515">
        <v>67.099999999999994</v>
      </c>
      <c r="H28" s="1515"/>
      <c r="I28" s="1515">
        <v>67.3</v>
      </c>
      <c r="J28" s="1515"/>
      <c r="K28" s="1515">
        <v>66.900000000000006</v>
      </c>
      <c r="L28" s="1515"/>
      <c r="M28" s="1516">
        <v>66.8</v>
      </c>
      <c r="N28" s="1516"/>
      <c r="O28" s="1259"/>
      <c r="P28" s="1199"/>
    </row>
    <row r="29" spans="1:16" s="1241" customFormat="1" ht="13.5" customHeight="1" x14ac:dyDescent="0.2">
      <c r="A29" s="1238"/>
      <c r="B29" s="1526" t="s">
        <v>154</v>
      </c>
      <c r="C29" s="1526"/>
      <c r="D29" s="1526"/>
      <c r="E29" s="1527">
        <v>26</v>
      </c>
      <c r="F29" s="1527"/>
      <c r="G29" s="1527">
        <v>26.4</v>
      </c>
      <c r="H29" s="1527"/>
      <c r="I29" s="1527">
        <v>29</v>
      </c>
      <c r="J29" s="1527"/>
      <c r="K29" s="1527">
        <v>27.6</v>
      </c>
      <c r="L29" s="1527"/>
      <c r="M29" s="1528">
        <v>27.7</v>
      </c>
      <c r="N29" s="1528"/>
      <c r="O29" s="1268"/>
      <c r="P29" s="1238"/>
    </row>
    <row r="30" spans="1:16" ht="11.25" customHeight="1" x14ac:dyDescent="0.2">
      <c r="A30" s="1199"/>
      <c r="B30" s="1262"/>
      <c r="C30" s="699"/>
      <c r="D30" s="1194" t="s">
        <v>71</v>
      </c>
      <c r="E30" s="1515">
        <v>27.3</v>
      </c>
      <c r="F30" s="1515"/>
      <c r="G30" s="1515">
        <v>28.8</v>
      </c>
      <c r="H30" s="1515"/>
      <c r="I30" s="1515">
        <v>31.2</v>
      </c>
      <c r="J30" s="1515"/>
      <c r="K30" s="1515">
        <v>29.9</v>
      </c>
      <c r="L30" s="1515"/>
      <c r="M30" s="1516">
        <v>30.9</v>
      </c>
      <c r="N30" s="1516"/>
      <c r="O30" s="1259"/>
      <c r="P30" s="1199"/>
    </row>
    <row r="31" spans="1:16" ht="11.25" customHeight="1" x14ac:dyDescent="0.2">
      <c r="A31" s="1199"/>
      <c r="B31" s="1262"/>
      <c r="C31" s="699"/>
      <c r="D31" s="1194" t="s">
        <v>70</v>
      </c>
      <c r="E31" s="1515">
        <v>24.6</v>
      </c>
      <c r="F31" s="1515"/>
      <c r="G31" s="1515">
        <v>23.8</v>
      </c>
      <c r="H31" s="1515"/>
      <c r="I31" s="1515">
        <v>26.8</v>
      </c>
      <c r="J31" s="1515"/>
      <c r="K31" s="1515">
        <v>25.1</v>
      </c>
      <c r="L31" s="1515"/>
      <c r="M31" s="1516">
        <v>24.4</v>
      </c>
      <c r="N31" s="1516"/>
      <c r="O31" s="1259"/>
      <c r="P31" s="1199"/>
    </row>
    <row r="32" spans="1:16" s="1241" customFormat="1" ht="13.5" customHeight="1" x14ac:dyDescent="0.2">
      <c r="A32" s="1238"/>
      <c r="B32" s="1526" t="s">
        <v>170</v>
      </c>
      <c r="C32" s="1526"/>
      <c r="D32" s="1526"/>
      <c r="E32" s="1527">
        <v>58.3</v>
      </c>
      <c r="F32" s="1527"/>
      <c r="G32" s="1527">
        <v>59.4</v>
      </c>
      <c r="H32" s="1527"/>
      <c r="I32" s="1527">
        <v>59.6</v>
      </c>
      <c r="J32" s="1527"/>
      <c r="K32" s="1527">
        <v>59.6</v>
      </c>
      <c r="L32" s="1527"/>
      <c r="M32" s="1528">
        <v>59.4</v>
      </c>
      <c r="N32" s="1528"/>
      <c r="O32" s="1268"/>
      <c r="P32" s="1238"/>
    </row>
    <row r="33" spans="1:16" ht="11.25" customHeight="1" x14ac:dyDescent="0.2">
      <c r="A33" s="1199"/>
      <c r="B33" s="1262"/>
      <c r="C33" s="699"/>
      <c r="D33" s="1194" t="s">
        <v>71</v>
      </c>
      <c r="E33" s="1515">
        <v>64</v>
      </c>
      <c r="F33" s="1515"/>
      <c r="G33" s="1515">
        <v>64.5</v>
      </c>
      <c r="H33" s="1515"/>
      <c r="I33" s="1515">
        <v>64.599999999999994</v>
      </c>
      <c r="J33" s="1515"/>
      <c r="K33" s="1515">
        <v>65</v>
      </c>
      <c r="L33" s="1515"/>
      <c r="M33" s="1516">
        <v>64.8</v>
      </c>
      <c r="N33" s="1516"/>
      <c r="O33" s="1259"/>
      <c r="P33" s="1199"/>
    </row>
    <row r="34" spans="1:16" ht="11.25" customHeight="1" x14ac:dyDescent="0.2">
      <c r="A34" s="1199"/>
      <c r="B34" s="1262"/>
      <c r="C34" s="699"/>
      <c r="D34" s="1194" t="s">
        <v>70</v>
      </c>
      <c r="E34" s="1515">
        <v>53.3</v>
      </c>
      <c r="F34" s="1515"/>
      <c r="G34" s="1515">
        <v>54.8</v>
      </c>
      <c r="H34" s="1515"/>
      <c r="I34" s="1515">
        <v>55.2</v>
      </c>
      <c r="J34" s="1515"/>
      <c r="K34" s="1515">
        <v>54.9</v>
      </c>
      <c r="L34" s="1515"/>
      <c r="M34" s="1516">
        <v>54.7</v>
      </c>
      <c r="N34" s="1516"/>
      <c r="O34" s="1259"/>
      <c r="P34" s="1199"/>
    </row>
    <row r="35" spans="1:16" ht="15.75" customHeight="1" x14ac:dyDescent="0.2">
      <c r="A35" s="1199"/>
      <c r="B35" s="1262"/>
      <c r="C35" s="1529" t="s">
        <v>171</v>
      </c>
      <c r="D35" s="1529"/>
      <c r="E35" s="1530">
        <v>0</v>
      </c>
      <c r="F35" s="1530"/>
      <c r="G35" s="1530">
        <v>0</v>
      </c>
      <c r="H35" s="1530"/>
      <c r="I35" s="1530">
        <v>0</v>
      </c>
      <c r="J35" s="1530"/>
      <c r="K35" s="1530">
        <v>0</v>
      </c>
      <c r="L35" s="1530"/>
      <c r="M35" s="1534">
        <v>0</v>
      </c>
      <c r="N35" s="1534"/>
      <c r="O35" s="1259"/>
      <c r="P35" s="1199"/>
    </row>
    <row r="36" spans="1:16" ht="11.25" customHeight="1" x14ac:dyDescent="0.2">
      <c r="A36" s="1199"/>
      <c r="B36" s="1262"/>
      <c r="C36" s="1531" t="s">
        <v>169</v>
      </c>
      <c r="D36" s="1531"/>
      <c r="E36" s="1532">
        <v>-5.8000000000000114</v>
      </c>
      <c r="F36" s="1532"/>
      <c r="G36" s="1532">
        <v>-5.5</v>
      </c>
      <c r="H36" s="1532"/>
      <c r="I36" s="1532">
        <v>-5.9000000000000057</v>
      </c>
      <c r="J36" s="1532"/>
      <c r="K36" s="1532">
        <v>-6.1999999999999886</v>
      </c>
      <c r="L36" s="1532"/>
      <c r="M36" s="1533">
        <v>-6.2999999999999972</v>
      </c>
      <c r="N36" s="1533"/>
      <c r="O36" s="1259"/>
      <c r="P36" s="1199"/>
    </row>
    <row r="37" spans="1:16" ht="11.25" customHeight="1" x14ac:dyDescent="0.2">
      <c r="A37" s="1199"/>
      <c r="B37" s="1262"/>
      <c r="C37" s="1531" t="s">
        <v>154</v>
      </c>
      <c r="D37" s="1531"/>
      <c r="E37" s="1532">
        <v>-2.6999999999999993</v>
      </c>
      <c r="F37" s="1532"/>
      <c r="G37" s="1532">
        <v>-5</v>
      </c>
      <c r="H37" s="1532"/>
      <c r="I37" s="1532">
        <v>-4.3999999999999986</v>
      </c>
      <c r="J37" s="1532"/>
      <c r="K37" s="1532">
        <v>-4.7999999999999972</v>
      </c>
      <c r="L37" s="1532"/>
      <c r="M37" s="1533">
        <v>-6.5</v>
      </c>
      <c r="N37" s="1533"/>
      <c r="O37" s="1259"/>
      <c r="P37" s="1199"/>
    </row>
    <row r="38" spans="1:16" ht="11.25" customHeight="1" x14ac:dyDescent="0.2">
      <c r="A38" s="1199"/>
      <c r="B38" s="1262"/>
      <c r="C38" s="1531" t="s">
        <v>170</v>
      </c>
      <c r="D38" s="1531"/>
      <c r="E38" s="1532">
        <v>-10.700000000000003</v>
      </c>
      <c r="F38" s="1532"/>
      <c r="G38" s="1532">
        <v>-9.7000000000000028</v>
      </c>
      <c r="H38" s="1532"/>
      <c r="I38" s="1532">
        <v>-9.3999999999999915</v>
      </c>
      <c r="J38" s="1532"/>
      <c r="K38" s="1532">
        <v>-10.100000000000001</v>
      </c>
      <c r="L38" s="1532"/>
      <c r="M38" s="1533">
        <v>-10.099999999999994</v>
      </c>
      <c r="N38" s="1533"/>
      <c r="O38" s="1259"/>
      <c r="P38" s="1199"/>
    </row>
    <row r="39" spans="1:16" ht="11.25" customHeight="1" thickBot="1" x14ac:dyDescent="0.25">
      <c r="A39" s="1199"/>
      <c r="B39" s="1262"/>
      <c r="C39" s="1194"/>
      <c r="D39" s="1194"/>
      <c r="E39" s="1269"/>
      <c r="F39" s="1269"/>
      <c r="G39" s="1269"/>
      <c r="H39" s="1269"/>
      <c r="I39" s="1269"/>
      <c r="J39" s="1269"/>
      <c r="K39" s="1269"/>
      <c r="L39" s="1269"/>
      <c r="M39" s="1270"/>
      <c r="N39" s="1270"/>
      <c r="O39" s="1259"/>
      <c r="P39" s="1199"/>
    </row>
    <row r="40" spans="1:16" s="1211" customFormat="1" ht="13.5" customHeight="1" thickBot="1" x14ac:dyDescent="0.25">
      <c r="A40" s="1206"/>
      <c r="B40" s="1233"/>
      <c r="C40" s="1208" t="s">
        <v>525</v>
      </c>
      <c r="D40" s="1209"/>
      <c r="E40" s="1209"/>
      <c r="F40" s="1209"/>
      <c r="G40" s="1209"/>
      <c r="H40" s="1209"/>
      <c r="I40" s="1209"/>
      <c r="J40" s="1209"/>
      <c r="K40" s="1209"/>
      <c r="L40" s="1209"/>
      <c r="M40" s="1209"/>
      <c r="N40" s="1210"/>
      <c r="O40" s="1259"/>
      <c r="P40" s="1206"/>
    </row>
    <row r="41" spans="1:16" s="1211" customFormat="1" ht="3.75" customHeight="1" x14ac:dyDescent="0.2">
      <c r="A41" s="1206"/>
      <c r="B41" s="1233"/>
      <c r="C41" s="1536" t="s">
        <v>157</v>
      </c>
      <c r="D41" s="1536"/>
      <c r="E41" s="1233"/>
      <c r="F41" s="1233"/>
      <c r="G41" s="1233"/>
      <c r="H41" s="1233"/>
      <c r="I41" s="1233"/>
      <c r="J41" s="1233"/>
      <c r="K41" s="1233"/>
      <c r="L41" s="1233"/>
      <c r="M41" s="1233"/>
      <c r="N41" s="1233"/>
      <c r="O41" s="1259"/>
      <c r="P41" s="1206"/>
    </row>
    <row r="42" spans="1:16" s="1266" customFormat="1" ht="12.75" customHeight="1" x14ac:dyDescent="0.2">
      <c r="A42" s="1263"/>
      <c r="B42" s="1224"/>
      <c r="C42" s="1536"/>
      <c r="D42" s="1536"/>
      <c r="E42" s="1214" t="s">
        <v>34</v>
      </c>
      <c r="F42" s="1215" t="s">
        <v>34</v>
      </c>
      <c r="G42" s="1214" t="s">
        <v>34</v>
      </c>
      <c r="H42" s="1215">
        <v>2018</v>
      </c>
      <c r="I42" s="1216"/>
      <c r="J42" s="1215" t="s">
        <v>34</v>
      </c>
      <c r="K42" s="1217" t="s">
        <v>34</v>
      </c>
      <c r="L42" s="1218" t="s">
        <v>34</v>
      </c>
      <c r="M42" s="1218">
        <v>2019</v>
      </c>
      <c r="N42" s="1219"/>
      <c r="O42" s="1265"/>
      <c r="P42" s="1263"/>
    </row>
    <row r="43" spans="1:16" x14ac:dyDescent="0.2">
      <c r="A43" s="1199"/>
      <c r="B43" s="1195"/>
      <c r="C43" s="1220"/>
      <c r="D43" s="1220"/>
      <c r="E43" s="1510" t="str">
        <f>+E7</f>
        <v>1.º trimestre</v>
      </c>
      <c r="F43" s="1510"/>
      <c r="G43" s="1510" t="str">
        <f>+G7</f>
        <v>2.º trimestre</v>
      </c>
      <c r="H43" s="1510"/>
      <c r="I43" s="1510" t="str">
        <f>+I7</f>
        <v>3.º trimestre</v>
      </c>
      <c r="J43" s="1510"/>
      <c r="K43" s="1510" t="str">
        <f>+K7</f>
        <v>4.º trimestre</v>
      </c>
      <c r="L43" s="1510"/>
      <c r="M43" s="1510" t="str">
        <f>+M7</f>
        <v>1.º trimestre</v>
      </c>
      <c r="N43" s="1510"/>
      <c r="O43" s="1259"/>
      <c r="P43" s="1199"/>
    </row>
    <row r="44" spans="1:16" ht="11.25" customHeight="1" x14ac:dyDescent="0.2">
      <c r="A44" s="1199"/>
      <c r="B44" s="1195"/>
      <c r="C44" s="1220"/>
      <c r="D44" s="1220"/>
      <c r="E44" s="708" t="s">
        <v>158</v>
      </c>
      <c r="F44" s="708" t="s">
        <v>105</v>
      </c>
      <c r="G44" s="708" t="s">
        <v>158</v>
      </c>
      <c r="H44" s="708" t="s">
        <v>105</v>
      </c>
      <c r="I44" s="1122" t="s">
        <v>158</v>
      </c>
      <c r="J44" s="1122" t="s">
        <v>105</v>
      </c>
      <c r="K44" s="1122" t="s">
        <v>158</v>
      </c>
      <c r="L44" s="1122" t="s">
        <v>105</v>
      </c>
      <c r="M44" s="1122" t="s">
        <v>158</v>
      </c>
      <c r="N44" s="1122" t="s">
        <v>105</v>
      </c>
      <c r="O44" s="1259"/>
      <c r="P44" s="1199"/>
    </row>
    <row r="45" spans="1:16" s="1223" customFormat="1" ht="15" customHeight="1" x14ac:dyDescent="0.2">
      <c r="A45" s="1221"/>
      <c r="B45" s="1271"/>
      <c r="C45" s="1503" t="s">
        <v>13</v>
      </c>
      <c r="D45" s="1503"/>
      <c r="E45" s="1272">
        <v>4806.7</v>
      </c>
      <c r="F45" s="1272">
        <v>100</v>
      </c>
      <c r="G45" s="1272">
        <v>4874.1000000000004</v>
      </c>
      <c r="H45" s="1272">
        <v>100</v>
      </c>
      <c r="I45" s="1272">
        <v>4902.8</v>
      </c>
      <c r="J45" s="1272">
        <v>100</v>
      </c>
      <c r="K45" s="1272">
        <v>4883</v>
      </c>
      <c r="L45" s="1272">
        <v>100</v>
      </c>
      <c r="M45" s="1272">
        <v>4880.2</v>
      </c>
      <c r="N45" s="1272">
        <v>100</v>
      </c>
      <c r="O45" s="1261"/>
      <c r="P45" s="1221"/>
    </row>
    <row r="46" spans="1:16" s="1266" customFormat="1" ht="11.25" customHeight="1" x14ac:dyDescent="0.2">
      <c r="A46" s="1263"/>
      <c r="B46" s="1224"/>
      <c r="C46" s="700"/>
      <c r="D46" s="1273" t="s">
        <v>154</v>
      </c>
      <c r="E46" s="1274">
        <v>283.3</v>
      </c>
      <c r="F46" s="1274">
        <v>5.8938564919799452</v>
      </c>
      <c r="G46" s="1274">
        <v>287</v>
      </c>
      <c r="H46" s="1274">
        <v>5.8882665517736603</v>
      </c>
      <c r="I46" s="1274">
        <v>315.8</v>
      </c>
      <c r="J46" s="1274">
        <v>6.4412172636044707</v>
      </c>
      <c r="K46" s="1274">
        <v>299.60000000000002</v>
      </c>
      <c r="L46" s="1274">
        <v>6.1355723940200706</v>
      </c>
      <c r="M46" s="1274">
        <v>301.89999999999998</v>
      </c>
      <c r="N46" s="1274">
        <v>6.1862218761526169</v>
      </c>
      <c r="O46" s="1265"/>
      <c r="P46" s="1263"/>
    </row>
    <row r="47" spans="1:16" s="1266" customFormat="1" ht="11.25" customHeight="1" x14ac:dyDescent="0.2">
      <c r="A47" s="1263"/>
      <c r="B47" s="1224"/>
      <c r="C47" s="700"/>
      <c r="D47" s="696" t="s">
        <v>526</v>
      </c>
      <c r="E47" s="1274">
        <v>1042.7</v>
      </c>
      <c r="F47" s="1274">
        <v>21.692637360351178</v>
      </c>
      <c r="G47" s="1274">
        <v>1073.7</v>
      </c>
      <c r="H47" s="1274">
        <v>22.028682218255678</v>
      </c>
      <c r="I47" s="1274">
        <v>1089.0999999999999</v>
      </c>
      <c r="J47" s="1274">
        <v>22.213836991107119</v>
      </c>
      <c r="K47" s="1274">
        <v>1095.7</v>
      </c>
      <c r="L47" s="1274">
        <v>22.43907433954536</v>
      </c>
      <c r="M47" s="1274">
        <v>1090.4000000000001</v>
      </c>
      <c r="N47" s="1274">
        <v>22.343346584156389</v>
      </c>
      <c r="O47" s="1265"/>
      <c r="P47" s="1263"/>
    </row>
    <row r="48" spans="1:16" s="1266" customFormat="1" ht="12.75" customHeight="1" x14ac:dyDescent="0.2">
      <c r="A48" s="1263"/>
      <c r="B48" s="1275"/>
      <c r="C48" s="696" t="s">
        <v>185</v>
      </c>
      <c r="D48" s="702"/>
      <c r="E48" s="1274">
        <v>1679</v>
      </c>
      <c r="F48" s="1274">
        <v>34.930409636548987</v>
      </c>
      <c r="G48" s="1274">
        <v>1712.7</v>
      </c>
      <c r="H48" s="1274">
        <v>35.138794854434664</v>
      </c>
      <c r="I48" s="1274">
        <v>1706.8</v>
      </c>
      <c r="J48" s="1274">
        <v>34.812760055478499</v>
      </c>
      <c r="K48" s="1274">
        <v>1701.1</v>
      </c>
      <c r="L48" s="1274">
        <v>34.83719025189432</v>
      </c>
      <c r="M48" s="1274">
        <v>1710.3</v>
      </c>
      <c r="N48" s="1274">
        <v>35.045694848571777</v>
      </c>
      <c r="O48" s="1265"/>
      <c r="P48" s="1263"/>
    </row>
    <row r="49" spans="1:16" s="1266" customFormat="1" ht="10.5" customHeight="1" x14ac:dyDescent="0.2">
      <c r="A49" s="1263"/>
      <c r="B49" s="1224"/>
      <c r="C49" s="699"/>
      <c r="D49" s="1194" t="s">
        <v>154</v>
      </c>
      <c r="E49" s="1276">
        <v>107.4</v>
      </c>
      <c r="F49" s="1276">
        <v>6.3966646813579509</v>
      </c>
      <c r="G49" s="1276">
        <v>114.6</v>
      </c>
      <c r="H49" s="1276">
        <v>6.6911893501488882</v>
      </c>
      <c r="I49" s="1276">
        <v>116.9</v>
      </c>
      <c r="J49" s="1276">
        <v>6.8490742910710107</v>
      </c>
      <c r="K49" s="1276">
        <v>118.6</v>
      </c>
      <c r="L49" s="1276">
        <v>6.9719593204397148</v>
      </c>
      <c r="M49" s="1276">
        <v>118.8</v>
      </c>
      <c r="N49" s="1276">
        <v>6.9461497982810041</v>
      </c>
      <c r="O49" s="1265"/>
      <c r="P49" s="1263"/>
    </row>
    <row r="50" spans="1:16" s="1266" customFormat="1" ht="10.5" customHeight="1" x14ac:dyDescent="0.2">
      <c r="A50" s="1263"/>
      <c r="B50" s="1224"/>
      <c r="C50" s="699"/>
      <c r="D50" s="1194" t="s">
        <v>526</v>
      </c>
      <c r="E50" s="1276">
        <v>346.9</v>
      </c>
      <c r="F50" s="1276">
        <v>20.661107802263253</v>
      </c>
      <c r="G50" s="1276">
        <v>360.5</v>
      </c>
      <c r="H50" s="1276">
        <v>21.048636655573073</v>
      </c>
      <c r="I50" s="1276">
        <v>354.2</v>
      </c>
      <c r="J50" s="1276">
        <v>20.752284977736114</v>
      </c>
      <c r="K50" s="1276">
        <v>355.9</v>
      </c>
      <c r="L50" s="1276">
        <v>20.921756510493211</v>
      </c>
      <c r="M50" s="1276">
        <v>358.7</v>
      </c>
      <c r="N50" s="1276">
        <v>20.97292872595451</v>
      </c>
      <c r="O50" s="1265"/>
      <c r="P50" s="1263"/>
    </row>
    <row r="51" spans="1:16" s="1266" customFormat="1" ht="12.75" customHeight="1" x14ac:dyDescent="0.2">
      <c r="A51" s="1263"/>
      <c r="B51" s="1224"/>
      <c r="C51" s="696" t="s">
        <v>186</v>
      </c>
      <c r="D51" s="702"/>
      <c r="E51" s="1274">
        <v>1077.0999999999999</v>
      </c>
      <c r="F51" s="1274">
        <v>22.408305074167306</v>
      </c>
      <c r="G51" s="1274">
        <v>1088.7</v>
      </c>
      <c r="H51" s="1274">
        <v>22.336431341170677</v>
      </c>
      <c r="I51" s="1274">
        <v>1102.4000000000001</v>
      </c>
      <c r="J51" s="1274">
        <v>22.485110549074001</v>
      </c>
      <c r="K51" s="1274">
        <v>1101</v>
      </c>
      <c r="L51" s="1274">
        <v>22.547614171615809</v>
      </c>
      <c r="M51" s="1274">
        <v>1089.7</v>
      </c>
      <c r="N51" s="1274">
        <v>22.329002909716817</v>
      </c>
      <c r="O51" s="1265"/>
      <c r="P51" s="1263"/>
    </row>
    <row r="52" spans="1:16" s="1266" customFormat="1" ht="10.5" customHeight="1" x14ac:dyDescent="0.2">
      <c r="A52" s="1263"/>
      <c r="B52" s="1224"/>
      <c r="C52" s="699"/>
      <c r="D52" s="1194" t="s">
        <v>154</v>
      </c>
      <c r="E52" s="1276">
        <v>58.4</v>
      </c>
      <c r="F52" s="1276">
        <v>5.4219663912357259</v>
      </c>
      <c r="G52" s="1276">
        <v>51.5</v>
      </c>
      <c r="H52" s="1276">
        <v>4.730412418480757</v>
      </c>
      <c r="I52" s="1276">
        <v>68.3</v>
      </c>
      <c r="J52" s="1276">
        <v>6.1955732946298978</v>
      </c>
      <c r="K52" s="1276">
        <v>62.7</v>
      </c>
      <c r="L52" s="1276">
        <v>5.6948228882833787</v>
      </c>
      <c r="M52" s="1276">
        <v>64.400000000000006</v>
      </c>
      <c r="N52" s="1276">
        <v>5.9098834541616965</v>
      </c>
      <c r="O52" s="1265"/>
      <c r="P52" s="1263"/>
    </row>
    <row r="53" spans="1:16" s="1266" customFormat="1" ht="10.5" customHeight="1" x14ac:dyDescent="0.2">
      <c r="A53" s="1263"/>
      <c r="B53" s="1224"/>
      <c r="C53" s="699"/>
      <c r="D53" s="1194" t="s">
        <v>526</v>
      </c>
      <c r="E53" s="1276">
        <v>274.5</v>
      </c>
      <c r="F53" s="1276">
        <v>25.485098876613133</v>
      </c>
      <c r="G53" s="1276">
        <v>288.3</v>
      </c>
      <c r="H53" s="1276">
        <v>26.481124276660239</v>
      </c>
      <c r="I53" s="1276">
        <v>293.10000000000002</v>
      </c>
      <c r="J53" s="1276">
        <v>26.587445573294634</v>
      </c>
      <c r="K53" s="1276">
        <v>292.5</v>
      </c>
      <c r="L53" s="1276">
        <v>26.56675749318801</v>
      </c>
      <c r="M53" s="1276">
        <v>281.89999999999998</v>
      </c>
      <c r="N53" s="1276">
        <v>25.869505368450028</v>
      </c>
      <c r="O53" s="1265"/>
      <c r="P53" s="1263"/>
    </row>
    <row r="54" spans="1:16" s="1266" customFormat="1" ht="12.75" customHeight="1" x14ac:dyDescent="0.2">
      <c r="A54" s="1263"/>
      <c r="B54" s="1224"/>
      <c r="C54" s="696" t="s">
        <v>58</v>
      </c>
      <c r="D54" s="702"/>
      <c r="E54" s="1274">
        <v>1293.9000000000001</v>
      </c>
      <c r="F54" s="1274">
        <v>26.918676014729442</v>
      </c>
      <c r="G54" s="1274">
        <v>1304.3</v>
      </c>
      <c r="H54" s="1274">
        <v>26.759812067868939</v>
      </c>
      <c r="I54" s="1274">
        <v>1315.6</v>
      </c>
      <c r="J54" s="1274">
        <v>26.833646079791134</v>
      </c>
      <c r="K54" s="1274">
        <v>1319.1</v>
      </c>
      <c r="L54" s="1274">
        <v>27.014130657382758</v>
      </c>
      <c r="M54" s="1274">
        <v>1315</v>
      </c>
      <c r="N54" s="1274">
        <v>26.945616982910536</v>
      </c>
      <c r="O54" s="1265"/>
      <c r="P54" s="1263"/>
    </row>
    <row r="55" spans="1:16" s="1266" customFormat="1" ht="10.5" customHeight="1" x14ac:dyDescent="0.2">
      <c r="A55" s="1263"/>
      <c r="B55" s="1224"/>
      <c r="C55" s="699"/>
      <c r="D55" s="1194" t="s">
        <v>154</v>
      </c>
      <c r="E55" s="1276">
        <v>72.8</v>
      </c>
      <c r="F55" s="1276">
        <v>5.6264008037715429</v>
      </c>
      <c r="G55" s="1276">
        <v>73.3</v>
      </c>
      <c r="H55" s="1276">
        <v>5.6198727286667181</v>
      </c>
      <c r="I55" s="1276">
        <v>75.8</v>
      </c>
      <c r="J55" s="1276">
        <v>5.761629674673153</v>
      </c>
      <c r="K55" s="1276">
        <v>72.900000000000006</v>
      </c>
      <c r="L55" s="1276">
        <v>5.5264953377302719</v>
      </c>
      <c r="M55" s="1276">
        <v>74.5</v>
      </c>
      <c r="N55" s="1276">
        <v>5.665399239543726</v>
      </c>
      <c r="O55" s="1265"/>
      <c r="P55" s="1263"/>
    </row>
    <row r="56" spans="1:16" s="1266" customFormat="1" ht="10.5" customHeight="1" x14ac:dyDescent="0.2">
      <c r="A56" s="1263"/>
      <c r="B56" s="1224"/>
      <c r="C56" s="699"/>
      <c r="D56" s="1194" t="s">
        <v>526</v>
      </c>
      <c r="E56" s="1276">
        <v>258.2</v>
      </c>
      <c r="F56" s="1276">
        <v>19.955174279310608</v>
      </c>
      <c r="G56" s="1276">
        <v>260.7</v>
      </c>
      <c r="H56" s="1276">
        <v>19.987732883539064</v>
      </c>
      <c r="I56" s="1276">
        <v>273</v>
      </c>
      <c r="J56" s="1276">
        <v>20.750988142292492</v>
      </c>
      <c r="K56" s="1276">
        <v>276.3</v>
      </c>
      <c r="L56" s="1276">
        <v>20.946099613372755</v>
      </c>
      <c r="M56" s="1276">
        <v>276.7</v>
      </c>
      <c r="N56" s="1276">
        <v>21.041825095057035</v>
      </c>
      <c r="O56" s="1265"/>
      <c r="P56" s="1263"/>
    </row>
    <row r="57" spans="1:16" s="1266" customFormat="1" ht="12.75" customHeight="1" x14ac:dyDescent="0.2">
      <c r="A57" s="1263"/>
      <c r="B57" s="1224"/>
      <c r="C57" s="696" t="s">
        <v>188</v>
      </c>
      <c r="D57" s="702"/>
      <c r="E57" s="1274">
        <v>320.5</v>
      </c>
      <c r="F57" s="1274">
        <v>6.6677762290136684</v>
      </c>
      <c r="G57" s="1274">
        <v>320.5</v>
      </c>
      <c r="H57" s="1274">
        <v>6.5755729262838267</v>
      </c>
      <c r="I57" s="1274">
        <v>324.60000000000002</v>
      </c>
      <c r="J57" s="1274">
        <v>6.6207065350412018</v>
      </c>
      <c r="K57" s="1274">
        <v>321.39999999999998</v>
      </c>
      <c r="L57" s="1274">
        <v>6.5820192504607817</v>
      </c>
      <c r="M57" s="1274">
        <v>323.10000000000002</v>
      </c>
      <c r="N57" s="1274">
        <v>6.620630302036802</v>
      </c>
      <c r="O57" s="1265"/>
      <c r="P57" s="1263"/>
    </row>
    <row r="58" spans="1:16" s="1266" customFormat="1" ht="10.5" customHeight="1" x14ac:dyDescent="0.2">
      <c r="A58" s="1263"/>
      <c r="B58" s="1224"/>
      <c r="C58" s="699"/>
      <c r="D58" s="1194" t="s">
        <v>154</v>
      </c>
      <c r="E58" s="1276">
        <v>18.5</v>
      </c>
      <c r="F58" s="1276">
        <v>5.77223088923557</v>
      </c>
      <c r="G58" s="1276">
        <v>19.3</v>
      </c>
      <c r="H58" s="1276">
        <v>6.0218408736349458</v>
      </c>
      <c r="I58" s="1276">
        <v>21.6</v>
      </c>
      <c r="J58" s="1276">
        <v>6.654343807763401</v>
      </c>
      <c r="K58" s="1276">
        <v>19.8</v>
      </c>
      <c r="L58" s="1276">
        <v>6.1605476042314882</v>
      </c>
      <c r="M58" s="1276">
        <v>18.899999999999999</v>
      </c>
      <c r="N58" s="1276">
        <v>5.8495821727019486</v>
      </c>
      <c r="O58" s="1265"/>
      <c r="P58" s="1263"/>
    </row>
    <row r="59" spans="1:16" s="1266" customFormat="1" ht="10.5" customHeight="1" x14ac:dyDescent="0.2">
      <c r="A59" s="1263"/>
      <c r="B59" s="1224"/>
      <c r="C59" s="699"/>
      <c r="D59" s="1194" t="s">
        <v>526</v>
      </c>
      <c r="E59" s="1276">
        <v>73.900000000000006</v>
      </c>
      <c r="F59" s="1276">
        <v>23.057722308892359</v>
      </c>
      <c r="G59" s="1276">
        <v>73.5</v>
      </c>
      <c r="H59" s="1276">
        <v>22.932917316692667</v>
      </c>
      <c r="I59" s="1276">
        <v>77</v>
      </c>
      <c r="J59" s="1276">
        <v>23.721503388786196</v>
      </c>
      <c r="K59" s="1276">
        <v>77.099999999999994</v>
      </c>
      <c r="L59" s="1276">
        <v>23.988799004355943</v>
      </c>
      <c r="M59" s="1276">
        <v>77.3</v>
      </c>
      <c r="N59" s="1276">
        <v>23.924481584648714</v>
      </c>
      <c r="O59" s="1265"/>
      <c r="P59" s="1263"/>
    </row>
    <row r="60" spans="1:16" s="1266" customFormat="1" ht="12.75" customHeight="1" x14ac:dyDescent="0.2">
      <c r="A60" s="1263"/>
      <c r="B60" s="1224"/>
      <c r="C60" s="696" t="s">
        <v>189</v>
      </c>
      <c r="D60" s="702"/>
      <c r="E60" s="1274">
        <v>203.5</v>
      </c>
      <c r="F60" s="1274">
        <v>4.2336738302785699</v>
      </c>
      <c r="G60" s="1274">
        <v>211.9</v>
      </c>
      <c r="H60" s="1274">
        <v>4.3474692763792291</v>
      </c>
      <c r="I60" s="1274">
        <v>215.3</v>
      </c>
      <c r="J60" s="1274">
        <v>4.3913681977645425</v>
      </c>
      <c r="K60" s="1274">
        <v>204.8</v>
      </c>
      <c r="L60" s="1274">
        <v>4.1941429449109151</v>
      </c>
      <c r="M60" s="1274">
        <v>201.2</v>
      </c>
      <c r="N60" s="1274">
        <v>4.1227818532027376</v>
      </c>
      <c r="O60" s="1265"/>
      <c r="P60" s="1263"/>
    </row>
    <row r="61" spans="1:16" s="1266" customFormat="1" ht="10.5" customHeight="1" x14ac:dyDescent="0.2">
      <c r="A61" s="1263"/>
      <c r="B61" s="1224"/>
      <c r="C61" s="699"/>
      <c r="D61" s="1194" t="s">
        <v>154</v>
      </c>
      <c r="E61" s="1276">
        <v>11.5</v>
      </c>
      <c r="F61" s="1276">
        <v>5.6511056511056514</v>
      </c>
      <c r="G61" s="1276">
        <v>13.2</v>
      </c>
      <c r="H61" s="1276">
        <v>6.2293534686172718</v>
      </c>
      <c r="I61" s="1276">
        <v>17.100000000000001</v>
      </c>
      <c r="J61" s="1276">
        <v>7.9424059451927542</v>
      </c>
      <c r="K61" s="1276">
        <v>11.2</v>
      </c>
      <c r="L61" s="1276">
        <v>5.4687499999999991</v>
      </c>
      <c r="M61" s="1276">
        <v>11.6</v>
      </c>
      <c r="N61" s="1276">
        <v>5.7654075546719685</v>
      </c>
      <c r="O61" s="1265"/>
      <c r="P61" s="1263"/>
    </row>
    <row r="62" spans="1:16" s="1266" customFormat="1" ht="10.5" customHeight="1" x14ac:dyDescent="0.2">
      <c r="A62" s="1263"/>
      <c r="B62" s="1224"/>
      <c r="C62" s="699"/>
      <c r="D62" s="1194" t="s">
        <v>526</v>
      </c>
      <c r="E62" s="1276">
        <v>42.1</v>
      </c>
      <c r="F62" s="1276">
        <v>20.68796068796069</v>
      </c>
      <c r="G62" s="1276">
        <v>42.9</v>
      </c>
      <c r="H62" s="1276">
        <v>20.245398773006134</v>
      </c>
      <c r="I62" s="1276">
        <v>43.9</v>
      </c>
      <c r="J62" s="1276">
        <v>20.390153274500694</v>
      </c>
      <c r="K62" s="1276">
        <v>43.6</v>
      </c>
      <c r="L62" s="1276">
        <v>21.2890625</v>
      </c>
      <c r="M62" s="1276">
        <v>43.8</v>
      </c>
      <c r="N62" s="1276">
        <v>21.769383697813122</v>
      </c>
      <c r="O62" s="1265"/>
      <c r="P62" s="1263"/>
    </row>
    <row r="63" spans="1:16" s="1266" customFormat="1" ht="12.75" customHeight="1" x14ac:dyDescent="0.2">
      <c r="A63" s="1263"/>
      <c r="B63" s="1224"/>
      <c r="C63" s="696" t="s">
        <v>129</v>
      </c>
      <c r="D63" s="702"/>
      <c r="E63" s="1274">
        <v>111.5</v>
      </c>
      <c r="F63" s="1274">
        <v>2.3196787817005431</v>
      </c>
      <c r="G63" s="1274">
        <v>112.2</v>
      </c>
      <c r="H63" s="1274">
        <v>2.3019634394041977</v>
      </c>
      <c r="I63" s="1274">
        <v>112.9</v>
      </c>
      <c r="J63" s="1274">
        <v>2.3027657665007748</v>
      </c>
      <c r="K63" s="1274">
        <v>110.7</v>
      </c>
      <c r="L63" s="1274">
        <v>2.2670489453204996</v>
      </c>
      <c r="M63" s="1274">
        <v>111.8</v>
      </c>
      <c r="N63" s="1274">
        <v>2.2908897176345233</v>
      </c>
      <c r="O63" s="1265"/>
      <c r="P63" s="1263"/>
    </row>
    <row r="64" spans="1:16" s="1266" customFormat="1" ht="10.5" customHeight="1" x14ac:dyDescent="0.2">
      <c r="A64" s="1263"/>
      <c r="B64" s="1224"/>
      <c r="C64" s="699"/>
      <c r="D64" s="1194" t="s">
        <v>154</v>
      </c>
      <c r="E64" s="1276">
        <v>7.6</v>
      </c>
      <c r="F64" s="1276">
        <v>6.8161434977578468</v>
      </c>
      <c r="G64" s="1276">
        <v>7.6</v>
      </c>
      <c r="H64" s="1276">
        <v>6.7736185383244205</v>
      </c>
      <c r="I64" s="1276">
        <v>8.9</v>
      </c>
      <c r="J64" s="1276">
        <v>7.8830823737821074</v>
      </c>
      <c r="K64" s="1276">
        <v>7.4</v>
      </c>
      <c r="L64" s="1276">
        <v>6.6847335140018078</v>
      </c>
      <c r="M64" s="1276">
        <v>7.4</v>
      </c>
      <c r="N64" s="1276">
        <v>6.6189624329159216</v>
      </c>
      <c r="O64" s="1265"/>
      <c r="P64" s="1263"/>
    </row>
    <row r="65" spans="1:16" s="1266" customFormat="1" ht="10.5" customHeight="1" x14ac:dyDescent="0.2">
      <c r="A65" s="1263"/>
      <c r="B65" s="1224"/>
      <c r="C65" s="699"/>
      <c r="D65" s="1194" t="s">
        <v>526</v>
      </c>
      <c r="E65" s="1276">
        <v>19.399999999999999</v>
      </c>
      <c r="F65" s="1276">
        <v>17.399103139013452</v>
      </c>
      <c r="G65" s="1276">
        <v>19.899999999999999</v>
      </c>
      <c r="H65" s="1276">
        <v>17.736185383244205</v>
      </c>
      <c r="I65" s="1276">
        <v>18.899999999999999</v>
      </c>
      <c r="J65" s="1276">
        <v>16.74047829937998</v>
      </c>
      <c r="K65" s="1276">
        <v>20.2</v>
      </c>
      <c r="L65" s="1276">
        <v>18.247515808491418</v>
      </c>
      <c r="M65" s="1276">
        <v>20.8</v>
      </c>
      <c r="N65" s="1276">
        <v>18.604651162790699</v>
      </c>
      <c r="O65" s="1265"/>
      <c r="P65" s="1263"/>
    </row>
    <row r="66" spans="1:16" s="1266" customFormat="1" ht="12.75" customHeight="1" x14ac:dyDescent="0.2">
      <c r="A66" s="1263"/>
      <c r="B66" s="1224"/>
      <c r="C66" s="696" t="s">
        <v>130</v>
      </c>
      <c r="D66" s="702"/>
      <c r="E66" s="1274">
        <v>121.2</v>
      </c>
      <c r="F66" s="1274">
        <v>2.5214804335614871</v>
      </c>
      <c r="G66" s="1274">
        <v>123.8</v>
      </c>
      <c r="H66" s="1274">
        <v>2.5399560944584638</v>
      </c>
      <c r="I66" s="1274">
        <v>125.1</v>
      </c>
      <c r="J66" s="1274">
        <v>2.5516031655380593</v>
      </c>
      <c r="K66" s="1274">
        <v>125</v>
      </c>
      <c r="L66" s="1274">
        <v>2.5599016997747288</v>
      </c>
      <c r="M66" s="1274">
        <v>129.1</v>
      </c>
      <c r="N66" s="1274">
        <v>2.6453833859268063</v>
      </c>
      <c r="O66" s="1265"/>
      <c r="P66" s="1263"/>
    </row>
    <row r="67" spans="1:16" s="1266" customFormat="1" ht="10.5" customHeight="1" x14ac:dyDescent="0.2">
      <c r="A67" s="1263"/>
      <c r="B67" s="1224"/>
      <c r="C67" s="699"/>
      <c r="D67" s="1194" t="s">
        <v>154</v>
      </c>
      <c r="E67" s="1276">
        <v>7.1</v>
      </c>
      <c r="F67" s="1276">
        <v>5.8580858085808574</v>
      </c>
      <c r="G67" s="1276">
        <v>7.5</v>
      </c>
      <c r="H67" s="1276">
        <v>6.0581583198707589</v>
      </c>
      <c r="I67" s="1276">
        <v>7.2</v>
      </c>
      <c r="J67" s="1276">
        <v>5.755395683453238</v>
      </c>
      <c r="K67" s="1276">
        <v>6.9</v>
      </c>
      <c r="L67" s="1276">
        <v>5.5200000000000005</v>
      </c>
      <c r="M67" s="1276">
        <v>6.4</v>
      </c>
      <c r="N67" s="1276">
        <v>4.9573973663826498</v>
      </c>
      <c r="O67" s="1265"/>
      <c r="P67" s="1263"/>
    </row>
    <row r="68" spans="1:16" s="1266" customFormat="1" ht="10.5" customHeight="1" x14ac:dyDescent="0.2">
      <c r="A68" s="1263"/>
      <c r="B68" s="1224"/>
      <c r="C68" s="699"/>
      <c r="D68" s="1194" t="s">
        <v>526</v>
      </c>
      <c r="E68" s="1276">
        <v>27.6</v>
      </c>
      <c r="F68" s="1276">
        <v>22.772277227722775</v>
      </c>
      <c r="G68" s="1276">
        <v>28</v>
      </c>
      <c r="H68" s="1276">
        <v>22.617124394184167</v>
      </c>
      <c r="I68" s="1276">
        <v>29.1</v>
      </c>
      <c r="J68" s="1276">
        <v>23.261390887290169</v>
      </c>
      <c r="K68" s="1276">
        <v>30.1</v>
      </c>
      <c r="L68" s="1276">
        <v>24.080000000000002</v>
      </c>
      <c r="M68" s="1276">
        <v>31.2</v>
      </c>
      <c r="N68" s="1276">
        <v>24.167312161115415</v>
      </c>
      <c r="O68" s="1265"/>
      <c r="P68" s="1263"/>
    </row>
    <row r="69" spans="1:16" s="765" customFormat="1" ht="12" customHeight="1" x14ac:dyDescent="0.2">
      <c r="A69" s="781"/>
      <c r="B69" s="781"/>
      <c r="C69" s="782" t="s">
        <v>482</v>
      </c>
      <c r="D69" s="783"/>
      <c r="E69" s="784"/>
      <c r="F69" s="1244"/>
      <c r="G69" s="784"/>
      <c r="H69" s="1244"/>
      <c r="I69" s="784"/>
      <c r="J69" s="1244"/>
      <c r="K69" s="784"/>
      <c r="L69" s="1244"/>
      <c r="M69" s="784"/>
      <c r="N69" s="1244"/>
      <c r="O69" s="1265"/>
      <c r="P69" s="776"/>
    </row>
    <row r="70" spans="1:16" ht="13.5" customHeight="1" x14ac:dyDescent="0.2">
      <c r="A70" s="1199"/>
      <c r="B70" s="1195"/>
      <c r="C70" s="1246" t="s">
        <v>393</v>
      </c>
      <c r="D70" s="1204"/>
      <c r="E70" s="1247" t="s">
        <v>87</v>
      </c>
      <c r="F70" s="869"/>
      <c r="G70" s="1248"/>
      <c r="H70" s="1248"/>
      <c r="I70" s="1269"/>
      <c r="J70" s="1277"/>
      <c r="K70" s="1278"/>
      <c r="L70" s="1269"/>
      <c r="M70" s="1279"/>
      <c r="N70" s="1279"/>
      <c r="O70" s="1259"/>
      <c r="P70" s="1199"/>
    </row>
    <row r="71" spans="1:16" s="1241" customFormat="1" ht="13.5" customHeight="1" x14ac:dyDescent="0.2">
      <c r="A71" s="1238"/>
      <c r="B71" s="1280"/>
      <c r="C71" s="1280"/>
      <c r="D71" s="1280"/>
      <c r="E71" s="1195"/>
      <c r="F71" s="1195"/>
      <c r="G71" s="1195"/>
      <c r="H71" s="1195"/>
      <c r="I71" s="1195"/>
      <c r="J71" s="1195"/>
      <c r="K71" s="1535">
        <v>43647</v>
      </c>
      <c r="L71" s="1535"/>
      <c r="M71" s="1535"/>
      <c r="N71" s="1535"/>
      <c r="O71" s="1281">
        <v>7</v>
      </c>
      <c r="P71" s="1199"/>
    </row>
  </sheetData>
  <mergeCells count="179">
    <mergeCell ref="C45:D45"/>
    <mergeCell ref="K71:N71"/>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5:D6"/>
    <mergeCell ref="E7:F7"/>
    <mergeCell ref="G7:H7"/>
    <mergeCell ref="I7:J7"/>
    <mergeCell ref="K7:L7"/>
    <mergeCell ref="M7:N7"/>
  </mergeCells>
  <conditionalFormatting sqref="E7:N7 E43:N43">
    <cfRule type="cellIs" dxfId="532"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67"/>
  <sheetViews>
    <sheetView showRuler="0" zoomScaleNormal="100" workbookViewId="0"/>
  </sheetViews>
  <sheetFormatPr defaultRowHeight="12.75" x14ac:dyDescent="0.2"/>
  <cols>
    <col min="1" max="1" width="1" style="1200" customWidth="1"/>
    <col min="2" max="2" width="2.5703125" style="1200" customWidth="1"/>
    <col min="3" max="3" width="1" style="1200" customWidth="1"/>
    <col min="4" max="4" width="32.42578125" style="1200" customWidth="1"/>
    <col min="5" max="5" width="7.42578125" style="1200" customWidth="1"/>
    <col min="6" max="6" width="5.140625" style="1200" customWidth="1"/>
    <col min="7" max="7" width="7.42578125" style="1200" customWidth="1"/>
    <col min="8" max="8" width="5.140625" style="1200" customWidth="1"/>
    <col min="9" max="9" width="7.42578125" style="1200" customWidth="1"/>
    <col min="10" max="10" width="5.140625" style="1200" customWidth="1"/>
    <col min="11" max="11" width="7.42578125" style="1200" customWidth="1"/>
    <col min="12" max="12" width="5.140625" style="1200" customWidth="1"/>
    <col min="13" max="13" width="7.42578125" style="1200" customWidth="1"/>
    <col min="14" max="14" width="5.140625" style="1200" customWidth="1"/>
    <col min="15" max="15" width="2.5703125" style="1200" customWidth="1"/>
    <col min="16" max="16" width="1" style="1200" customWidth="1"/>
    <col min="17" max="16384" width="9.140625" style="1200"/>
  </cols>
  <sheetData>
    <row r="1" spans="1:19" ht="13.5" customHeight="1" x14ac:dyDescent="0.2">
      <c r="A1" s="1199"/>
      <c r="B1" s="1282"/>
      <c r="C1" s="1282"/>
      <c r="D1" s="1282"/>
      <c r="E1" s="1195"/>
      <c r="F1" s="1195"/>
      <c r="G1" s="1195"/>
      <c r="H1" s="1195"/>
      <c r="I1" s="1539" t="s">
        <v>311</v>
      </c>
      <c r="J1" s="1539"/>
      <c r="K1" s="1539"/>
      <c r="L1" s="1539"/>
      <c r="M1" s="1539"/>
      <c r="N1" s="1539"/>
      <c r="O1" s="1283"/>
      <c r="P1" s="1284"/>
    </row>
    <row r="2" spans="1:19" ht="6" customHeight="1" x14ac:dyDescent="0.2">
      <c r="A2" s="1199"/>
      <c r="B2" s="1285"/>
      <c r="C2" s="1252"/>
      <c r="D2" s="1252"/>
      <c r="E2" s="1254"/>
      <c r="F2" s="1254"/>
      <c r="G2" s="1254"/>
      <c r="H2" s="1254"/>
      <c r="I2" s="1202"/>
      <c r="J2" s="1202"/>
      <c r="K2" s="1202"/>
      <c r="L2" s="1202"/>
      <c r="M2" s="1202"/>
      <c r="N2" s="1286"/>
      <c r="O2" s="1195"/>
      <c r="P2" s="1199"/>
    </row>
    <row r="3" spans="1:19" ht="10.5" customHeight="1" thickBot="1" x14ac:dyDescent="0.25">
      <c r="A3" s="1199"/>
      <c r="B3" s="1287"/>
      <c r="C3" s="1288"/>
      <c r="D3" s="1289"/>
      <c r="E3" s="1290"/>
      <c r="F3" s="1290"/>
      <c r="G3" s="1290"/>
      <c r="H3" s="1290"/>
      <c r="I3" s="1195"/>
      <c r="J3" s="1195"/>
      <c r="K3" s="1195"/>
      <c r="L3" s="1195"/>
      <c r="M3" s="1507" t="s">
        <v>72</v>
      </c>
      <c r="N3" s="1507"/>
      <c r="O3" s="1195"/>
      <c r="P3" s="1199"/>
    </row>
    <row r="4" spans="1:19" s="1211" customFormat="1" ht="13.5" customHeight="1" thickBot="1" x14ac:dyDescent="0.25">
      <c r="A4" s="1206"/>
      <c r="B4" s="1207"/>
      <c r="C4" s="1291" t="s">
        <v>177</v>
      </c>
      <c r="D4" s="1209"/>
      <c r="E4" s="1209"/>
      <c r="F4" s="1209"/>
      <c r="G4" s="1209"/>
      <c r="H4" s="1209"/>
      <c r="I4" s="1209"/>
      <c r="J4" s="1209"/>
      <c r="K4" s="1209"/>
      <c r="L4" s="1209"/>
      <c r="M4" s="1209"/>
      <c r="N4" s="1210"/>
      <c r="O4" s="1195"/>
      <c r="P4" s="1206"/>
    </row>
    <row r="5" spans="1:19" ht="3.75" customHeight="1" x14ac:dyDescent="0.2">
      <c r="A5" s="1199"/>
      <c r="B5" s="1203"/>
      <c r="C5" s="1508" t="s">
        <v>153</v>
      </c>
      <c r="D5" s="1509"/>
      <c r="E5" s="1292"/>
      <c r="F5" s="1292"/>
      <c r="G5" s="1292"/>
      <c r="H5" s="1292"/>
      <c r="I5" s="1292"/>
      <c r="J5" s="1292"/>
      <c r="K5" s="1204"/>
      <c r="L5" s="1293"/>
      <c r="M5" s="1293"/>
      <c r="N5" s="1293"/>
      <c r="O5" s="1195"/>
      <c r="P5" s="1199"/>
    </row>
    <row r="6" spans="1:19" ht="12.75" customHeight="1" x14ac:dyDescent="0.2">
      <c r="A6" s="1199"/>
      <c r="B6" s="1203"/>
      <c r="C6" s="1509"/>
      <c r="D6" s="1509"/>
      <c r="E6" s="1214" t="s">
        <v>34</v>
      </c>
      <c r="F6" s="1215" t="s">
        <v>34</v>
      </c>
      <c r="G6" s="1214" t="s">
        <v>34</v>
      </c>
      <c r="H6" s="1215">
        <v>2018</v>
      </c>
      <c r="I6" s="1216"/>
      <c r="J6" s="1215" t="s">
        <v>34</v>
      </c>
      <c r="K6" s="1217" t="s">
        <v>34</v>
      </c>
      <c r="L6" s="1218" t="s">
        <v>34</v>
      </c>
      <c r="M6" s="1218">
        <v>2019</v>
      </c>
      <c r="N6" s="1219"/>
      <c r="O6" s="1195"/>
      <c r="P6" s="1206"/>
    </row>
    <row r="7" spans="1:19" ht="12.75" customHeight="1" x14ac:dyDescent="0.2">
      <c r="A7" s="1199"/>
      <c r="B7" s="1203"/>
      <c r="C7" s="1264"/>
      <c r="D7" s="1264"/>
      <c r="E7" s="1510" t="s">
        <v>628</v>
      </c>
      <c r="F7" s="1510"/>
      <c r="G7" s="1510" t="s">
        <v>629</v>
      </c>
      <c r="H7" s="1510"/>
      <c r="I7" s="1510" t="s">
        <v>630</v>
      </c>
      <c r="J7" s="1510"/>
      <c r="K7" s="1510" t="s">
        <v>631</v>
      </c>
      <c r="L7" s="1510"/>
      <c r="M7" s="1510" t="s">
        <v>628</v>
      </c>
      <c r="N7" s="1510"/>
      <c r="O7" s="1225"/>
      <c r="P7" s="1199"/>
    </row>
    <row r="8" spans="1:19" s="1223" customFormat="1" ht="17.25" customHeight="1" x14ac:dyDescent="0.2">
      <c r="A8" s="1221"/>
      <c r="B8" s="1222"/>
      <c r="C8" s="1503" t="s">
        <v>178</v>
      </c>
      <c r="D8" s="1503"/>
      <c r="E8" s="1537">
        <v>410.1</v>
      </c>
      <c r="F8" s="1537"/>
      <c r="G8" s="1537">
        <v>351.8</v>
      </c>
      <c r="H8" s="1537"/>
      <c r="I8" s="1537">
        <v>352.7</v>
      </c>
      <c r="J8" s="1537"/>
      <c r="K8" s="1537">
        <v>349.1</v>
      </c>
      <c r="L8" s="1537"/>
      <c r="M8" s="1538">
        <v>353.6</v>
      </c>
      <c r="N8" s="1538"/>
      <c r="O8" s="1227"/>
      <c r="P8" s="1221"/>
    </row>
    <row r="9" spans="1:19" ht="12" customHeight="1" x14ac:dyDescent="0.2">
      <c r="A9" s="1199"/>
      <c r="B9" s="1203"/>
      <c r="C9" s="696" t="s">
        <v>71</v>
      </c>
      <c r="D9" s="1224"/>
      <c r="E9" s="1540">
        <v>203.4</v>
      </c>
      <c r="F9" s="1540"/>
      <c r="G9" s="1540">
        <v>169.6</v>
      </c>
      <c r="H9" s="1540"/>
      <c r="I9" s="1540">
        <v>164.9</v>
      </c>
      <c r="J9" s="1540"/>
      <c r="K9" s="1540">
        <v>160.69999999999999</v>
      </c>
      <c r="L9" s="1540"/>
      <c r="M9" s="1541">
        <v>158.19999999999999</v>
      </c>
      <c r="N9" s="1541"/>
      <c r="O9" s="1225"/>
      <c r="P9" s="1199"/>
    </row>
    <row r="10" spans="1:19" ht="12" customHeight="1" x14ac:dyDescent="0.2">
      <c r="A10" s="1199"/>
      <c r="B10" s="1203"/>
      <c r="C10" s="696" t="s">
        <v>70</v>
      </c>
      <c r="D10" s="1224"/>
      <c r="E10" s="1540">
        <v>206.7</v>
      </c>
      <c r="F10" s="1540"/>
      <c r="G10" s="1540">
        <v>182.2</v>
      </c>
      <c r="H10" s="1540"/>
      <c r="I10" s="1540">
        <v>187.8</v>
      </c>
      <c r="J10" s="1540"/>
      <c r="K10" s="1540">
        <v>188.4</v>
      </c>
      <c r="L10" s="1540"/>
      <c r="M10" s="1541">
        <v>195.4</v>
      </c>
      <c r="N10" s="1541"/>
      <c r="O10" s="1225"/>
      <c r="P10" s="1199"/>
    </row>
    <row r="11" spans="1:19" ht="17.25" customHeight="1" x14ac:dyDescent="0.2">
      <c r="A11" s="1199"/>
      <c r="B11" s="1203"/>
      <c r="C11" s="696" t="s">
        <v>154</v>
      </c>
      <c r="D11" s="1224"/>
      <c r="E11" s="1540">
        <v>79.2</v>
      </c>
      <c r="F11" s="1540"/>
      <c r="G11" s="1540">
        <v>69.2</v>
      </c>
      <c r="H11" s="1540"/>
      <c r="I11" s="1540">
        <v>79.099999999999994</v>
      </c>
      <c r="J11" s="1540"/>
      <c r="K11" s="1540">
        <v>74.599999999999994</v>
      </c>
      <c r="L11" s="1540"/>
      <c r="M11" s="1541">
        <v>64.599999999999994</v>
      </c>
      <c r="N11" s="1541"/>
      <c r="O11" s="1225"/>
      <c r="P11" s="1199"/>
      <c r="S11" s="1294"/>
    </row>
    <row r="12" spans="1:19" ht="12.75" customHeight="1" x14ac:dyDescent="0.2">
      <c r="A12" s="1199"/>
      <c r="B12" s="1203"/>
      <c r="C12" s="696" t="s">
        <v>155</v>
      </c>
      <c r="D12" s="1224"/>
      <c r="E12" s="1540">
        <v>180.8</v>
      </c>
      <c r="F12" s="1540"/>
      <c r="G12" s="1540">
        <v>156.4</v>
      </c>
      <c r="H12" s="1540"/>
      <c r="I12" s="1540">
        <v>147.69999999999999</v>
      </c>
      <c r="J12" s="1540"/>
      <c r="K12" s="1540">
        <v>145.80000000000001</v>
      </c>
      <c r="L12" s="1540"/>
      <c r="M12" s="1541">
        <v>151.69999999999999</v>
      </c>
      <c r="N12" s="1541"/>
      <c r="O12" s="1225"/>
      <c r="P12" s="1199"/>
    </row>
    <row r="13" spans="1:19" ht="12.75" customHeight="1" x14ac:dyDescent="0.2">
      <c r="A13" s="1199"/>
      <c r="B13" s="1203"/>
      <c r="C13" s="696" t="s">
        <v>156</v>
      </c>
      <c r="D13" s="1224"/>
      <c r="E13" s="1540">
        <v>150.1</v>
      </c>
      <c r="F13" s="1540"/>
      <c r="G13" s="1540">
        <v>126.2</v>
      </c>
      <c r="H13" s="1540"/>
      <c r="I13" s="1540">
        <v>125.9</v>
      </c>
      <c r="J13" s="1540"/>
      <c r="K13" s="1540">
        <v>128.69999999999999</v>
      </c>
      <c r="L13" s="1540"/>
      <c r="M13" s="1541">
        <v>137.4</v>
      </c>
      <c r="N13" s="1541"/>
      <c r="O13" s="1225"/>
      <c r="P13" s="1199"/>
    </row>
    <row r="14" spans="1:19" ht="17.25" customHeight="1" x14ac:dyDescent="0.2">
      <c r="A14" s="1199"/>
      <c r="B14" s="1203"/>
      <c r="C14" s="696" t="s">
        <v>179</v>
      </c>
      <c r="D14" s="1224"/>
      <c r="E14" s="1540">
        <v>45.9</v>
      </c>
      <c r="F14" s="1540"/>
      <c r="G14" s="1540">
        <v>42.2</v>
      </c>
      <c r="H14" s="1540"/>
      <c r="I14" s="1540">
        <v>50.9</v>
      </c>
      <c r="J14" s="1540"/>
      <c r="K14" s="1540">
        <v>43.1</v>
      </c>
      <c r="L14" s="1540"/>
      <c r="M14" s="1541">
        <v>33.9</v>
      </c>
      <c r="N14" s="1541"/>
      <c r="O14" s="1225"/>
      <c r="P14" s="1199"/>
    </row>
    <row r="15" spans="1:19" ht="12" customHeight="1" x14ac:dyDescent="0.2">
      <c r="A15" s="1199"/>
      <c r="B15" s="1203"/>
      <c r="C15" s="696" t="s">
        <v>180</v>
      </c>
      <c r="D15" s="1224"/>
      <c r="E15" s="1540">
        <v>364.2</v>
      </c>
      <c r="F15" s="1540"/>
      <c r="G15" s="1540">
        <v>309.60000000000002</v>
      </c>
      <c r="H15" s="1540"/>
      <c r="I15" s="1540">
        <v>301.8</v>
      </c>
      <c r="J15" s="1540"/>
      <c r="K15" s="1540">
        <v>306</v>
      </c>
      <c r="L15" s="1540"/>
      <c r="M15" s="1541">
        <v>319.8</v>
      </c>
      <c r="N15" s="1541"/>
      <c r="O15" s="1225"/>
      <c r="P15" s="1199"/>
    </row>
    <row r="16" spans="1:19" ht="17.25" customHeight="1" x14ac:dyDescent="0.2">
      <c r="A16" s="1199"/>
      <c r="B16" s="1203"/>
      <c r="C16" s="696" t="s">
        <v>181</v>
      </c>
      <c r="D16" s="1224"/>
      <c r="E16" s="1540">
        <v>189.6</v>
      </c>
      <c r="F16" s="1540"/>
      <c r="G16" s="1540">
        <v>168</v>
      </c>
      <c r="H16" s="1540"/>
      <c r="I16" s="1540">
        <v>176.4</v>
      </c>
      <c r="J16" s="1540"/>
      <c r="K16" s="1540">
        <v>182.4</v>
      </c>
      <c r="L16" s="1540"/>
      <c r="M16" s="1541">
        <v>188.2</v>
      </c>
      <c r="N16" s="1541"/>
      <c r="O16" s="1225"/>
      <c r="P16" s="1199"/>
    </row>
    <row r="17" spans="1:16" ht="12" customHeight="1" x14ac:dyDescent="0.2">
      <c r="A17" s="1199"/>
      <c r="B17" s="1203"/>
      <c r="C17" s="696" t="s">
        <v>182</v>
      </c>
      <c r="D17" s="1224"/>
      <c r="E17" s="1540">
        <v>220.5</v>
      </c>
      <c r="F17" s="1540"/>
      <c r="G17" s="1540">
        <v>183.8</v>
      </c>
      <c r="H17" s="1540"/>
      <c r="I17" s="1540">
        <v>176.3</v>
      </c>
      <c r="J17" s="1540"/>
      <c r="K17" s="1540">
        <v>166.7</v>
      </c>
      <c r="L17" s="1540"/>
      <c r="M17" s="1541">
        <v>165.4</v>
      </c>
      <c r="N17" s="1541"/>
      <c r="O17" s="1225"/>
      <c r="P17" s="1199"/>
    </row>
    <row r="18" spans="1:16" s="1223" customFormat="1" ht="17.25" customHeight="1" x14ac:dyDescent="0.2">
      <c r="A18" s="1221"/>
      <c r="B18" s="1222"/>
      <c r="C18" s="1503" t="s">
        <v>183</v>
      </c>
      <c r="D18" s="1503"/>
      <c r="E18" s="1537">
        <v>7.9</v>
      </c>
      <c r="F18" s="1537"/>
      <c r="G18" s="1537">
        <v>6.7</v>
      </c>
      <c r="H18" s="1537"/>
      <c r="I18" s="1537">
        <v>6.7</v>
      </c>
      <c r="J18" s="1537"/>
      <c r="K18" s="1537">
        <v>6.7</v>
      </c>
      <c r="L18" s="1537"/>
      <c r="M18" s="1538">
        <v>6.8</v>
      </c>
      <c r="N18" s="1538"/>
      <c r="O18" s="1227"/>
      <c r="P18" s="1221"/>
    </row>
    <row r="19" spans="1:16" ht="12" customHeight="1" x14ac:dyDescent="0.2">
      <c r="A19" s="1199"/>
      <c r="B19" s="1203"/>
      <c r="C19" s="696" t="s">
        <v>71</v>
      </c>
      <c r="D19" s="1224"/>
      <c r="E19" s="1540">
        <v>7.6</v>
      </c>
      <c r="F19" s="1540"/>
      <c r="G19" s="1540">
        <v>6.4</v>
      </c>
      <c r="H19" s="1540"/>
      <c r="I19" s="1540">
        <v>6.2</v>
      </c>
      <c r="J19" s="1540"/>
      <c r="K19" s="1540">
        <v>6</v>
      </c>
      <c r="L19" s="1540"/>
      <c r="M19" s="1541">
        <v>6</v>
      </c>
      <c r="N19" s="1541"/>
      <c r="O19" s="1225"/>
      <c r="P19" s="1199"/>
    </row>
    <row r="20" spans="1:16" ht="12" customHeight="1" x14ac:dyDescent="0.2">
      <c r="A20" s="1199"/>
      <c r="B20" s="1203"/>
      <c r="C20" s="696" t="s">
        <v>70</v>
      </c>
      <c r="D20" s="1224"/>
      <c r="E20" s="1540">
        <v>8.1</v>
      </c>
      <c r="F20" s="1540"/>
      <c r="G20" s="1540">
        <v>7.1</v>
      </c>
      <c r="H20" s="1540"/>
      <c r="I20" s="1540">
        <v>7.2</v>
      </c>
      <c r="J20" s="1540"/>
      <c r="K20" s="1540">
        <v>7.3</v>
      </c>
      <c r="L20" s="1540"/>
      <c r="M20" s="1541">
        <v>7.6</v>
      </c>
      <c r="N20" s="1541"/>
      <c r="O20" s="1225"/>
      <c r="P20" s="1199"/>
    </row>
    <row r="21" spans="1:16" s="1298" customFormat="1" ht="13.5" customHeight="1" x14ac:dyDescent="0.2">
      <c r="A21" s="1295"/>
      <c r="B21" s="1296"/>
      <c r="C21" s="1194" t="s">
        <v>184</v>
      </c>
      <c r="D21" s="1297"/>
      <c r="E21" s="1542">
        <v>0.5</v>
      </c>
      <c r="F21" s="1542"/>
      <c r="G21" s="1542">
        <v>0.69999999999999929</v>
      </c>
      <c r="H21" s="1542"/>
      <c r="I21" s="1542">
        <v>1</v>
      </c>
      <c r="J21" s="1542"/>
      <c r="K21" s="1542">
        <v>1.2999999999999998</v>
      </c>
      <c r="L21" s="1542"/>
      <c r="M21" s="1543">
        <v>1.5999999999999996</v>
      </c>
      <c r="N21" s="1543"/>
      <c r="O21" s="1297"/>
      <c r="P21" s="1295"/>
    </row>
    <row r="22" spans="1:16" ht="17.25" customHeight="1" x14ac:dyDescent="0.2">
      <c r="A22" s="1199"/>
      <c r="B22" s="1203"/>
      <c r="C22" s="696" t="s">
        <v>154</v>
      </c>
      <c r="D22" s="1224"/>
      <c r="E22" s="1540">
        <v>21.9</v>
      </c>
      <c r="F22" s="1540"/>
      <c r="G22" s="1540">
        <v>19.399999999999999</v>
      </c>
      <c r="H22" s="1540"/>
      <c r="I22" s="1540">
        <v>20</v>
      </c>
      <c r="J22" s="1540"/>
      <c r="K22" s="1540">
        <v>19.899999999999999</v>
      </c>
      <c r="L22" s="1540"/>
      <c r="M22" s="1541">
        <v>17.600000000000001</v>
      </c>
      <c r="N22" s="1541"/>
      <c r="O22" s="1225"/>
      <c r="P22" s="1199"/>
    </row>
    <row r="23" spans="1:16" ht="12" customHeight="1" x14ac:dyDescent="0.2">
      <c r="A23" s="1199"/>
      <c r="B23" s="1203"/>
      <c r="C23" s="696" t="s">
        <v>155</v>
      </c>
      <c r="D23" s="1195"/>
      <c r="E23" s="1540">
        <v>7.5</v>
      </c>
      <c r="F23" s="1540"/>
      <c r="G23" s="1540">
        <v>6.5</v>
      </c>
      <c r="H23" s="1540"/>
      <c r="I23" s="1540">
        <v>6.2</v>
      </c>
      <c r="J23" s="1540"/>
      <c r="K23" s="1540">
        <v>6.1</v>
      </c>
      <c r="L23" s="1540"/>
      <c r="M23" s="1541">
        <v>6.3</v>
      </c>
      <c r="N23" s="1541"/>
      <c r="O23" s="1225"/>
      <c r="P23" s="1199"/>
    </row>
    <row r="24" spans="1:16" ht="12" customHeight="1" x14ac:dyDescent="0.2">
      <c r="A24" s="1199"/>
      <c r="B24" s="1203"/>
      <c r="C24" s="696" t="s">
        <v>156</v>
      </c>
      <c r="D24" s="1195"/>
      <c r="E24" s="1540">
        <v>6.2</v>
      </c>
      <c r="F24" s="1540"/>
      <c r="G24" s="1540">
        <v>5.0999999999999996</v>
      </c>
      <c r="H24" s="1540"/>
      <c r="I24" s="1540">
        <v>5.0999999999999996</v>
      </c>
      <c r="J24" s="1540"/>
      <c r="K24" s="1540">
        <v>5.2</v>
      </c>
      <c r="L24" s="1540"/>
      <c r="M24" s="1541">
        <v>5.5</v>
      </c>
      <c r="N24" s="1541"/>
      <c r="O24" s="1225"/>
      <c r="P24" s="1199"/>
    </row>
    <row r="25" spans="1:16" s="1300" customFormat="1" ht="17.25" customHeight="1" x14ac:dyDescent="0.2">
      <c r="A25" s="1299"/>
      <c r="B25" s="1212"/>
      <c r="C25" s="696" t="s">
        <v>185</v>
      </c>
      <c r="D25" s="1224"/>
      <c r="E25" s="1540">
        <v>8.1</v>
      </c>
      <c r="F25" s="1540"/>
      <c r="G25" s="1540">
        <v>7.2</v>
      </c>
      <c r="H25" s="1540"/>
      <c r="I25" s="1540">
        <v>7.2</v>
      </c>
      <c r="J25" s="1540"/>
      <c r="K25" s="1540">
        <v>6.7</v>
      </c>
      <c r="L25" s="1540"/>
      <c r="M25" s="1541">
        <v>6.8</v>
      </c>
      <c r="N25" s="1541"/>
      <c r="O25" s="1205"/>
      <c r="P25" s="1299"/>
    </row>
    <row r="26" spans="1:16" s="1300" customFormat="1" ht="12" customHeight="1" x14ac:dyDescent="0.2">
      <c r="A26" s="1299"/>
      <c r="B26" s="1212"/>
      <c r="C26" s="696" t="s">
        <v>186</v>
      </c>
      <c r="D26" s="1224"/>
      <c r="E26" s="1540">
        <v>6.3</v>
      </c>
      <c r="F26" s="1540"/>
      <c r="G26" s="1540">
        <v>5.3</v>
      </c>
      <c r="H26" s="1540"/>
      <c r="I26" s="1540">
        <v>5.4</v>
      </c>
      <c r="J26" s="1540"/>
      <c r="K26" s="1540">
        <v>5.7</v>
      </c>
      <c r="L26" s="1540"/>
      <c r="M26" s="1541">
        <v>4.9000000000000004</v>
      </c>
      <c r="N26" s="1541"/>
      <c r="O26" s="1205"/>
      <c r="P26" s="1299"/>
    </row>
    <row r="27" spans="1:16" s="1300" customFormat="1" ht="12" customHeight="1" x14ac:dyDescent="0.2">
      <c r="A27" s="1299"/>
      <c r="B27" s="1212"/>
      <c r="C27" s="696" t="s">
        <v>187</v>
      </c>
      <c r="D27" s="1224"/>
      <c r="E27" s="1540">
        <v>8.6</v>
      </c>
      <c r="F27" s="1540"/>
      <c r="G27" s="1540">
        <v>7.2</v>
      </c>
      <c r="H27" s="1540"/>
      <c r="I27" s="1540">
        <v>7.1</v>
      </c>
      <c r="J27" s="1540"/>
      <c r="K27" s="1540">
        <v>6.7</v>
      </c>
      <c r="L27" s="1540"/>
      <c r="M27" s="1541">
        <v>7.8</v>
      </c>
      <c r="N27" s="1541"/>
      <c r="O27" s="1205"/>
      <c r="P27" s="1299"/>
    </row>
    <row r="28" spans="1:16" s="1300" customFormat="1" ht="12" customHeight="1" x14ac:dyDescent="0.2">
      <c r="A28" s="1299"/>
      <c r="B28" s="1212"/>
      <c r="C28" s="696" t="s">
        <v>188</v>
      </c>
      <c r="D28" s="1224"/>
      <c r="E28" s="1540">
        <v>7.8</v>
      </c>
      <c r="F28" s="1540"/>
      <c r="G28" s="1540">
        <v>6.9</v>
      </c>
      <c r="H28" s="1540"/>
      <c r="I28" s="1540">
        <v>6.6</v>
      </c>
      <c r="J28" s="1540"/>
      <c r="K28" s="1540">
        <v>7.7</v>
      </c>
      <c r="L28" s="1540"/>
      <c r="M28" s="1541">
        <v>6.3</v>
      </c>
      <c r="N28" s="1541"/>
      <c r="O28" s="1205"/>
      <c r="P28" s="1299"/>
    </row>
    <row r="29" spans="1:16" s="1300" customFormat="1" ht="12" customHeight="1" x14ac:dyDescent="0.2">
      <c r="A29" s="1299"/>
      <c r="B29" s="1212"/>
      <c r="C29" s="696" t="s">
        <v>189</v>
      </c>
      <c r="D29" s="1224"/>
      <c r="E29" s="1540">
        <v>7.6</v>
      </c>
      <c r="F29" s="1540"/>
      <c r="G29" s="1540">
        <v>5.3</v>
      </c>
      <c r="H29" s="1540"/>
      <c r="I29" s="1540">
        <v>5</v>
      </c>
      <c r="J29" s="1540"/>
      <c r="K29" s="1540">
        <v>7.8</v>
      </c>
      <c r="L29" s="1540"/>
      <c r="M29" s="1541">
        <v>9.4</v>
      </c>
      <c r="N29" s="1541"/>
      <c r="O29" s="1205"/>
      <c r="P29" s="1299"/>
    </row>
    <row r="30" spans="1:16" s="1300" customFormat="1" ht="12" customHeight="1" x14ac:dyDescent="0.2">
      <c r="A30" s="1299"/>
      <c r="B30" s="1212"/>
      <c r="C30" s="696" t="s">
        <v>129</v>
      </c>
      <c r="D30" s="1224"/>
      <c r="E30" s="1540">
        <v>8.9</v>
      </c>
      <c r="F30" s="1540"/>
      <c r="G30" s="1540">
        <v>8.1999999999999993</v>
      </c>
      <c r="H30" s="1540"/>
      <c r="I30" s="1540">
        <v>8.6999999999999993</v>
      </c>
      <c r="J30" s="1540"/>
      <c r="K30" s="1540">
        <v>8.5</v>
      </c>
      <c r="L30" s="1540"/>
      <c r="M30" s="1541">
        <v>8.4</v>
      </c>
      <c r="N30" s="1541"/>
      <c r="O30" s="1205"/>
      <c r="P30" s="1299"/>
    </row>
    <row r="31" spans="1:16" s="1300" customFormat="1" ht="12" customHeight="1" x14ac:dyDescent="0.2">
      <c r="A31" s="1299"/>
      <c r="B31" s="1212"/>
      <c r="C31" s="696" t="s">
        <v>130</v>
      </c>
      <c r="D31" s="1224"/>
      <c r="E31" s="1540">
        <v>9.1</v>
      </c>
      <c r="F31" s="1540"/>
      <c r="G31" s="1540">
        <v>8.3000000000000007</v>
      </c>
      <c r="H31" s="1540"/>
      <c r="I31" s="1540">
        <v>8.9</v>
      </c>
      <c r="J31" s="1540"/>
      <c r="K31" s="1540">
        <v>8.9</v>
      </c>
      <c r="L31" s="1540"/>
      <c r="M31" s="1541">
        <v>7</v>
      </c>
      <c r="N31" s="1541"/>
      <c r="O31" s="1205"/>
      <c r="P31" s="1299"/>
    </row>
    <row r="32" spans="1:16" ht="17.25" customHeight="1" x14ac:dyDescent="0.2">
      <c r="A32" s="1199"/>
      <c r="B32" s="1203"/>
      <c r="C32" s="1503" t="s">
        <v>190</v>
      </c>
      <c r="D32" s="1503"/>
      <c r="E32" s="1537">
        <v>4.2</v>
      </c>
      <c r="F32" s="1537"/>
      <c r="G32" s="1537">
        <v>3.5</v>
      </c>
      <c r="H32" s="1537"/>
      <c r="I32" s="1537">
        <v>3.4</v>
      </c>
      <c r="J32" s="1537"/>
      <c r="K32" s="1537">
        <v>3.2</v>
      </c>
      <c r="L32" s="1537"/>
      <c r="M32" s="1538">
        <v>3.2</v>
      </c>
      <c r="N32" s="1538"/>
      <c r="O32" s="1225"/>
      <c r="P32" s="1199"/>
    </row>
    <row r="33" spans="1:16" s="1300" customFormat="1" ht="12.75" customHeight="1" x14ac:dyDescent="0.2">
      <c r="A33" s="1299"/>
      <c r="B33" s="1301"/>
      <c r="C33" s="696" t="s">
        <v>71</v>
      </c>
      <c r="D33" s="1224"/>
      <c r="E33" s="1532">
        <v>4.0999999999999996</v>
      </c>
      <c r="F33" s="1532"/>
      <c r="G33" s="1532">
        <v>3.4</v>
      </c>
      <c r="H33" s="1532"/>
      <c r="I33" s="1532">
        <v>3.2</v>
      </c>
      <c r="J33" s="1532"/>
      <c r="K33" s="1532">
        <v>3.1</v>
      </c>
      <c r="L33" s="1532"/>
      <c r="M33" s="1533">
        <v>2.9</v>
      </c>
      <c r="N33" s="1533"/>
      <c r="O33" s="1205"/>
      <c r="P33" s="1299"/>
    </row>
    <row r="34" spans="1:16" s="1300" customFormat="1" ht="12.75" customHeight="1" x14ac:dyDescent="0.2">
      <c r="A34" s="1299"/>
      <c r="B34" s="1301"/>
      <c r="C34" s="696" t="s">
        <v>70</v>
      </c>
      <c r="D34" s="1224"/>
      <c r="E34" s="1532">
        <v>4.3</v>
      </c>
      <c r="F34" s="1532"/>
      <c r="G34" s="1532">
        <v>3.6</v>
      </c>
      <c r="H34" s="1532"/>
      <c r="I34" s="1532">
        <v>3.6</v>
      </c>
      <c r="J34" s="1532"/>
      <c r="K34" s="1532">
        <v>3.3</v>
      </c>
      <c r="L34" s="1532"/>
      <c r="M34" s="1533">
        <v>3.4</v>
      </c>
      <c r="N34" s="1533"/>
      <c r="O34" s="1205"/>
      <c r="P34" s="1299"/>
    </row>
    <row r="35" spans="1:16" s="1298" customFormat="1" ht="13.5" customHeight="1" x14ac:dyDescent="0.2">
      <c r="A35" s="1295"/>
      <c r="B35" s="1296"/>
      <c r="C35" s="1194" t="s">
        <v>191</v>
      </c>
      <c r="D35" s="1297"/>
      <c r="E35" s="1542">
        <v>0.20000000000000018</v>
      </c>
      <c r="F35" s="1542"/>
      <c r="G35" s="1542">
        <v>0.20000000000000018</v>
      </c>
      <c r="H35" s="1542"/>
      <c r="I35" s="1542">
        <v>0.39999999999999991</v>
      </c>
      <c r="J35" s="1542"/>
      <c r="K35" s="1542">
        <v>0.19999999999999973</v>
      </c>
      <c r="L35" s="1542"/>
      <c r="M35" s="1543">
        <v>0.5</v>
      </c>
      <c r="N35" s="1543"/>
      <c r="O35" s="1297"/>
      <c r="P35" s="1295"/>
    </row>
    <row r="36" spans="1:16" ht="10.5" customHeight="1" thickBot="1" x14ac:dyDescent="0.25">
      <c r="A36" s="1199"/>
      <c r="B36" s="1203"/>
      <c r="C36" s="1232"/>
      <c r="D36" s="1302"/>
      <c r="E36" s="1302"/>
      <c r="F36" s="1302"/>
      <c r="G36" s="1302"/>
      <c r="H36" s="1302"/>
      <c r="I36" s="1302"/>
      <c r="J36" s="1302"/>
      <c r="K36" s="1302"/>
      <c r="L36" s="1302"/>
      <c r="M36" s="1507"/>
      <c r="N36" s="1507"/>
      <c r="O36" s="1225"/>
      <c r="P36" s="1199"/>
    </row>
    <row r="37" spans="1:16" s="1211" customFormat="1" ht="13.5" customHeight="1" thickBot="1" x14ac:dyDescent="0.25">
      <c r="A37" s="1206"/>
      <c r="B37" s="1207"/>
      <c r="C37" s="1208" t="s">
        <v>527</v>
      </c>
      <c r="D37" s="1209"/>
      <c r="E37" s="1209"/>
      <c r="F37" s="1209"/>
      <c r="G37" s="1209"/>
      <c r="H37" s="1209"/>
      <c r="I37" s="1209"/>
      <c r="J37" s="1209"/>
      <c r="K37" s="1209"/>
      <c r="L37" s="1209"/>
      <c r="M37" s="1209"/>
      <c r="N37" s="1210"/>
      <c r="O37" s="1225"/>
      <c r="P37" s="1206"/>
    </row>
    <row r="38" spans="1:16" s="1211" customFormat="1" ht="3.75" customHeight="1" x14ac:dyDescent="0.2">
      <c r="A38" s="1206"/>
      <c r="B38" s="1207"/>
      <c r="C38" s="1518" t="s">
        <v>68</v>
      </c>
      <c r="D38" s="1518"/>
      <c r="E38" s="1233"/>
      <c r="F38" s="1233"/>
      <c r="G38" s="1233"/>
      <c r="H38" s="1233"/>
      <c r="I38" s="1233"/>
      <c r="J38" s="1233"/>
      <c r="K38" s="1233"/>
      <c r="L38" s="1233"/>
      <c r="M38" s="1233"/>
      <c r="N38" s="1233"/>
      <c r="O38" s="1225"/>
      <c r="P38" s="1206"/>
    </row>
    <row r="39" spans="1:16" ht="12.75" customHeight="1" x14ac:dyDescent="0.2">
      <c r="A39" s="1199"/>
      <c r="B39" s="1203"/>
      <c r="C39" s="1518"/>
      <c r="D39" s="1518"/>
      <c r="E39" s="1214" t="s">
        <v>34</v>
      </c>
      <c r="F39" s="1215" t="s">
        <v>34</v>
      </c>
      <c r="G39" s="1214" t="s">
        <v>34</v>
      </c>
      <c r="H39" s="1215">
        <v>2018</v>
      </c>
      <c r="I39" s="1216"/>
      <c r="J39" s="1215" t="s">
        <v>34</v>
      </c>
      <c r="K39" s="1217" t="s">
        <v>34</v>
      </c>
      <c r="L39" s="1218" t="s">
        <v>34</v>
      </c>
      <c r="M39" s="1218">
        <v>2019</v>
      </c>
      <c r="N39" s="1219"/>
      <c r="O39" s="1195"/>
      <c r="P39" s="1206"/>
    </row>
    <row r="40" spans="1:16" ht="12.75" customHeight="1" x14ac:dyDescent="0.2">
      <c r="A40" s="1199"/>
      <c r="B40" s="1203"/>
      <c r="C40" s="1220"/>
      <c r="D40" s="1220"/>
      <c r="E40" s="1510" t="str">
        <f>+E7</f>
        <v>1.º trimestre</v>
      </c>
      <c r="F40" s="1510"/>
      <c r="G40" s="1510" t="str">
        <f>+G7</f>
        <v>2.º trimestre</v>
      </c>
      <c r="H40" s="1510"/>
      <c r="I40" s="1510" t="str">
        <f>+I7</f>
        <v>3.º trimestre</v>
      </c>
      <c r="J40" s="1510"/>
      <c r="K40" s="1510" t="str">
        <f>+K7</f>
        <v>4.º trimestre</v>
      </c>
      <c r="L40" s="1510"/>
      <c r="M40" s="1510" t="str">
        <f>+M7</f>
        <v>1.º trimestre</v>
      </c>
      <c r="N40" s="1510"/>
      <c r="O40" s="1303"/>
      <c r="P40" s="1199"/>
    </row>
    <row r="41" spans="1:16" ht="15" customHeight="1" x14ac:dyDescent="0.2">
      <c r="A41" s="1199"/>
      <c r="B41" s="1203"/>
      <c r="C41" s="1503" t="s">
        <v>178</v>
      </c>
      <c r="D41" s="1503"/>
      <c r="E41" s="1544">
        <v>100</v>
      </c>
      <c r="F41" s="1544"/>
      <c r="G41" s="1544">
        <v>100</v>
      </c>
      <c r="H41" s="1544"/>
      <c r="I41" s="1544">
        <v>100</v>
      </c>
      <c r="J41" s="1544"/>
      <c r="K41" s="1545">
        <v>100</v>
      </c>
      <c r="L41" s="1545"/>
      <c r="M41" s="1545">
        <v>100</v>
      </c>
      <c r="N41" s="1545"/>
      <c r="O41" s="1304"/>
      <c r="P41" s="1199"/>
    </row>
    <row r="42" spans="1:16" s="1266" customFormat="1" ht="11.25" customHeight="1" x14ac:dyDescent="0.2">
      <c r="A42" s="1263"/>
      <c r="B42" s="1212"/>
      <c r="C42" s="699"/>
      <c r="D42" s="696" t="s">
        <v>70</v>
      </c>
      <c r="E42" s="1546">
        <v>50.402340892465247</v>
      </c>
      <c r="F42" s="1546"/>
      <c r="G42" s="1546">
        <v>51.790790221716875</v>
      </c>
      <c r="H42" s="1546"/>
      <c r="I42" s="1546">
        <v>53.246385029770352</v>
      </c>
      <c r="J42" s="1546"/>
      <c r="K42" s="1546">
        <v>53.967344600401034</v>
      </c>
      <c r="L42" s="1546"/>
      <c r="M42" s="1546">
        <v>55.260180995475118</v>
      </c>
      <c r="N42" s="1546"/>
      <c r="O42" s="1303"/>
      <c r="P42" s="1263"/>
    </row>
    <row r="43" spans="1:16" ht="11.25" customHeight="1" x14ac:dyDescent="0.2">
      <c r="A43" s="1199"/>
      <c r="B43" s="1203"/>
      <c r="C43" s="1305"/>
      <c r="D43" s="696" t="s">
        <v>154</v>
      </c>
      <c r="E43" s="1546">
        <v>19.312362838332113</v>
      </c>
      <c r="F43" s="1546"/>
      <c r="G43" s="1546">
        <v>19.670267197271176</v>
      </c>
      <c r="H43" s="1546"/>
      <c r="I43" s="1546">
        <v>22.426991777714772</v>
      </c>
      <c r="J43" s="1546"/>
      <c r="K43" s="1546">
        <v>21.369235176167283</v>
      </c>
      <c r="L43" s="1546"/>
      <c r="M43" s="1546">
        <v>18.269230769230766</v>
      </c>
      <c r="N43" s="1546"/>
      <c r="O43" s="1304"/>
      <c r="P43" s="1199"/>
    </row>
    <row r="44" spans="1:16" s="1241" customFormat="1" ht="13.5" customHeight="1" x14ac:dyDescent="0.2">
      <c r="A44" s="1238"/>
      <c r="B44" s="1239"/>
      <c r="C44" s="696" t="s">
        <v>185</v>
      </c>
      <c r="D44" s="702"/>
      <c r="E44" s="1547">
        <v>36.283833211411853</v>
      </c>
      <c r="F44" s="1547"/>
      <c r="G44" s="1547">
        <v>37.777146105741899</v>
      </c>
      <c r="H44" s="1547"/>
      <c r="I44" s="1547">
        <v>37.340516019279839</v>
      </c>
      <c r="J44" s="1547"/>
      <c r="K44" s="1547">
        <v>34.918361501002579</v>
      </c>
      <c r="L44" s="1547"/>
      <c r="M44" s="1547">
        <v>35.039592760180994</v>
      </c>
      <c r="N44" s="1547"/>
      <c r="O44" s="1306"/>
      <c r="P44" s="1238"/>
    </row>
    <row r="45" spans="1:16" s="1266" customFormat="1" ht="11.25" customHeight="1" x14ac:dyDescent="0.2">
      <c r="A45" s="1263"/>
      <c r="B45" s="1212"/>
      <c r="C45" s="699"/>
      <c r="D45" s="1194" t="s">
        <v>70</v>
      </c>
      <c r="E45" s="1546">
        <v>50.403225806451616</v>
      </c>
      <c r="F45" s="1546"/>
      <c r="G45" s="1546">
        <v>53.273137697516923</v>
      </c>
      <c r="H45" s="1546"/>
      <c r="I45" s="1546">
        <v>51.176917236142764</v>
      </c>
      <c r="J45" s="1546"/>
      <c r="K45" s="1546">
        <v>54.799015586546339</v>
      </c>
      <c r="L45" s="1546"/>
      <c r="M45" s="1546">
        <v>55.690072639225171</v>
      </c>
      <c r="N45" s="1546"/>
      <c r="O45" s="1248"/>
      <c r="P45" s="1263"/>
    </row>
    <row r="46" spans="1:16" s="1241" customFormat="1" ht="11.25" customHeight="1" x14ac:dyDescent="0.2">
      <c r="A46" s="1238"/>
      <c r="B46" s="1239"/>
      <c r="C46" s="696"/>
      <c r="D46" s="1194" t="s">
        <v>154</v>
      </c>
      <c r="E46" s="1546">
        <v>20.29569892473118</v>
      </c>
      <c r="F46" s="1546"/>
      <c r="G46" s="1546">
        <v>19.488337095560571</v>
      </c>
      <c r="H46" s="1546"/>
      <c r="I46" s="1546">
        <v>21.336370539104028</v>
      </c>
      <c r="J46" s="1546"/>
      <c r="K46" s="1546">
        <v>19.278096800656275</v>
      </c>
      <c r="L46" s="1546"/>
      <c r="M46" s="1546">
        <v>17.594834543987087</v>
      </c>
      <c r="N46" s="1546"/>
      <c r="O46" s="1306"/>
      <c r="P46" s="1238"/>
    </row>
    <row r="47" spans="1:16" s="1241" customFormat="1" ht="13.5" customHeight="1" x14ac:dyDescent="0.2">
      <c r="A47" s="1238"/>
      <c r="B47" s="1239"/>
      <c r="C47" s="696" t="s">
        <v>186</v>
      </c>
      <c r="D47" s="702"/>
      <c r="E47" s="1547">
        <v>17.532309192879787</v>
      </c>
      <c r="F47" s="1547"/>
      <c r="G47" s="1547">
        <v>17.168845935190451</v>
      </c>
      <c r="H47" s="1547"/>
      <c r="I47" s="1547">
        <v>17.862205840657783</v>
      </c>
      <c r="J47" s="1547"/>
      <c r="K47" s="1547">
        <v>18.90575766256087</v>
      </c>
      <c r="L47" s="1547"/>
      <c r="M47" s="1547">
        <v>15.780542986425338</v>
      </c>
      <c r="N47" s="1547"/>
      <c r="O47" s="1306"/>
      <c r="P47" s="1238"/>
    </row>
    <row r="48" spans="1:16" s="1266" customFormat="1" ht="11.25" customHeight="1" x14ac:dyDescent="0.2">
      <c r="A48" s="1263"/>
      <c r="B48" s="1212"/>
      <c r="C48" s="699"/>
      <c r="D48" s="1194" t="s">
        <v>70</v>
      </c>
      <c r="E48" s="1546">
        <v>51.877607788595256</v>
      </c>
      <c r="F48" s="1546"/>
      <c r="G48" s="1546">
        <v>51.324503311258276</v>
      </c>
      <c r="H48" s="1546"/>
      <c r="I48" s="1546">
        <v>59.841269841269849</v>
      </c>
      <c r="J48" s="1546"/>
      <c r="K48" s="1546">
        <v>53.787878787878782</v>
      </c>
      <c r="L48" s="1546"/>
      <c r="M48" s="1546">
        <v>57.347670250896066</v>
      </c>
      <c r="N48" s="1546"/>
      <c r="O48" s="1248"/>
      <c r="P48" s="1263"/>
    </row>
    <row r="49" spans="1:16" s="1241" customFormat="1" ht="11.25" customHeight="1" x14ac:dyDescent="0.2">
      <c r="A49" s="1238"/>
      <c r="B49" s="1239"/>
      <c r="C49" s="696"/>
      <c r="D49" s="1194" t="s">
        <v>154</v>
      </c>
      <c r="E49" s="1546">
        <v>16.272600834492348</v>
      </c>
      <c r="F49" s="1546"/>
      <c r="G49" s="1546">
        <v>21.85430463576159</v>
      </c>
      <c r="H49" s="1546"/>
      <c r="I49" s="1546">
        <v>24.126984126984123</v>
      </c>
      <c r="J49" s="1546"/>
      <c r="K49" s="1546">
        <v>24.393939393939394</v>
      </c>
      <c r="L49" s="1546"/>
      <c r="M49" s="1546">
        <v>15.949820788530467</v>
      </c>
      <c r="N49" s="1546"/>
      <c r="O49" s="1306"/>
      <c r="P49" s="1238"/>
    </row>
    <row r="50" spans="1:16" s="1241" customFormat="1" ht="13.5" customHeight="1" x14ac:dyDescent="0.2">
      <c r="A50" s="1238"/>
      <c r="B50" s="1239"/>
      <c r="C50" s="696" t="s">
        <v>58</v>
      </c>
      <c r="D50" s="702"/>
      <c r="E50" s="1547">
        <v>29.870763228480858</v>
      </c>
      <c r="F50" s="1547"/>
      <c r="G50" s="1547">
        <v>28.908470722001141</v>
      </c>
      <c r="H50" s="1547"/>
      <c r="I50" s="1547">
        <v>28.636234760419622</v>
      </c>
      <c r="J50" s="1547"/>
      <c r="K50" s="1547">
        <v>27.155542824405611</v>
      </c>
      <c r="L50" s="1547"/>
      <c r="M50" s="1547">
        <v>31.476244343891402</v>
      </c>
      <c r="N50" s="1547"/>
      <c r="O50" s="1240"/>
      <c r="P50" s="1238"/>
    </row>
    <row r="51" spans="1:16" s="1266" customFormat="1" ht="11.25" customHeight="1" x14ac:dyDescent="0.2">
      <c r="A51" s="1263"/>
      <c r="B51" s="1212"/>
      <c r="C51" s="699"/>
      <c r="D51" s="1194" t="s">
        <v>70</v>
      </c>
      <c r="E51" s="1546">
        <v>51.510204081632651</v>
      </c>
      <c r="F51" s="1546"/>
      <c r="G51" s="1546">
        <v>53.785644051130774</v>
      </c>
      <c r="H51" s="1546"/>
      <c r="I51" s="1546">
        <v>54.158415841584159</v>
      </c>
      <c r="J51" s="1546"/>
      <c r="K51" s="1546">
        <v>54.957805907172997</v>
      </c>
      <c r="L51" s="1546"/>
      <c r="M51" s="1546">
        <v>56.154537286612758</v>
      </c>
      <c r="N51" s="1546"/>
      <c r="O51" s="1220"/>
      <c r="P51" s="1263"/>
    </row>
    <row r="52" spans="1:16" s="1241" customFormat="1" ht="11.25" customHeight="1" x14ac:dyDescent="0.2">
      <c r="A52" s="1238"/>
      <c r="B52" s="1239"/>
      <c r="C52" s="696"/>
      <c r="D52" s="1194" t="s">
        <v>154</v>
      </c>
      <c r="E52" s="1546">
        <v>17.795918367346939</v>
      </c>
      <c r="F52" s="1546"/>
      <c r="G52" s="1546">
        <v>16.420845624385446</v>
      </c>
      <c r="H52" s="1546"/>
      <c r="I52" s="1546">
        <v>21.188118811881189</v>
      </c>
      <c r="J52" s="1546"/>
      <c r="K52" s="1546">
        <v>18.670886075949365</v>
      </c>
      <c r="L52" s="1546"/>
      <c r="M52" s="1546">
        <v>18.418688230008982</v>
      </c>
      <c r="N52" s="1546"/>
      <c r="O52" s="1240"/>
      <c r="P52" s="1238"/>
    </row>
    <row r="53" spans="1:16" s="1241" customFormat="1" ht="13.5" customHeight="1" x14ac:dyDescent="0.2">
      <c r="A53" s="1238"/>
      <c r="B53" s="1239"/>
      <c r="C53" s="696" t="s">
        <v>188</v>
      </c>
      <c r="D53" s="702"/>
      <c r="E53" s="1547">
        <v>6.6569129480614482</v>
      </c>
      <c r="F53" s="1547"/>
      <c r="G53" s="1547">
        <v>6.736782262649232</v>
      </c>
      <c r="H53" s="1547"/>
      <c r="I53" s="1547">
        <v>6.4644173518571035</v>
      </c>
      <c r="J53" s="1547"/>
      <c r="K53" s="1547">
        <v>7.6195932397593813</v>
      </c>
      <c r="L53" s="1547"/>
      <c r="M53" s="1547">
        <v>6.1085972850678729</v>
      </c>
      <c r="N53" s="1547"/>
      <c r="O53" s="1240"/>
      <c r="P53" s="1238"/>
    </row>
    <row r="54" spans="1:16" s="1266" customFormat="1" ht="11.25" customHeight="1" x14ac:dyDescent="0.2">
      <c r="A54" s="1263"/>
      <c r="B54" s="1307"/>
      <c r="C54" s="699"/>
      <c r="D54" s="1194" t="s">
        <v>70</v>
      </c>
      <c r="E54" s="1546">
        <v>45.054945054945058</v>
      </c>
      <c r="F54" s="1546"/>
      <c r="G54" s="1546">
        <v>44.725738396624472</v>
      </c>
      <c r="H54" s="1546"/>
      <c r="I54" s="1546">
        <v>53.070175438596493</v>
      </c>
      <c r="J54" s="1546"/>
      <c r="K54" s="1546">
        <v>53.383458646616532</v>
      </c>
      <c r="L54" s="1546"/>
      <c r="M54" s="1546">
        <v>46.296296296296291</v>
      </c>
      <c r="N54" s="1546"/>
      <c r="O54" s="1220"/>
      <c r="P54" s="1263"/>
    </row>
    <row r="55" spans="1:16" s="1241" customFormat="1" ht="11.25" customHeight="1" x14ac:dyDescent="0.2">
      <c r="A55" s="1238"/>
      <c r="B55" s="1239"/>
      <c r="C55" s="696"/>
      <c r="D55" s="1194" t="s">
        <v>154</v>
      </c>
      <c r="E55" s="1546">
        <v>23.076923076923077</v>
      </c>
      <c r="F55" s="1546"/>
      <c r="G55" s="1546">
        <v>19.831223628691987</v>
      </c>
      <c r="H55" s="1546"/>
      <c r="I55" s="1546">
        <v>19.736842105263158</v>
      </c>
      <c r="J55" s="1546"/>
      <c r="K55" s="1546">
        <v>23.308270676691727</v>
      </c>
      <c r="L55" s="1546"/>
      <c r="M55" s="1546">
        <v>18.981481481481481</v>
      </c>
      <c r="N55" s="1546"/>
      <c r="O55" s="1240"/>
      <c r="P55" s="1238"/>
    </row>
    <row r="56" spans="1:16" s="1241" customFormat="1" ht="13.5" customHeight="1" x14ac:dyDescent="0.2">
      <c r="A56" s="1238"/>
      <c r="B56" s="1239"/>
      <c r="C56" s="696" t="s">
        <v>189</v>
      </c>
      <c r="D56" s="702"/>
      <c r="E56" s="1547">
        <v>4.0721775176786146</v>
      </c>
      <c r="F56" s="1547"/>
      <c r="G56" s="1547">
        <v>3.3541785105173396</v>
      </c>
      <c r="H56" s="1547"/>
      <c r="I56" s="1547">
        <v>3.2038559682449677</v>
      </c>
      <c r="J56" s="1547"/>
      <c r="K56" s="1547">
        <v>4.9556001145803492</v>
      </c>
      <c r="L56" s="1547"/>
      <c r="M56" s="1547">
        <v>5.9389140271493206</v>
      </c>
      <c r="N56" s="1547"/>
      <c r="O56" s="1240"/>
      <c r="P56" s="1238"/>
    </row>
    <row r="57" spans="1:16" s="1266" customFormat="1" ht="11.25" customHeight="1" x14ac:dyDescent="0.2">
      <c r="A57" s="1263"/>
      <c r="B57" s="1307"/>
      <c r="C57" s="699"/>
      <c r="D57" s="1194" t="s">
        <v>70</v>
      </c>
      <c r="E57" s="1546">
        <v>49.101796407185624</v>
      </c>
      <c r="F57" s="1546"/>
      <c r="G57" s="1546">
        <v>49.152542372881349</v>
      </c>
      <c r="H57" s="1546"/>
      <c r="I57" s="1546">
        <v>40.707964601769909</v>
      </c>
      <c r="J57" s="1546"/>
      <c r="K57" s="1546">
        <v>49.710982658959537</v>
      </c>
      <c r="L57" s="1546"/>
      <c r="M57" s="1546">
        <v>56.19047619047619</v>
      </c>
      <c r="N57" s="1546"/>
      <c r="O57" s="1220"/>
      <c r="P57" s="1263"/>
    </row>
    <row r="58" spans="1:16" s="1241" customFormat="1" ht="11.25" customHeight="1" x14ac:dyDescent="0.2">
      <c r="A58" s="1238"/>
      <c r="B58" s="1239"/>
      <c r="C58" s="696"/>
      <c r="D58" s="1194" t="s">
        <v>154</v>
      </c>
      <c r="E58" s="1546">
        <v>17.964071856287426</v>
      </c>
      <c r="F58" s="1546"/>
      <c r="G58" s="1546">
        <v>32.20338983050847</v>
      </c>
      <c r="H58" s="1546"/>
      <c r="I58" s="1546">
        <v>24.778761061946899</v>
      </c>
      <c r="J58" s="1546"/>
      <c r="K58" s="1546">
        <v>28.323699421965319</v>
      </c>
      <c r="L58" s="1546"/>
      <c r="M58" s="1546">
        <v>21.428571428571427</v>
      </c>
      <c r="N58" s="1546"/>
      <c r="O58" s="1240"/>
      <c r="P58" s="1238"/>
    </row>
    <row r="59" spans="1:16" s="1241" customFormat="1" ht="13.5" customHeight="1" x14ac:dyDescent="0.2">
      <c r="A59" s="1238"/>
      <c r="B59" s="1239"/>
      <c r="C59" s="696" t="s">
        <v>129</v>
      </c>
      <c r="D59" s="702"/>
      <c r="E59" s="1547">
        <v>2.6578883199219701</v>
      </c>
      <c r="F59" s="1547"/>
      <c r="G59" s="1547">
        <v>2.8425241614553722</v>
      </c>
      <c r="H59" s="1547"/>
      <c r="I59" s="1547">
        <v>3.0620924298270489</v>
      </c>
      <c r="J59" s="1547"/>
      <c r="K59" s="1547">
        <v>2.9504439988541966</v>
      </c>
      <c r="L59" s="1547"/>
      <c r="M59" s="1547">
        <v>2.9128959276018098</v>
      </c>
      <c r="N59" s="1547"/>
      <c r="O59" s="1240"/>
      <c r="P59" s="1238"/>
    </row>
    <row r="60" spans="1:16" s="1266" customFormat="1" ht="11.25" customHeight="1" x14ac:dyDescent="0.2">
      <c r="A60" s="1263"/>
      <c r="B60" s="1307"/>
      <c r="C60" s="699"/>
      <c r="D60" s="1194" t="s">
        <v>70</v>
      </c>
      <c r="E60" s="1546">
        <v>44.036697247706421</v>
      </c>
      <c r="F60" s="1546"/>
      <c r="G60" s="1546">
        <v>50</v>
      </c>
      <c r="H60" s="1546"/>
      <c r="I60" s="1546">
        <v>48.148148148148145</v>
      </c>
      <c r="J60" s="1546"/>
      <c r="K60" s="1546">
        <v>49.514563106796111</v>
      </c>
      <c r="L60" s="1546"/>
      <c r="M60" s="1546">
        <v>51.456310679611647</v>
      </c>
      <c r="N60" s="1546"/>
      <c r="O60" s="1220"/>
      <c r="P60" s="1263"/>
    </row>
    <row r="61" spans="1:16" s="1241" customFormat="1" ht="11.25" customHeight="1" x14ac:dyDescent="0.2">
      <c r="A61" s="1238"/>
      <c r="B61" s="1239"/>
      <c r="C61" s="696"/>
      <c r="D61" s="1194" t="s">
        <v>154</v>
      </c>
      <c r="E61" s="1546">
        <v>30.27522935779816</v>
      </c>
      <c r="F61" s="1546"/>
      <c r="G61" s="1546">
        <v>32</v>
      </c>
      <c r="H61" s="1546"/>
      <c r="I61" s="1546">
        <v>39.81481481481481</v>
      </c>
      <c r="J61" s="1546"/>
      <c r="K61" s="1546">
        <v>34.95145631067961</v>
      </c>
      <c r="L61" s="1546"/>
      <c r="M61" s="1546">
        <v>21.359223300970875</v>
      </c>
      <c r="N61" s="1546"/>
      <c r="O61" s="1240"/>
      <c r="P61" s="1238"/>
    </row>
    <row r="62" spans="1:16" ht="13.5" customHeight="1" x14ac:dyDescent="0.2">
      <c r="A62" s="1199"/>
      <c r="B62" s="1239"/>
      <c r="C62" s="696" t="s">
        <v>130</v>
      </c>
      <c r="D62" s="702"/>
      <c r="E62" s="1547">
        <v>2.9504998780785172</v>
      </c>
      <c r="F62" s="1547"/>
      <c r="G62" s="1547">
        <v>3.1836270608300166</v>
      </c>
      <c r="H62" s="1547"/>
      <c r="I62" s="1547">
        <v>3.4590303373972211</v>
      </c>
      <c r="J62" s="1547"/>
      <c r="K62" s="1547">
        <v>3.4947006588370093</v>
      </c>
      <c r="L62" s="1547"/>
      <c r="M62" s="1547">
        <v>2.7714932126696832</v>
      </c>
      <c r="N62" s="1547"/>
      <c r="O62" s="1225"/>
      <c r="P62" s="1199"/>
    </row>
    <row r="63" spans="1:16" s="1266" customFormat="1" ht="11.25" customHeight="1" x14ac:dyDescent="0.2">
      <c r="A63" s="1263"/>
      <c r="B63" s="1307"/>
      <c r="C63" s="699"/>
      <c r="D63" s="1194" t="s">
        <v>70</v>
      </c>
      <c r="E63" s="1546">
        <v>50.413223140495866</v>
      </c>
      <c r="F63" s="1546"/>
      <c r="G63" s="1546">
        <v>38.392857142857146</v>
      </c>
      <c r="H63" s="1546"/>
      <c r="I63" s="1546">
        <v>50</v>
      </c>
      <c r="J63" s="1546"/>
      <c r="K63" s="1546">
        <v>50</v>
      </c>
      <c r="L63" s="1546"/>
      <c r="M63" s="1546">
        <v>50</v>
      </c>
      <c r="N63" s="1546"/>
      <c r="O63" s="1220"/>
      <c r="P63" s="1263"/>
    </row>
    <row r="64" spans="1:16" ht="11.25" customHeight="1" x14ac:dyDescent="0.2">
      <c r="A64" s="1199"/>
      <c r="B64" s="1239"/>
      <c r="C64" s="696"/>
      <c r="D64" s="1194" t="s">
        <v>154</v>
      </c>
      <c r="E64" s="1546">
        <v>24.793388429752067</v>
      </c>
      <c r="F64" s="1546"/>
      <c r="G64" s="1546">
        <v>14.285714285714288</v>
      </c>
      <c r="H64" s="1546"/>
      <c r="I64" s="1546">
        <v>22.950819672131146</v>
      </c>
      <c r="J64" s="1546"/>
      <c r="K64" s="1546">
        <v>22.131147540983608</v>
      </c>
      <c r="L64" s="1546"/>
      <c r="M64" s="1546">
        <v>25.510204081632654</v>
      </c>
      <c r="N64" s="1546"/>
      <c r="O64" s="1225"/>
      <c r="P64" s="1199"/>
    </row>
    <row r="65" spans="1:16" s="765" customFormat="1" ht="12" customHeight="1" x14ac:dyDescent="0.2">
      <c r="A65" s="780"/>
      <c r="B65" s="781"/>
      <c r="C65" s="782" t="s">
        <v>482</v>
      </c>
      <c r="D65" s="783"/>
      <c r="E65" s="784"/>
      <c r="F65" s="1244"/>
      <c r="G65" s="784"/>
      <c r="H65" s="1244"/>
      <c r="I65" s="784"/>
      <c r="J65" s="1244"/>
      <c r="K65" s="784"/>
      <c r="L65" s="1244"/>
      <c r="M65" s="784"/>
      <c r="N65" s="1244"/>
      <c r="O65" s="785"/>
      <c r="P65" s="776"/>
    </row>
    <row r="66" spans="1:16" s="1310" customFormat="1" ht="13.5" customHeight="1" x14ac:dyDescent="0.2">
      <c r="A66" s="1308"/>
      <c r="B66" s="1239"/>
      <c r="C66" s="1246" t="s">
        <v>393</v>
      </c>
      <c r="D66" s="699"/>
      <c r="E66" s="1548" t="s">
        <v>87</v>
      </c>
      <c r="F66" s="1548"/>
      <c r="G66" s="1548"/>
      <c r="H66" s="1548"/>
      <c r="I66" s="1548"/>
      <c r="J66" s="1548"/>
      <c r="K66" s="1548"/>
      <c r="L66" s="1548"/>
      <c r="M66" s="1548"/>
      <c r="N66" s="1548"/>
      <c r="O66" s="1309"/>
      <c r="P66" s="1308"/>
    </row>
    <row r="67" spans="1:16" ht="13.5" customHeight="1" x14ac:dyDescent="0.2">
      <c r="A67" s="1199"/>
      <c r="B67" s="1311">
        <v>8</v>
      </c>
      <c r="C67" s="1517">
        <v>43647</v>
      </c>
      <c r="D67" s="1517"/>
      <c r="E67" s="1195"/>
      <c r="F67" s="1195"/>
      <c r="G67" s="1195"/>
      <c r="H67" s="1195"/>
      <c r="I67" s="1195"/>
      <c r="J67" s="1195"/>
      <c r="K67" s="1195"/>
      <c r="L67" s="1195"/>
      <c r="M67" s="1195"/>
      <c r="N67" s="1195"/>
      <c r="O67" s="1284"/>
      <c r="P67" s="1199"/>
    </row>
  </sheetData>
  <mergeCells count="281">
    <mergeCell ref="C67:D67"/>
    <mergeCell ref="E64:F64"/>
    <mergeCell ref="G64:H64"/>
    <mergeCell ref="I64:J64"/>
    <mergeCell ref="K64:L64"/>
    <mergeCell ref="M64:N64"/>
    <mergeCell ref="E66:N66"/>
    <mergeCell ref="E62:F62"/>
    <mergeCell ref="G62:H62"/>
    <mergeCell ref="I62:J62"/>
    <mergeCell ref="K62:L62"/>
    <mergeCell ref="M62:N62"/>
    <mergeCell ref="E63:F63"/>
    <mergeCell ref="G63:H63"/>
    <mergeCell ref="I63:J63"/>
    <mergeCell ref="K63:L63"/>
    <mergeCell ref="M63:N63"/>
    <mergeCell ref="E60:F60"/>
    <mergeCell ref="G60:H60"/>
    <mergeCell ref="I60:J60"/>
    <mergeCell ref="K60:L60"/>
    <mergeCell ref="M60:N60"/>
    <mergeCell ref="E61:F61"/>
    <mergeCell ref="G61:H61"/>
    <mergeCell ref="I61:J61"/>
    <mergeCell ref="K61:L61"/>
    <mergeCell ref="M61:N61"/>
    <mergeCell ref="E58:F58"/>
    <mergeCell ref="G58:H58"/>
    <mergeCell ref="I58:J58"/>
    <mergeCell ref="K58:L58"/>
    <mergeCell ref="M58:N58"/>
    <mergeCell ref="E59:F59"/>
    <mergeCell ref="G59:H59"/>
    <mergeCell ref="I59:J59"/>
    <mergeCell ref="K59:L59"/>
    <mergeCell ref="M59:N59"/>
    <mergeCell ref="E56:F56"/>
    <mergeCell ref="G56:H56"/>
    <mergeCell ref="I56:J56"/>
    <mergeCell ref="K56:L56"/>
    <mergeCell ref="M56:N56"/>
    <mergeCell ref="E57:F57"/>
    <mergeCell ref="G57:H57"/>
    <mergeCell ref="I57:J57"/>
    <mergeCell ref="K57:L57"/>
    <mergeCell ref="M57:N57"/>
    <mergeCell ref="E54:F54"/>
    <mergeCell ref="G54:H54"/>
    <mergeCell ref="I54:J54"/>
    <mergeCell ref="K54:L54"/>
    <mergeCell ref="M54:N54"/>
    <mergeCell ref="E55:F55"/>
    <mergeCell ref="G55:H55"/>
    <mergeCell ref="I55:J55"/>
    <mergeCell ref="K55:L55"/>
    <mergeCell ref="M55:N55"/>
    <mergeCell ref="E52:F52"/>
    <mergeCell ref="G52:H52"/>
    <mergeCell ref="I52:J52"/>
    <mergeCell ref="K52:L52"/>
    <mergeCell ref="M52:N52"/>
    <mergeCell ref="E53:F53"/>
    <mergeCell ref="G53:H53"/>
    <mergeCell ref="I53:J53"/>
    <mergeCell ref="K53:L53"/>
    <mergeCell ref="M53:N53"/>
    <mergeCell ref="E50:F50"/>
    <mergeCell ref="G50:H50"/>
    <mergeCell ref="I50:J50"/>
    <mergeCell ref="K50:L50"/>
    <mergeCell ref="M50:N50"/>
    <mergeCell ref="E51:F51"/>
    <mergeCell ref="G51:H51"/>
    <mergeCell ref="I51:J51"/>
    <mergeCell ref="K51:L51"/>
    <mergeCell ref="M51:N51"/>
    <mergeCell ref="E48:F48"/>
    <mergeCell ref="G48:H48"/>
    <mergeCell ref="I48:J48"/>
    <mergeCell ref="K48:L48"/>
    <mergeCell ref="M48:N48"/>
    <mergeCell ref="E49:F49"/>
    <mergeCell ref="G49:H49"/>
    <mergeCell ref="I49:J49"/>
    <mergeCell ref="K49:L49"/>
    <mergeCell ref="M49:N49"/>
    <mergeCell ref="E46:F46"/>
    <mergeCell ref="G46:H46"/>
    <mergeCell ref="I46:J46"/>
    <mergeCell ref="K46:L46"/>
    <mergeCell ref="M46:N46"/>
    <mergeCell ref="E47:F47"/>
    <mergeCell ref="G47:H47"/>
    <mergeCell ref="I47:J47"/>
    <mergeCell ref="K47:L47"/>
    <mergeCell ref="M47:N47"/>
    <mergeCell ref="E44:F44"/>
    <mergeCell ref="G44:H44"/>
    <mergeCell ref="I44:J44"/>
    <mergeCell ref="K44:L44"/>
    <mergeCell ref="M44:N44"/>
    <mergeCell ref="E45:F45"/>
    <mergeCell ref="G45:H45"/>
    <mergeCell ref="I45:J45"/>
    <mergeCell ref="K45:L45"/>
    <mergeCell ref="M45:N45"/>
    <mergeCell ref="E42:F42"/>
    <mergeCell ref="G42:H42"/>
    <mergeCell ref="I42:J42"/>
    <mergeCell ref="K42:L42"/>
    <mergeCell ref="M42:N42"/>
    <mergeCell ref="E43:F43"/>
    <mergeCell ref="G43:H43"/>
    <mergeCell ref="I43:J43"/>
    <mergeCell ref="K43:L43"/>
    <mergeCell ref="M43:N43"/>
    <mergeCell ref="C41:D41"/>
    <mergeCell ref="E41:F41"/>
    <mergeCell ref="G41:H41"/>
    <mergeCell ref="I41:J41"/>
    <mergeCell ref="K41:L41"/>
    <mergeCell ref="M41:N41"/>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40:N40">
    <cfRule type="cellIs" dxfId="531"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S62"/>
  <sheetViews>
    <sheetView zoomScaleNormal="100" workbookViewId="0"/>
  </sheetViews>
  <sheetFormatPr defaultRowHeight="12.75" x14ac:dyDescent="0.2"/>
  <cols>
    <col min="1" max="1" width="1" style="131" customWidth="1"/>
    <col min="2" max="2" width="2.5703125" style="131" customWidth="1"/>
    <col min="3" max="3" width="1" style="131" customWidth="1"/>
    <col min="4" max="4" width="24.7109375" style="131" customWidth="1"/>
    <col min="5" max="17" width="5.42578125" style="131" customWidth="1"/>
    <col min="18" max="18" width="2.5703125" style="131" customWidth="1"/>
    <col min="19" max="19" width="1" style="131" customWidth="1"/>
    <col min="20" max="16384" width="9.140625" style="131"/>
  </cols>
  <sheetData>
    <row r="1" spans="1:19" ht="13.5" customHeight="1" x14ac:dyDescent="0.2">
      <c r="A1" s="130"/>
      <c r="B1" s="1561" t="s">
        <v>394</v>
      </c>
      <c r="C1" s="1561"/>
      <c r="D1" s="1561"/>
      <c r="E1" s="132"/>
      <c r="F1" s="132"/>
      <c r="G1" s="132"/>
      <c r="H1" s="132"/>
      <c r="I1" s="132"/>
      <c r="J1" s="132"/>
      <c r="K1" s="132"/>
      <c r="L1" s="132"/>
      <c r="M1" s="132"/>
      <c r="N1" s="132"/>
      <c r="O1" s="132"/>
      <c r="P1" s="132"/>
      <c r="Q1" s="132"/>
      <c r="R1" s="132"/>
      <c r="S1" s="130"/>
    </row>
    <row r="2" spans="1:19" ht="6" customHeight="1" x14ac:dyDescent="0.2">
      <c r="A2" s="130"/>
      <c r="B2" s="558"/>
      <c r="C2" s="558"/>
      <c r="D2" s="558"/>
      <c r="E2" s="220"/>
      <c r="F2" s="220"/>
      <c r="G2" s="220"/>
      <c r="H2" s="220"/>
      <c r="I2" s="220"/>
      <c r="J2" s="220"/>
      <c r="K2" s="220"/>
      <c r="L2" s="220"/>
      <c r="M2" s="220"/>
      <c r="N2" s="220"/>
      <c r="O2" s="220"/>
      <c r="P2" s="220"/>
      <c r="Q2" s="220"/>
      <c r="R2" s="221"/>
      <c r="S2" s="132"/>
    </row>
    <row r="3" spans="1:19" ht="10.5" customHeight="1" thickBot="1" x14ac:dyDescent="0.25">
      <c r="A3" s="130"/>
      <c r="B3" s="132"/>
      <c r="C3" s="132"/>
      <c r="D3" s="132"/>
      <c r="E3" s="532"/>
      <c r="F3" s="532"/>
      <c r="G3" s="132"/>
      <c r="H3" s="132"/>
      <c r="I3" s="132"/>
      <c r="J3" s="132"/>
      <c r="K3" s="132"/>
      <c r="L3" s="132"/>
      <c r="M3" s="132"/>
      <c r="N3" s="132"/>
      <c r="O3" s="132"/>
      <c r="P3" s="532"/>
      <c r="Q3" s="532" t="s">
        <v>69</v>
      </c>
      <c r="R3" s="222"/>
      <c r="S3" s="132"/>
    </row>
    <row r="4" spans="1:19" ht="13.5" customHeight="1" thickBot="1" x14ac:dyDescent="0.25">
      <c r="A4" s="130"/>
      <c r="B4" s="132"/>
      <c r="C4" s="358" t="s">
        <v>395</v>
      </c>
      <c r="D4" s="363"/>
      <c r="E4" s="364"/>
      <c r="F4" s="364"/>
      <c r="G4" s="364"/>
      <c r="H4" s="364"/>
      <c r="I4" s="364"/>
      <c r="J4" s="364"/>
      <c r="K4" s="364"/>
      <c r="L4" s="364"/>
      <c r="M4" s="364"/>
      <c r="N4" s="364"/>
      <c r="O4" s="364"/>
      <c r="P4" s="364"/>
      <c r="Q4" s="365"/>
      <c r="R4" s="222"/>
      <c r="S4" s="132"/>
    </row>
    <row r="5" spans="1:19" ht="12" customHeight="1" x14ac:dyDescent="0.2">
      <c r="A5" s="130"/>
      <c r="B5" s="132"/>
      <c r="C5" s="831" t="s">
        <v>77</v>
      </c>
      <c r="D5" s="831"/>
      <c r="E5" s="178"/>
      <c r="F5" s="178"/>
      <c r="G5" s="178"/>
      <c r="H5" s="178"/>
      <c r="I5" s="178"/>
      <c r="J5" s="178"/>
      <c r="K5" s="178"/>
      <c r="L5" s="178"/>
      <c r="M5" s="178"/>
      <c r="N5" s="178"/>
      <c r="O5" s="178"/>
      <c r="P5" s="178"/>
      <c r="Q5" s="178"/>
      <c r="R5" s="222"/>
      <c r="S5" s="132"/>
    </row>
    <row r="6" spans="1:19" s="91" customFormat="1" ht="13.5" customHeight="1" x14ac:dyDescent="0.2">
      <c r="A6" s="157"/>
      <c r="B6" s="166"/>
      <c r="C6" s="1558" t="s">
        <v>126</v>
      </c>
      <c r="D6" s="1559"/>
      <c r="E6" s="1559"/>
      <c r="F6" s="1559"/>
      <c r="G6" s="1559"/>
      <c r="H6" s="1559"/>
      <c r="I6" s="1559"/>
      <c r="J6" s="1559"/>
      <c r="K6" s="1559"/>
      <c r="L6" s="1559"/>
      <c r="M6" s="1559"/>
      <c r="N6" s="1559"/>
      <c r="O6" s="1559"/>
      <c r="P6" s="1559"/>
      <c r="Q6" s="1560"/>
      <c r="R6" s="222"/>
      <c r="S6" s="2"/>
    </row>
    <row r="7" spans="1:19" s="91" customFormat="1" ht="3.75" customHeight="1" x14ac:dyDescent="0.2">
      <c r="A7" s="157"/>
      <c r="B7" s="166"/>
      <c r="C7" s="832"/>
      <c r="D7" s="832"/>
      <c r="E7" s="833"/>
      <c r="F7" s="833"/>
      <c r="G7" s="833"/>
      <c r="H7" s="833"/>
      <c r="I7" s="833"/>
      <c r="J7" s="833"/>
      <c r="K7" s="833"/>
      <c r="L7" s="833"/>
      <c r="M7" s="833"/>
      <c r="N7" s="833"/>
      <c r="O7" s="833"/>
      <c r="P7" s="833"/>
      <c r="Q7" s="833"/>
      <c r="R7" s="222"/>
      <c r="S7" s="2"/>
    </row>
    <row r="8" spans="1:19" s="91" customFormat="1" ht="13.5" customHeight="1" x14ac:dyDescent="0.2">
      <c r="A8" s="157"/>
      <c r="B8" s="166"/>
      <c r="C8" s="833"/>
      <c r="D8" s="833"/>
      <c r="E8" s="1562">
        <v>2018</v>
      </c>
      <c r="F8" s="1562"/>
      <c r="G8" s="1562"/>
      <c r="H8" s="1562"/>
      <c r="I8" s="1562"/>
      <c r="J8" s="1562"/>
      <c r="K8" s="1562"/>
      <c r="L8" s="1563">
        <v>2019</v>
      </c>
      <c r="M8" s="1564"/>
      <c r="N8" s="1564"/>
      <c r="O8" s="1564"/>
      <c r="P8" s="1564"/>
      <c r="Q8" s="1564"/>
      <c r="R8" s="222"/>
      <c r="S8" s="2"/>
    </row>
    <row r="9" spans="1:19" ht="12.75" customHeight="1" x14ac:dyDescent="0.2">
      <c r="A9" s="130"/>
      <c r="B9" s="132"/>
      <c r="C9" s="1550"/>
      <c r="D9" s="1550"/>
      <c r="E9" s="663" t="s">
        <v>99</v>
      </c>
      <c r="F9" s="663" t="s">
        <v>98</v>
      </c>
      <c r="G9" s="663" t="s">
        <v>97</v>
      </c>
      <c r="H9" s="663" t="s">
        <v>96</v>
      </c>
      <c r="I9" s="663" t="s">
        <v>95</v>
      </c>
      <c r="J9" s="663" t="s">
        <v>94</v>
      </c>
      <c r="K9" s="663" t="s">
        <v>93</v>
      </c>
      <c r="L9" s="663" t="s">
        <v>92</v>
      </c>
      <c r="M9" s="663" t="s">
        <v>103</v>
      </c>
      <c r="N9" s="1123" t="s">
        <v>102</v>
      </c>
      <c r="O9" s="1123" t="s">
        <v>101</v>
      </c>
      <c r="P9" s="663" t="s">
        <v>100</v>
      </c>
      <c r="Q9" s="1123" t="s">
        <v>99</v>
      </c>
      <c r="R9" s="222"/>
      <c r="S9" s="132"/>
    </row>
    <row r="10" spans="1:19" ht="3.75" customHeight="1" x14ac:dyDescent="0.2">
      <c r="A10" s="130"/>
      <c r="B10" s="132"/>
      <c r="C10" s="791"/>
      <c r="D10" s="791"/>
      <c r="E10" s="789"/>
      <c r="F10" s="789"/>
      <c r="G10" s="789"/>
      <c r="H10" s="789"/>
      <c r="I10" s="789"/>
      <c r="J10" s="789"/>
      <c r="K10" s="789"/>
      <c r="L10" s="789"/>
      <c r="M10" s="789"/>
      <c r="N10" s="789"/>
      <c r="O10" s="789"/>
      <c r="P10" s="789"/>
      <c r="Q10" s="789"/>
      <c r="R10" s="222"/>
      <c r="S10" s="132"/>
    </row>
    <row r="11" spans="1:19" ht="13.5" customHeight="1" x14ac:dyDescent="0.2">
      <c r="A11" s="130"/>
      <c r="B11" s="132"/>
      <c r="C11" s="1553" t="s">
        <v>381</v>
      </c>
      <c r="D11" s="1554"/>
      <c r="E11" s="790"/>
      <c r="F11" s="790"/>
      <c r="G11" s="790"/>
      <c r="H11" s="790"/>
      <c r="I11" s="790"/>
      <c r="J11" s="790"/>
      <c r="K11" s="790"/>
      <c r="L11" s="790"/>
      <c r="M11" s="790"/>
      <c r="N11" s="790"/>
      <c r="O11" s="790"/>
      <c r="P11" s="790"/>
      <c r="Q11" s="790"/>
      <c r="R11" s="222"/>
      <c r="S11" s="132"/>
    </row>
    <row r="12" spans="1:19" s="165" customFormat="1" ht="13.5" customHeight="1" x14ac:dyDescent="0.2">
      <c r="A12" s="157"/>
      <c r="B12" s="166"/>
      <c r="D12" s="836" t="s">
        <v>67</v>
      </c>
      <c r="E12" s="792">
        <v>36</v>
      </c>
      <c r="F12" s="792">
        <v>35</v>
      </c>
      <c r="G12" s="792">
        <v>33</v>
      </c>
      <c r="H12" s="792">
        <v>36</v>
      </c>
      <c r="I12" s="792">
        <v>47</v>
      </c>
      <c r="J12" s="792">
        <v>60</v>
      </c>
      <c r="K12" s="792">
        <v>73</v>
      </c>
      <c r="L12" s="792">
        <v>69</v>
      </c>
      <c r="M12" s="792">
        <v>72</v>
      </c>
      <c r="N12" s="792">
        <v>66</v>
      </c>
      <c r="O12" s="792">
        <v>62</v>
      </c>
      <c r="P12" s="792">
        <v>56</v>
      </c>
      <c r="Q12" s="792">
        <v>41</v>
      </c>
      <c r="R12" s="222"/>
      <c r="S12" s="132"/>
    </row>
    <row r="13" spans="1:19" s="154" customFormat="1" ht="18.75" customHeight="1" x14ac:dyDescent="0.2">
      <c r="A13" s="157"/>
      <c r="B13" s="166"/>
      <c r="C13" s="557"/>
      <c r="D13" s="223"/>
      <c r="E13" s="159"/>
      <c r="F13" s="159"/>
      <c r="G13" s="159"/>
      <c r="H13" s="159"/>
      <c r="I13" s="159"/>
      <c r="J13" s="159"/>
      <c r="K13" s="159"/>
      <c r="L13" s="159"/>
      <c r="M13" s="159"/>
      <c r="N13" s="159"/>
      <c r="O13" s="159"/>
      <c r="P13" s="159"/>
      <c r="Q13" s="159"/>
      <c r="R13" s="222"/>
      <c r="S13" s="132"/>
    </row>
    <row r="14" spans="1:19" s="154" customFormat="1" ht="13.5" customHeight="1" x14ac:dyDescent="0.2">
      <c r="A14" s="157"/>
      <c r="B14" s="166"/>
      <c r="C14" s="1553" t="s">
        <v>142</v>
      </c>
      <c r="D14" s="1554"/>
      <c r="E14" s="159"/>
      <c r="F14" s="159"/>
      <c r="G14" s="159"/>
      <c r="H14" s="159"/>
      <c r="I14" s="159"/>
      <c r="J14" s="159"/>
      <c r="K14" s="159"/>
      <c r="L14" s="159"/>
      <c r="M14" s="159"/>
      <c r="N14" s="159"/>
      <c r="O14" s="159"/>
      <c r="P14" s="159"/>
      <c r="Q14" s="159"/>
      <c r="R14" s="222"/>
      <c r="S14" s="132"/>
    </row>
    <row r="15" spans="1:19" s="161" customFormat="1" ht="13.5" customHeight="1" x14ac:dyDescent="0.2">
      <c r="A15" s="157"/>
      <c r="B15" s="166"/>
      <c r="D15" s="836" t="s">
        <v>67</v>
      </c>
      <c r="E15" s="825">
        <v>425</v>
      </c>
      <c r="F15" s="825">
        <v>547</v>
      </c>
      <c r="G15" s="825">
        <v>456</v>
      </c>
      <c r="H15" s="825">
        <v>752</v>
      </c>
      <c r="I15" s="825">
        <v>1104</v>
      </c>
      <c r="J15" s="825">
        <v>1284</v>
      </c>
      <c r="K15" s="825">
        <v>1784</v>
      </c>
      <c r="L15" s="825">
        <v>1435</v>
      </c>
      <c r="M15" s="825">
        <v>1532</v>
      </c>
      <c r="N15" s="825">
        <v>1532</v>
      </c>
      <c r="O15" s="825">
        <v>1500</v>
      </c>
      <c r="P15" s="825">
        <v>1537</v>
      </c>
      <c r="Q15" s="825">
        <v>1105</v>
      </c>
      <c r="R15" s="225"/>
      <c r="S15" s="155"/>
    </row>
    <row r="16" spans="1:19" s="136" customFormat="1" ht="26.25" customHeight="1" x14ac:dyDescent="0.2">
      <c r="A16" s="853"/>
      <c r="B16" s="135"/>
      <c r="C16" s="854"/>
      <c r="D16" s="855" t="s">
        <v>616</v>
      </c>
      <c r="E16" s="856">
        <v>267</v>
      </c>
      <c r="F16" s="856">
        <v>342</v>
      </c>
      <c r="G16" s="856">
        <v>328</v>
      </c>
      <c r="H16" s="856">
        <v>557</v>
      </c>
      <c r="I16" s="856">
        <v>773</v>
      </c>
      <c r="J16" s="856">
        <v>1090</v>
      </c>
      <c r="K16" s="856">
        <v>1617</v>
      </c>
      <c r="L16" s="856">
        <v>1273</v>
      </c>
      <c r="M16" s="856">
        <v>1360</v>
      </c>
      <c r="N16" s="856">
        <v>1406</v>
      </c>
      <c r="O16" s="856">
        <v>1358</v>
      </c>
      <c r="P16" s="856">
        <v>1457</v>
      </c>
      <c r="Q16" s="856">
        <v>1027</v>
      </c>
      <c r="R16" s="851"/>
      <c r="S16" s="135"/>
    </row>
    <row r="17" spans="1:19" s="154" customFormat="1" ht="18.75" customHeight="1" x14ac:dyDescent="0.2">
      <c r="A17" s="157"/>
      <c r="B17" s="153"/>
      <c r="C17" s="557" t="s">
        <v>233</v>
      </c>
      <c r="D17" s="857" t="s">
        <v>617</v>
      </c>
      <c r="E17" s="845">
        <v>158</v>
      </c>
      <c r="F17" s="845">
        <v>205</v>
      </c>
      <c r="G17" s="845">
        <v>128</v>
      </c>
      <c r="H17" s="845">
        <v>195</v>
      </c>
      <c r="I17" s="845">
        <v>331</v>
      </c>
      <c r="J17" s="845">
        <v>194</v>
      </c>
      <c r="K17" s="845">
        <v>167</v>
      </c>
      <c r="L17" s="845">
        <v>162</v>
      </c>
      <c r="M17" s="845">
        <v>172</v>
      </c>
      <c r="N17" s="845">
        <v>126</v>
      </c>
      <c r="O17" s="845">
        <v>142</v>
      </c>
      <c r="P17" s="845">
        <v>80</v>
      </c>
      <c r="Q17" s="845">
        <v>78</v>
      </c>
      <c r="R17" s="222"/>
      <c r="S17" s="132"/>
    </row>
    <row r="18" spans="1:19" s="154" customFormat="1" x14ac:dyDescent="0.2">
      <c r="A18" s="157"/>
      <c r="B18" s="153"/>
      <c r="C18" s="557"/>
      <c r="D18" s="1115"/>
      <c r="E18" s="1115"/>
      <c r="F18" s="1115"/>
      <c r="G18" s="1115"/>
      <c r="H18" s="1115"/>
      <c r="I18" s="1115"/>
      <c r="J18" s="1115"/>
      <c r="K18" s="1115"/>
      <c r="L18" s="1115"/>
      <c r="M18" s="1115"/>
      <c r="N18" s="1115"/>
      <c r="O18" s="1115"/>
      <c r="P18" s="1115"/>
      <c r="Q18" s="1115"/>
      <c r="R18" s="222"/>
      <c r="S18" s="132"/>
    </row>
    <row r="19" spans="1:19" s="154" customFormat="1" ht="13.5" customHeight="1" x14ac:dyDescent="0.2">
      <c r="A19" s="157"/>
      <c r="B19" s="153"/>
      <c r="C19" s="557"/>
      <c r="D19" s="226"/>
      <c r="E19" s="149"/>
      <c r="F19" s="149"/>
      <c r="G19" s="149"/>
      <c r="H19" s="149"/>
      <c r="I19" s="149"/>
      <c r="J19" s="149"/>
      <c r="K19" s="149"/>
      <c r="L19" s="149"/>
      <c r="M19" s="149"/>
      <c r="N19" s="149"/>
      <c r="O19" s="149"/>
      <c r="P19" s="149"/>
      <c r="Q19" s="149"/>
      <c r="R19" s="222"/>
      <c r="S19" s="132"/>
    </row>
    <row r="20" spans="1:19" s="154" customFormat="1" ht="13.5" customHeight="1" x14ac:dyDescent="0.2">
      <c r="A20" s="157"/>
      <c r="B20" s="153"/>
      <c r="C20" s="557"/>
      <c r="D20" s="444"/>
      <c r="E20" s="160"/>
      <c r="F20" s="160"/>
      <c r="G20" s="160"/>
      <c r="H20" s="160"/>
      <c r="I20" s="160"/>
      <c r="J20" s="160"/>
      <c r="K20" s="160"/>
      <c r="L20" s="160"/>
      <c r="M20" s="160"/>
      <c r="N20" s="160"/>
      <c r="O20" s="160"/>
      <c r="P20" s="160"/>
      <c r="Q20" s="160"/>
      <c r="R20" s="222"/>
      <c r="S20" s="132"/>
    </row>
    <row r="21" spans="1:19" s="154" customFormat="1" ht="13.5" customHeight="1" x14ac:dyDescent="0.2">
      <c r="A21" s="157"/>
      <c r="B21" s="153"/>
      <c r="C21" s="557"/>
      <c r="D21" s="444"/>
      <c r="E21" s="160"/>
      <c r="F21" s="160"/>
      <c r="G21" s="160"/>
      <c r="H21" s="160"/>
      <c r="I21" s="160"/>
      <c r="J21" s="160"/>
      <c r="K21" s="160"/>
      <c r="L21" s="160"/>
      <c r="M21" s="160"/>
      <c r="N21" s="160"/>
      <c r="O21" s="160"/>
      <c r="P21" s="160"/>
      <c r="Q21" s="160"/>
      <c r="R21" s="222"/>
      <c r="S21" s="132"/>
    </row>
    <row r="22" spans="1:19" s="154" customFormat="1" ht="13.5" customHeight="1" x14ac:dyDescent="0.2">
      <c r="A22" s="152"/>
      <c r="B22" s="153"/>
      <c r="C22" s="557"/>
      <c r="D22" s="444"/>
      <c r="E22" s="160"/>
      <c r="F22" s="160"/>
      <c r="G22" s="160"/>
      <c r="H22" s="160"/>
      <c r="I22" s="160"/>
      <c r="J22" s="160"/>
      <c r="K22" s="160"/>
      <c r="L22" s="160"/>
      <c r="M22" s="160"/>
      <c r="N22" s="160"/>
      <c r="O22" s="160"/>
      <c r="P22" s="160"/>
      <c r="Q22" s="160"/>
      <c r="R22" s="222"/>
      <c r="S22" s="132"/>
    </row>
    <row r="23" spans="1:19" s="154" customFormat="1" ht="13.5" customHeight="1" x14ac:dyDescent="0.2">
      <c r="A23" s="152"/>
      <c r="B23" s="153"/>
      <c r="C23" s="557"/>
      <c r="D23" s="444"/>
      <c r="E23" s="160"/>
      <c r="F23" s="160"/>
      <c r="G23" s="160"/>
      <c r="H23" s="160"/>
      <c r="I23" s="160"/>
      <c r="J23" s="160"/>
      <c r="K23" s="160"/>
      <c r="L23" s="160"/>
      <c r="M23" s="160"/>
      <c r="N23" s="160"/>
      <c r="O23" s="160"/>
      <c r="P23" s="160"/>
      <c r="Q23" s="160"/>
      <c r="R23" s="222"/>
      <c r="S23" s="132"/>
    </row>
    <row r="24" spans="1:19" s="154" customFormat="1" ht="13.5" customHeight="1" x14ac:dyDescent="0.2">
      <c r="A24" s="152"/>
      <c r="B24" s="153"/>
      <c r="C24" s="557"/>
      <c r="D24" s="444"/>
      <c r="E24" s="160"/>
      <c r="F24" s="160"/>
      <c r="G24" s="160"/>
      <c r="H24" s="160"/>
      <c r="I24" s="160"/>
      <c r="J24" s="160"/>
      <c r="K24" s="160"/>
      <c r="L24" s="160"/>
      <c r="M24" s="160"/>
      <c r="N24" s="160"/>
      <c r="O24" s="160"/>
      <c r="P24" s="160"/>
      <c r="Q24" s="160"/>
      <c r="R24" s="222"/>
      <c r="S24" s="132"/>
    </row>
    <row r="25" spans="1:19" s="154" customFormat="1" ht="13.5" customHeight="1" x14ac:dyDescent="0.2">
      <c r="A25" s="152"/>
      <c r="B25" s="153"/>
      <c r="C25" s="557"/>
      <c r="D25" s="444"/>
      <c r="E25" s="160"/>
      <c r="F25" s="160"/>
      <c r="G25" s="160"/>
      <c r="H25" s="160"/>
      <c r="I25" s="160"/>
      <c r="J25" s="160"/>
      <c r="K25" s="160"/>
      <c r="L25" s="160"/>
      <c r="M25" s="160"/>
      <c r="N25" s="160"/>
      <c r="O25" s="160"/>
      <c r="P25" s="160"/>
      <c r="Q25" s="160"/>
      <c r="R25" s="222"/>
      <c r="S25" s="132"/>
    </row>
    <row r="26" spans="1:19" s="161" customFormat="1" ht="13.5" customHeight="1" x14ac:dyDescent="0.2">
      <c r="A26" s="162"/>
      <c r="B26" s="163"/>
      <c r="C26" s="445"/>
      <c r="D26" s="224"/>
      <c r="E26" s="164"/>
      <c r="F26" s="164"/>
      <c r="G26" s="164"/>
      <c r="H26" s="164"/>
      <c r="I26" s="164"/>
      <c r="J26" s="164"/>
      <c r="K26" s="164"/>
      <c r="L26" s="164"/>
      <c r="M26" s="164"/>
      <c r="N26" s="164"/>
      <c r="O26" s="164"/>
      <c r="P26" s="164"/>
      <c r="Q26" s="164"/>
      <c r="R26" s="225"/>
      <c r="S26" s="155"/>
    </row>
    <row r="27" spans="1:19" ht="13.5" customHeight="1" x14ac:dyDescent="0.2">
      <c r="A27" s="130"/>
      <c r="B27" s="132"/>
      <c r="C27" s="557"/>
      <c r="D27" s="133"/>
      <c r="E27" s="160"/>
      <c r="F27" s="160"/>
      <c r="G27" s="160"/>
      <c r="H27" s="160"/>
      <c r="I27" s="160"/>
      <c r="J27" s="160"/>
      <c r="K27" s="160"/>
      <c r="L27" s="160"/>
      <c r="M27" s="160"/>
      <c r="N27" s="160"/>
      <c r="O27" s="160"/>
      <c r="P27" s="160"/>
      <c r="Q27" s="160"/>
      <c r="R27" s="222"/>
      <c r="S27" s="132"/>
    </row>
    <row r="28" spans="1:19" s="154" customFormat="1" ht="13.5" customHeight="1" x14ac:dyDescent="0.2">
      <c r="A28" s="152"/>
      <c r="B28" s="153"/>
      <c r="C28" s="557"/>
      <c r="D28" s="133"/>
      <c r="E28" s="160"/>
      <c r="F28" s="160"/>
      <c r="G28" s="160"/>
      <c r="H28" s="160"/>
      <c r="I28" s="160"/>
      <c r="J28" s="160"/>
      <c r="K28" s="160"/>
      <c r="L28" s="160"/>
      <c r="M28" s="160"/>
      <c r="N28" s="160"/>
      <c r="O28" s="160"/>
      <c r="P28" s="160"/>
      <c r="Q28" s="160"/>
      <c r="R28" s="222"/>
      <c r="S28" s="132"/>
    </row>
    <row r="29" spans="1:19" s="154" customFormat="1" ht="13.5" customHeight="1" x14ac:dyDescent="0.2">
      <c r="A29" s="152"/>
      <c r="B29" s="153"/>
      <c r="C29" s="557"/>
      <c r="D29" s="226"/>
      <c r="E29" s="160"/>
      <c r="F29" s="160"/>
      <c r="G29" s="160"/>
      <c r="H29" s="160"/>
      <c r="I29" s="160"/>
      <c r="J29" s="160"/>
      <c r="K29" s="160"/>
      <c r="L29" s="160"/>
      <c r="M29" s="160"/>
      <c r="N29" s="160"/>
      <c r="O29" s="160"/>
      <c r="P29" s="160"/>
      <c r="Q29" s="160"/>
      <c r="R29" s="222"/>
      <c r="S29" s="132"/>
    </row>
    <row r="30" spans="1:19" s="154" customFormat="1" ht="13.5" customHeight="1" x14ac:dyDescent="0.2">
      <c r="A30" s="152"/>
      <c r="B30" s="153"/>
      <c r="C30" s="557"/>
      <c r="D30" s="666"/>
      <c r="E30" s="667"/>
      <c r="F30" s="667"/>
      <c r="G30" s="667"/>
      <c r="H30" s="667"/>
      <c r="I30" s="667"/>
      <c r="J30" s="667"/>
      <c r="K30" s="667"/>
      <c r="L30" s="667"/>
      <c r="M30" s="667"/>
      <c r="N30" s="667"/>
      <c r="O30" s="667"/>
      <c r="P30" s="667"/>
      <c r="Q30" s="667"/>
      <c r="R30" s="222"/>
      <c r="S30" s="132"/>
    </row>
    <row r="31" spans="1:19" s="161" customFormat="1" ht="13.5" customHeight="1" x14ac:dyDescent="0.2">
      <c r="A31" s="162"/>
      <c r="B31" s="163"/>
      <c r="C31" s="445"/>
      <c r="D31" s="668"/>
      <c r="E31" s="668"/>
      <c r="F31" s="668"/>
      <c r="G31" s="668"/>
      <c r="H31" s="668"/>
      <c r="I31" s="668"/>
      <c r="J31" s="668"/>
      <c r="K31" s="668"/>
      <c r="L31" s="668"/>
      <c r="M31" s="668"/>
      <c r="N31" s="668"/>
      <c r="O31" s="668"/>
      <c r="P31" s="668"/>
      <c r="Q31" s="668"/>
      <c r="R31" s="225"/>
      <c r="S31" s="155"/>
    </row>
    <row r="32" spans="1:19" ht="35.25" customHeight="1" x14ac:dyDescent="0.2">
      <c r="A32" s="130"/>
      <c r="B32" s="132"/>
      <c r="C32" s="557"/>
      <c r="D32" s="1556" t="s">
        <v>618</v>
      </c>
      <c r="E32" s="1556"/>
      <c r="F32" s="1556"/>
      <c r="G32" s="1556"/>
      <c r="H32" s="1556"/>
      <c r="I32" s="1556"/>
      <c r="J32" s="1556"/>
      <c r="K32" s="1556"/>
      <c r="L32" s="1556"/>
      <c r="M32" s="1556"/>
      <c r="N32" s="1556"/>
      <c r="O32" s="1556"/>
      <c r="P32" s="1556"/>
      <c r="Q32" s="1556"/>
      <c r="R32" s="1557"/>
      <c r="S32" s="132"/>
    </row>
    <row r="33" spans="1:19" ht="13.5" customHeight="1" x14ac:dyDescent="0.2">
      <c r="A33" s="130"/>
      <c r="B33" s="132"/>
      <c r="C33" s="837" t="s">
        <v>176</v>
      </c>
      <c r="D33" s="838"/>
      <c r="E33" s="838"/>
      <c r="F33" s="838"/>
      <c r="G33" s="838"/>
      <c r="H33" s="838"/>
      <c r="I33" s="838"/>
      <c r="J33" s="838"/>
      <c r="K33" s="838"/>
      <c r="L33" s="838"/>
      <c r="M33" s="838"/>
      <c r="N33" s="838"/>
      <c r="O33" s="838"/>
      <c r="P33" s="838"/>
      <c r="Q33" s="839"/>
      <c r="R33" s="222"/>
      <c r="S33" s="158"/>
    </row>
    <row r="34" spans="1:19" s="154" customFormat="1" ht="3.75" customHeight="1" x14ac:dyDescent="0.2">
      <c r="A34" s="152"/>
      <c r="B34" s="153"/>
      <c r="C34" s="557"/>
      <c r="D34" s="226"/>
      <c r="E34" s="160"/>
      <c r="F34" s="160"/>
      <c r="G34" s="160"/>
      <c r="H34" s="160"/>
      <c r="I34" s="160"/>
      <c r="J34" s="160"/>
      <c r="K34" s="160"/>
      <c r="L34" s="160"/>
      <c r="M34" s="160"/>
      <c r="N34" s="160"/>
      <c r="O34" s="160"/>
      <c r="P34" s="160"/>
      <c r="Q34" s="160"/>
      <c r="R34" s="222"/>
      <c r="S34" s="132"/>
    </row>
    <row r="35" spans="1:19" ht="12.75" customHeight="1" x14ac:dyDescent="0.2">
      <c r="A35" s="130"/>
      <c r="B35" s="132"/>
      <c r="C35" s="1550"/>
      <c r="D35" s="1550"/>
      <c r="E35" s="826" t="s">
        <v>619</v>
      </c>
      <c r="F35" s="826" t="s">
        <v>620</v>
      </c>
      <c r="G35" s="826" t="s">
        <v>621</v>
      </c>
      <c r="H35" s="826" t="s">
        <v>622</v>
      </c>
      <c r="I35" s="824" t="s">
        <v>623</v>
      </c>
      <c r="J35" s="824" t="s">
        <v>624</v>
      </c>
      <c r="K35" s="824" t="s">
        <v>625</v>
      </c>
      <c r="L35" s="817">
        <v>2013</v>
      </c>
      <c r="M35" s="820">
        <v>2014</v>
      </c>
      <c r="N35" s="834">
        <v>2015</v>
      </c>
      <c r="O35" s="834">
        <v>2016</v>
      </c>
      <c r="P35" s="834">
        <v>2017</v>
      </c>
      <c r="Q35" s="834">
        <v>2018</v>
      </c>
      <c r="R35" s="222"/>
      <c r="S35" s="132"/>
    </row>
    <row r="36" spans="1:19" ht="3.75" customHeight="1" x14ac:dyDescent="0.2">
      <c r="A36" s="130"/>
      <c r="B36" s="132"/>
      <c r="C36" s="791"/>
      <c r="D36" s="791"/>
      <c r="E36" s="778"/>
      <c r="F36" s="778"/>
      <c r="G36" s="812"/>
      <c r="H36" s="827"/>
      <c r="I36" s="882"/>
      <c r="J36" s="882"/>
      <c r="K36" s="882"/>
      <c r="L36" s="812"/>
      <c r="M36" s="812"/>
      <c r="N36" s="835"/>
      <c r="O36" s="835"/>
      <c r="P36" s="835"/>
      <c r="Q36" s="835"/>
      <c r="R36" s="222"/>
      <c r="S36" s="132"/>
    </row>
    <row r="37" spans="1:19" ht="13.5" customHeight="1" x14ac:dyDescent="0.2">
      <c r="A37" s="130"/>
      <c r="B37" s="132"/>
      <c r="C37" s="1553" t="s">
        <v>381</v>
      </c>
      <c r="D37" s="1554"/>
      <c r="E37" s="778"/>
      <c r="F37" s="778"/>
      <c r="G37" s="812"/>
      <c r="H37" s="827"/>
      <c r="I37" s="882"/>
      <c r="J37" s="882"/>
      <c r="K37" s="882"/>
      <c r="L37" s="812"/>
      <c r="M37" s="812"/>
      <c r="N37" s="835"/>
      <c r="O37" s="835"/>
      <c r="P37" s="835"/>
      <c r="Q37" s="835"/>
      <c r="R37" s="222"/>
      <c r="S37" s="132"/>
    </row>
    <row r="38" spans="1:19" s="165" customFormat="1" ht="13.5" customHeight="1" x14ac:dyDescent="0.2">
      <c r="A38" s="157"/>
      <c r="B38" s="166"/>
      <c r="D38" s="836" t="s">
        <v>67</v>
      </c>
      <c r="E38" s="792">
        <v>49</v>
      </c>
      <c r="F38" s="792">
        <v>28</v>
      </c>
      <c r="G38" s="792">
        <v>54</v>
      </c>
      <c r="H38" s="792">
        <v>423</v>
      </c>
      <c r="I38" s="809">
        <v>324</v>
      </c>
      <c r="J38" s="809">
        <v>266</v>
      </c>
      <c r="K38" s="809">
        <v>550</v>
      </c>
      <c r="L38" s="818">
        <v>547</v>
      </c>
      <c r="M38" s="821">
        <v>344</v>
      </c>
      <c r="N38" s="813">
        <v>254</v>
      </c>
      <c r="O38" s="813">
        <v>211</v>
      </c>
      <c r="P38" s="813">
        <v>161</v>
      </c>
      <c r="Q38" s="813">
        <v>150</v>
      </c>
      <c r="R38" s="222"/>
      <c r="S38" s="132"/>
    </row>
    <row r="39" spans="1:19" s="154" customFormat="1" ht="18.75" customHeight="1" x14ac:dyDescent="0.2">
      <c r="A39" s="152"/>
      <c r="B39" s="153"/>
      <c r="C39" s="557"/>
      <c r="D39" s="223"/>
      <c r="E39" s="779"/>
      <c r="F39" s="779"/>
      <c r="G39" s="822"/>
      <c r="H39" s="159"/>
      <c r="I39" s="811"/>
      <c r="J39" s="811"/>
      <c r="K39" s="811"/>
      <c r="L39" s="814"/>
      <c r="M39" s="822"/>
      <c r="N39" s="816"/>
      <c r="O39" s="816"/>
      <c r="P39" s="816"/>
      <c r="Q39" s="816"/>
      <c r="R39" s="222"/>
      <c r="S39" s="132"/>
    </row>
    <row r="40" spans="1:19" s="154" customFormat="1" ht="13.5" customHeight="1" x14ac:dyDescent="0.2">
      <c r="A40" s="152"/>
      <c r="B40" s="153"/>
      <c r="C40" s="1553" t="s">
        <v>142</v>
      </c>
      <c r="D40" s="1554"/>
      <c r="E40" s="779"/>
      <c r="F40" s="779"/>
      <c r="G40" s="822"/>
      <c r="H40" s="159"/>
      <c r="I40" s="811"/>
      <c r="J40" s="811"/>
      <c r="K40" s="811"/>
      <c r="L40" s="814"/>
      <c r="M40" s="822"/>
      <c r="N40" s="816"/>
      <c r="O40" s="816"/>
      <c r="P40" s="816"/>
      <c r="Q40" s="816"/>
      <c r="R40" s="222"/>
      <c r="S40" s="132"/>
    </row>
    <row r="41" spans="1:19" s="161" customFormat="1" ht="13.5" customHeight="1" x14ac:dyDescent="0.2">
      <c r="A41" s="162"/>
      <c r="B41" s="163"/>
      <c r="D41" s="836" t="s">
        <v>67</v>
      </c>
      <c r="E41" s="793">
        <v>664</v>
      </c>
      <c r="F41" s="793">
        <v>891</v>
      </c>
      <c r="G41" s="793">
        <v>1422</v>
      </c>
      <c r="H41" s="793">
        <v>19278</v>
      </c>
      <c r="I41" s="810">
        <v>6145</v>
      </c>
      <c r="J41" s="810">
        <v>3601</v>
      </c>
      <c r="K41" s="810">
        <v>8703</v>
      </c>
      <c r="L41" s="819">
        <v>7434</v>
      </c>
      <c r="M41" s="823">
        <v>4460</v>
      </c>
      <c r="N41" s="815">
        <v>3872</v>
      </c>
      <c r="O41" s="815">
        <v>4126</v>
      </c>
      <c r="P41" s="815">
        <v>3263</v>
      </c>
      <c r="Q41" s="815">
        <v>3520</v>
      </c>
      <c r="R41" s="225"/>
      <c r="S41" s="155"/>
    </row>
    <row r="42" spans="1:19" s="136" customFormat="1" ht="26.25" customHeight="1" x14ac:dyDescent="0.2">
      <c r="A42" s="134"/>
      <c r="B42" s="135"/>
      <c r="C42" s="854"/>
      <c r="D42" s="855" t="s">
        <v>616</v>
      </c>
      <c r="E42" s="859">
        <v>101</v>
      </c>
      <c r="F42" s="859">
        <v>116</v>
      </c>
      <c r="G42" s="859">
        <v>122</v>
      </c>
      <c r="H42" s="859">
        <v>9492</v>
      </c>
      <c r="I42" s="858">
        <v>3334</v>
      </c>
      <c r="J42" s="858">
        <v>2266</v>
      </c>
      <c r="K42" s="858">
        <v>4718</v>
      </c>
      <c r="L42" s="860">
        <v>3439</v>
      </c>
      <c r="M42" s="861">
        <v>2281</v>
      </c>
      <c r="N42" s="862">
        <v>2413</v>
      </c>
      <c r="O42" s="862">
        <v>2142</v>
      </c>
      <c r="P42" s="862">
        <v>2201</v>
      </c>
      <c r="Q42" s="862">
        <v>2458</v>
      </c>
      <c r="R42" s="851"/>
      <c r="S42" s="135"/>
    </row>
    <row r="43" spans="1:19" s="154" customFormat="1" ht="18.75" customHeight="1" x14ac:dyDescent="0.2">
      <c r="A43" s="152"/>
      <c r="B43" s="153"/>
      <c r="C43" s="557" t="s">
        <v>233</v>
      </c>
      <c r="D43" s="857" t="s">
        <v>617</v>
      </c>
      <c r="E43" s="841">
        <v>563</v>
      </c>
      <c r="F43" s="841">
        <v>775</v>
      </c>
      <c r="G43" s="841">
        <v>1300</v>
      </c>
      <c r="H43" s="841">
        <v>9786</v>
      </c>
      <c r="I43" s="840">
        <v>2811</v>
      </c>
      <c r="J43" s="840">
        <v>1335</v>
      </c>
      <c r="K43" s="840">
        <v>3985</v>
      </c>
      <c r="L43" s="842">
        <v>3995</v>
      </c>
      <c r="M43" s="843">
        <v>2179</v>
      </c>
      <c r="N43" s="844">
        <v>1459</v>
      </c>
      <c r="O43" s="844">
        <v>1984</v>
      </c>
      <c r="P43" s="844">
        <v>1062</v>
      </c>
      <c r="Q43" s="844">
        <v>1062</v>
      </c>
      <c r="R43" s="222"/>
      <c r="S43" s="132"/>
    </row>
    <row r="44" spans="1:19" s="154" customFormat="1" ht="13.5" customHeight="1" x14ac:dyDescent="0.2">
      <c r="A44" s="152"/>
      <c r="B44" s="153"/>
      <c r="C44" s="557"/>
      <c r="D44" s="226"/>
      <c r="E44" s="160"/>
      <c r="F44" s="160"/>
      <c r="G44" s="160"/>
      <c r="H44" s="160"/>
      <c r="I44" s="160"/>
      <c r="J44" s="160"/>
      <c r="K44" s="160"/>
      <c r="L44" s="160"/>
      <c r="M44" s="160"/>
      <c r="N44" s="160"/>
      <c r="O44" s="160"/>
      <c r="P44" s="160"/>
      <c r="Q44" s="160"/>
      <c r="R44" s="222"/>
      <c r="S44" s="132"/>
    </row>
    <row r="45" spans="1:19" s="794" customFormat="1" ht="13.5" customHeight="1" x14ac:dyDescent="0.2">
      <c r="A45" s="796"/>
      <c r="B45" s="796"/>
      <c r="C45" s="797"/>
      <c r="D45" s="666"/>
      <c r="E45" s="667"/>
      <c r="F45" s="667"/>
      <c r="G45" s="667"/>
      <c r="H45" s="667"/>
      <c r="I45" s="667"/>
      <c r="J45" s="667"/>
      <c r="K45" s="667"/>
      <c r="L45" s="667"/>
      <c r="M45" s="667"/>
      <c r="N45" s="667"/>
      <c r="O45" s="667"/>
      <c r="P45" s="667"/>
      <c r="Q45" s="667"/>
      <c r="R45" s="222"/>
      <c r="S45" s="132"/>
    </row>
    <row r="46" spans="1:19" s="795" customFormat="1" ht="13.5" customHeight="1" x14ac:dyDescent="0.2">
      <c r="A46" s="668"/>
      <c r="B46" s="668"/>
      <c r="C46" s="799"/>
      <c r="D46" s="668"/>
      <c r="E46" s="800"/>
      <c r="F46" s="800"/>
      <c r="G46" s="800"/>
      <c r="H46" s="800"/>
      <c r="I46" s="800"/>
      <c r="J46" s="800"/>
      <c r="K46" s="800"/>
      <c r="L46" s="800"/>
      <c r="M46" s="800"/>
      <c r="N46" s="800"/>
      <c r="O46" s="800"/>
      <c r="P46" s="800"/>
      <c r="Q46" s="800"/>
      <c r="R46" s="222"/>
      <c r="S46" s="132"/>
    </row>
    <row r="47" spans="1:19" s="561" customFormat="1" ht="13.5" customHeight="1" x14ac:dyDescent="0.2">
      <c r="A47" s="798"/>
      <c r="B47" s="798"/>
      <c r="C47" s="797"/>
      <c r="D47" s="669"/>
      <c r="E47" s="667"/>
      <c r="F47" s="667"/>
      <c r="G47" s="667"/>
      <c r="H47" s="667"/>
      <c r="I47" s="667"/>
      <c r="J47" s="667"/>
      <c r="K47" s="667"/>
      <c r="L47" s="667"/>
      <c r="M47" s="667"/>
      <c r="N47" s="667"/>
      <c r="O47" s="667"/>
      <c r="P47" s="667"/>
      <c r="Q47" s="667"/>
      <c r="R47" s="222"/>
      <c r="S47" s="132"/>
    </row>
    <row r="48" spans="1:19" s="794" customFormat="1" ht="13.5" customHeight="1" x14ac:dyDescent="0.2">
      <c r="A48" s="796"/>
      <c r="B48" s="796"/>
      <c r="C48" s="797"/>
      <c r="D48" s="669"/>
      <c r="E48" s="667"/>
      <c r="F48" s="667"/>
      <c r="G48" s="667"/>
      <c r="H48" s="667"/>
      <c r="I48" s="667"/>
      <c r="J48" s="667"/>
      <c r="K48" s="667"/>
      <c r="L48" s="667"/>
      <c r="M48" s="667"/>
      <c r="N48" s="667"/>
      <c r="O48" s="667"/>
      <c r="P48" s="667"/>
      <c r="Q48" s="667"/>
      <c r="R48" s="222"/>
      <c r="S48" s="132"/>
    </row>
    <row r="49" spans="1:19" s="794" customFormat="1" ht="13.5" customHeight="1" x14ac:dyDescent="0.2">
      <c r="A49" s="796"/>
      <c r="B49" s="796"/>
      <c r="C49" s="797"/>
      <c r="D49" s="666"/>
      <c r="E49" s="667"/>
      <c r="F49" s="667"/>
      <c r="G49" s="667"/>
      <c r="H49" s="667"/>
      <c r="I49" s="667"/>
      <c r="J49" s="667"/>
      <c r="K49" s="667"/>
      <c r="L49" s="667"/>
      <c r="M49" s="667"/>
      <c r="N49" s="667"/>
      <c r="O49" s="667"/>
      <c r="P49" s="667"/>
      <c r="Q49" s="667"/>
      <c r="R49" s="222"/>
      <c r="S49" s="132"/>
    </row>
    <row r="50" spans="1:19" s="794" customFormat="1" ht="13.5" customHeight="1" x14ac:dyDescent="0.2">
      <c r="A50" s="796"/>
      <c r="B50" s="796"/>
      <c r="C50" s="797"/>
      <c r="D50" s="666"/>
      <c r="E50" s="667"/>
      <c r="F50" s="667"/>
      <c r="G50" s="667"/>
      <c r="H50" s="667"/>
      <c r="I50" s="667"/>
      <c r="J50" s="667"/>
      <c r="K50" s="667"/>
      <c r="L50" s="667"/>
      <c r="M50" s="667"/>
      <c r="N50" s="667"/>
      <c r="O50" s="667"/>
      <c r="P50" s="667"/>
      <c r="Q50" s="667"/>
      <c r="R50" s="222"/>
      <c r="S50" s="132"/>
    </row>
    <row r="51" spans="1:19" s="561" customFormat="1" ht="13.5" customHeight="1" x14ac:dyDescent="0.2">
      <c r="A51" s="798"/>
      <c r="B51" s="798"/>
      <c r="C51" s="801"/>
      <c r="D51" s="1552"/>
      <c r="E51" s="1552"/>
      <c r="F51" s="1552"/>
      <c r="G51" s="1552"/>
      <c r="H51" s="802"/>
      <c r="I51" s="802"/>
      <c r="J51" s="802"/>
      <c r="K51" s="802"/>
      <c r="L51" s="802"/>
      <c r="M51" s="802"/>
      <c r="N51" s="802"/>
      <c r="O51" s="802"/>
      <c r="P51" s="802"/>
      <c r="Q51" s="802"/>
      <c r="R51" s="222"/>
      <c r="S51" s="132"/>
    </row>
    <row r="52" spans="1:19" s="561" customFormat="1" ht="13.5" customHeight="1" x14ac:dyDescent="0.2">
      <c r="A52" s="798"/>
      <c r="B52" s="798"/>
      <c r="C52" s="798"/>
      <c r="D52" s="798"/>
      <c r="E52" s="798"/>
      <c r="F52" s="798"/>
      <c r="G52" s="798"/>
      <c r="H52" s="798"/>
      <c r="I52" s="798"/>
      <c r="J52" s="798"/>
      <c r="K52" s="798"/>
      <c r="L52" s="798"/>
      <c r="M52" s="798"/>
      <c r="N52" s="798"/>
      <c r="O52" s="798"/>
      <c r="P52" s="798"/>
      <c r="Q52" s="798"/>
      <c r="R52" s="222"/>
      <c r="S52" s="132"/>
    </row>
    <row r="53" spans="1:19" s="561" customFormat="1" ht="13.5" customHeight="1" x14ac:dyDescent="0.2">
      <c r="A53" s="798"/>
      <c r="B53" s="798"/>
      <c r="C53" s="803"/>
      <c r="D53" s="804"/>
      <c r="E53" s="805"/>
      <c r="F53" s="805"/>
      <c r="G53" s="805"/>
      <c r="H53" s="805"/>
      <c r="I53" s="805"/>
      <c r="J53" s="805"/>
      <c r="K53" s="805"/>
      <c r="L53" s="805"/>
      <c r="M53" s="805"/>
      <c r="N53" s="805"/>
      <c r="O53" s="805"/>
      <c r="P53" s="805"/>
      <c r="Q53" s="805"/>
      <c r="R53" s="222"/>
      <c r="S53" s="132"/>
    </row>
    <row r="54" spans="1:19" s="561" customFormat="1" ht="13.5" customHeight="1" x14ac:dyDescent="0.2">
      <c r="A54" s="798"/>
      <c r="B54" s="798"/>
      <c r="C54" s="1550"/>
      <c r="D54" s="1550"/>
      <c r="E54" s="806"/>
      <c r="F54" s="806"/>
      <c r="G54" s="806"/>
      <c r="H54" s="806"/>
      <c r="I54" s="806"/>
      <c r="J54" s="806"/>
      <c r="K54" s="806"/>
      <c r="L54" s="806"/>
      <c r="M54" s="806"/>
      <c r="N54" s="806"/>
      <c r="O54" s="806"/>
      <c r="P54" s="806"/>
      <c r="Q54" s="806"/>
      <c r="R54" s="222"/>
      <c r="S54" s="132"/>
    </row>
    <row r="55" spans="1:19" s="561" customFormat="1" ht="13.5" customHeight="1" x14ac:dyDescent="0.2">
      <c r="A55" s="798"/>
      <c r="B55" s="798"/>
      <c r="C55" s="1551"/>
      <c r="D55" s="1551"/>
      <c r="E55" s="807"/>
      <c r="F55" s="807"/>
      <c r="G55" s="807"/>
      <c r="H55" s="807"/>
      <c r="I55" s="807"/>
      <c r="J55" s="807"/>
      <c r="K55" s="807"/>
      <c r="L55" s="807"/>
      <c r="M55" s="807"/>
      <c r="N55" s="807"/>
      <c r="O55" s="807"/>
      <c r="P55" s="807"/>
      <c r="Q55" s="807"/>
      <c r="R55" s="222"/>
      <c r="S55" s="132"/>
    </row>
    <row r="56" spans="1:19" s="561" customFormat="1" ht="13.5" customHeight="1" x14ac:dyDescent="0.2">
      <c r="A56" s="798"/>
      <c r="B56" s="798"/>
      <c r="C56" s="799"/>
      <c r="D56" s="808"/>
      <c r="E56" s="807"/>
      <c r="F56" s="807"/>
      <c r="G56" s="807"/>
      <c r="H56" s="807"/>
      <c r="I56" s="807"/>
      <c r="J56" s="807"/>
      <c r="K56" s="807"/>
      <c r="L56" s="807"/>
      <c r="M56" s="807"/>
      <c r="N56" s="807"/>
      <c r="O56" s="807"/>
      <c r="P56" s="807"/>
      <c r="Q56" s="807"/>
      <c r="R56" s="222"/>
      <c r="S56" s="132"/>
    </row>
    <row r="57" spans="1:19" s="561" customFormat="1" ht="13.5" customHeight="1" x14ac:dyDescent="0.2">
      <c r="A57" s="798"/>
      <c r="B57" s="798"/>
      <c r="C57" s="797"/>
      <c r="D57" s="669"/>
      <c r="E57" s="807"/>
      <c r="F57" s="807"/>
      <c r="G57" s="807"/>
      <c r="H57" s="807"/>
      <c r="I57" s="807"/>
      <c r="J57" s="807"/>
      <c r="K57" s="807"/>
      <c r="L57" s="807"/>
      <c r="M57" s="807"/>
      <c r="N57" s="807"/>
      <c r="O57" s="807"/>
      <c r="P57" s="807"/>
      <c r="Q57" s="807"/>
      <c r="R57" s="222"/>
      <c r="S57" s="132"/>
    </row>
    <row r="58" spans="1:19" s="852" customFormat="1" ht="13.5" customHeight="1" x14ac:dyDescent="0.15">
      <c r="A58" s="850"/>
      <c r="B58" s="850"/>
      <c r="C58" s="1555" t="s">
        <v>626</v>
      </c>
      <c r="D58" s="1555"/>
      <c r="E58" s="1555"/>
      <c r="F58" s="1555"/>
      <c r="G58" s="1555"/>
      <c r="H58" s="1555"/>
      <c r="I58" s="1555"/>
      <c r="J58" s="1555"/>
      <c r="K58" s="1555"/>
      <c r="L58" s="1555"/>
      <c r="M58" s="1555"/>
      <c r="N58" s="1555"/>
      <c r="O58" s="1555"/>
      <c r="P58" s="1555"/>
      <c r="Q58" s="1555"/>
      <c r="R58" s="851"/>
      <c r="S58" s="135"/>
    </row>
    <row r="59" spans="1:19" s="136" customFormat="1" ht="13.5" customHeight="1" x14ac:dyDescent="0.2">
      <c r="A59" s="850"/>
      <c r="B59" s="850"/>
      <c r="C59" s="1549" t="s">
        <v>627</v>
      </c>
      <c r="D59" s="1549"/>
      <c r="E59" s="1549"/>
      <c r="F59" s="1549"/>
      <c r="G59" s="1549"/>
      <c r="H59" s="1549"/>
      <c r="I59" s="1549"/>
      <c r="J59" s="1549"/>
      <c r="K59" s="1549"/>
      <c r="L59" s="1549"/>
      <c r="M59" s="1549"/>
      <c r="N59" s="1549"/>
      <c r="O59" s="1549"/>
      <c r="P59" s="1549"/>
      <c r="Q59" s="1549"/>
      <c r="R59" s="851"/>
      <c r="S59" s="135"/>
    </row>
    <row r="60" spans="1:19" s="377" customFormat="1" ht="13.5" customHeight="1" x14ac:dyDescent="0.2">
      <c r="A60" s="798"/>
      <c r="B60" s="798"/>
      <c r="C60" s="441" t="s">
        <v>415</v>
      </c>
      <c r="D60" s="398"/>
      <c r="E60" s="828"/>
      <c r="F60" s="828"/>
      <c r="G60" s="828"/>
      <c r="H60" s="828"/>
      <c r="I60" s="829" t="s">
        <v>133</v>
      </c>
      <c r="J60" s="830"/>
      <c r="K60" s="830"/>
      <c r="L60" s="830"/>
      <c r="M60" s="471"/>
      <c r="N60" s="539"/>
      <c r="O60" s="539"/>
      <c r="P60" s="539"/>
      <c r="Q60" s="539"/>
      <c r="R60" s="222"/>
    </row>
    <row r="61" spans="1:19" ht="13.5" customHeight="1" x14ac:dyDescent="0.2">
      <c r="A61" s="130"/>
      <c r="B61" s="132"/>
      <c r="C61" s="418"/>
      <c r="D61" s="132"/>
      <c r="E61" s="168"/>
      <c r="F61" s="1495">
        <v>43647</v>
      </c>
      <c r="G61" s="1495"/>
      <c r="H61" s="1495"/>
      <c r="I61" s="1495"/>
      <c r="J61" s="1495"/>
      <c r="K61" s="1495"/>
      <c r="L61" s="1495"/>
      <c r="M61" s="1495"/>
      <c r="N61" s="1495"/>
      <c r="O61" s="1495"/>
      <c r="P61" s="1495"/>
      <c r="Q61" s="1495"/>
      <c r="R61" s="366">
        <v>9</v>
      </c>
      <c r="S61" s="132"/>
    </row>
    <row r="62" spans="1:19" ht="15" customHeight="1" x14ac:dyDescent="0.2">
      <c r="B62" s="418"/>
    </row>
  </sheetData>
  <dataConsolidate/>
  <mergeCells count="17">
    <mergeCell ref="C6:Q6"/>
    <mergeCell ref="C11:D11"/>
    <mergeCell ref="C14:D14"/>
    <mergeCell ref="B1:D1"/>
    <mergeCell ref="C35:D35"/>
    <mergeCell ref="E8:K8"/>
    <mergeCell ref="L8:Q8"/>
    <mergeCell ref="C59:Q59"/>
    <mergeCell ref="F61:Q61"/>
    <mergeCell ref="C54:D54"/>
    <mergeCell ref="C55:D55"/>
    <mergeCell ref="C9:D9"/>
    <mergeCell ref="D51:G51"/>
    <mergeCell ref="C37:D37"/>
    <mergeCell ref="C40:D40"/>
    <mergeCell ref="C58:Q58"/>
    <mergeCell ref="D32:R32"/>
  </mergeCells>
  <conditionalFormatting sqref="H35:Q37 E35:G35 E9:Q11">
    <cfRule type="cellIs" dxfId="530" priority="4"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pageSetUpPr fitToPage="1"/>
  </sheetPr>
  <dimension ref="A1:V76"/>
  <sheetViews>
    <sheetView showRuler="0" zoomScaleNormal="100" workbookViewId="0"/>
  </sheetViews>
  <sheetFormatPr defaultRowHeight="12.75" x14ac:dyDescent="0.2"/>
  <cols>
    <col min="1" max="1" width="1" style="91" customWidth="1"/>
    <col min="2" max="2" width="2.5703125" style="91" customWidth="1"/>
    <col min="3" max="3" width="1" style="91" customWidth="1"/>
    <col min="4" max="4" width="30.42578125" style="91" customWidth="1"/>
    <col min="5" max="17" width="5" style="91" customWidth="1"/>
    <col min="18" max="18" width="2.5703125" style="91" customWidth="1"/>
    <col min="19" max="19" width="1" style="91" customWidth="1"/>
    <col min="20" max="16384" width="9.140625" style="91"/>
  </cols>
  <sheetData>
    <row r="1" spans="1:19" ht="13.5" customHeight="1" x14ac:dyDescent="0.2">
      <c r="A1" s="2"/>
      <c r="B1" s="4"/>
      <c r="C1" s="4"/>
      <c r="D1" s="1565" t="s">
        <v>312</v>
      </c>
      <c r="E1" s="1565"/>
      <c r="F1" s="1565"/>
      <c r="G1" s="1565"/>
      <c r="H1" s="1565"/>
      <c r="I1" s="1565"/>
      <c r="J1" s="1565"/>
      <c r="K1" s="1565"/>
      <c r="L1" s="1565"/>
      <c r="M1" s="1565"/>
      <c r="N1" s="1565"/>
      <c r="O1" s="1565"/>
      <c r="P1" s="1565"/>
      <c r="Q1" s="1565"/>
      <c r="R1" s="1565"/>
      <c r="S1" s="2"/>
    </row>
    <row r="2" spans="1:19" ht="6" customHeight="1" x14ac:dyDescent="0.2">
      <c r="A2" s="2"/>
      <c r="B2" s="1566"/>
      <c r="C2" s="1567"/>
      <c r="D2" s="1568"/>
      <c r="E2" s="4"/>
      <c r="F2" s="4"/>
      <c r="G2" s="4"/>
      <c r="H2" s="4"/>
      <c r="I2" s="4"/>
      <c r="J2" s="4"/>
      <c r="K2" s="4"/>
      <c r="L2" s="4"/>
      <c r="M2" s="4"/>
      <c r="N2" s="4"/>
      <c r="O2" s="4"/>
      <c r="P2" s="4"/>
      <c r="Q2" s="4"/>
      <c r="R2" s="4"/>
      <c r="S2" s="2"/>
    </row>
    <row r="3" spans="1:19" ht="13.5" customHeight="1" thickBot="1" x14ac:dyDescent="0.25">
      <c r="A3" s="2"/>
      <c r="B3" s="216"/>
      <c r="C3" s="4"/>
      <c r="D3" s="4"/>
      <c r="E3" s="574"/>
      <c r="F3" s="574"/>
      <c r="G3" s="574"/>
      <c r="H3" s="574"/>
      <c r="I3" s="502"/>
      <c r="J3" s="574"/>
      <c r="K3" s="574"/>
      <c r="L3" s="574"/>
      <c r="M3" s="574"/>
      <c r="N3" s="574"/>
      <c r="O3" s="574"/>
      <c r="P3" s="574"/>
      <c r="Q3" s="574" t="s">
        <v>72</v>
      </c>
      <c r="R3" s="4"/>
      <c r="S3" s="2"/>
    </row>
    <row r="4" spans="1:19" s="7" customFormat="1" ht="13.5" customHeight="1" thickBot="1" x14ac:dyDescent="0.25">
      <c r="A4" s="6"/>
      <c r="B4" s="215"/>
      <c r="C4" s="362" t="s">
        <v>211</v>
      </c>
      <c r="D4" s="503"/>
      <c r="E4" s="503"/>
      <c r="F4" s="503"/>
      <c r="G4" s="503"/>
      <c r="H4" s="503"/>
      <c r="I4" s="503"/>
      <c r="J4" s="503"/>
      <c r="K4" s="503"/>
      <c r="L4" s="503"/>
      <c r="M4" s="503"/>
      <c r="N4" s="503"/>
      <c r="O4" s="503"/>
      <c r="P4" s="503"/>
      <c r="Q4" s="504"/>
      <c r="R4" s="4"/>
      <c r="S4" s="6"/>
    </row>
    <row r="5" spans="1:19" ht="4.5" customHeight="1" x14ac:dyDescent="0.2">
      <c r="A5" s="2"/>
      <c r="B5" s="216"/>
      <c r="C5" s="1569" t="s">
        <v>77</v>
      </c>
      <c r="D5" s="1569"/>
      <c r="E5" s="1570"/>
      <c r="F5" s="1570"/>
      <c r="G5" s="1570"/>
      <c r="H5" s="1570"/>
      <c r="I5" s="1570"/>
      <c r="J5" s="1570"/>
      <c r="K5" s="1570"/>
      <c r="L5" s="1570"/>
      <c r="M5" s="1570"/>
      <c r="N5" s="1570"/>
      <c r="O5" s="578"/>
      <c r="P5" s="578"/>
      <c r="Q5" s="578"/>
      <c r="R5" s="4"/>
      <c r="S5" s="2"/>
    </row>
    <row r="6" spans="1:19" ht="12" customHeight="1" x14ac:dyDescent="0.2">
      <c r="A6" s="2"/>
      <c r="B6" s="216"/>
      <c r="C6" s="1569"/>
      <c r="D6" s="1569"/>
      <c r="E6" s="1571" t="str">
        <f>+'11desemprego_IEFP'!E6:I6</f>
        <v>2018</v>
      </c>
      <c r="F6" s="1571"/>
      <c r="G6" s="1571"/>
      <c r="H6" s="1571"/>
      <c r="I6" s="1571"/>
      <c r="J6" s="1571"/>
      <c r="K6" s="1571"/>
      <c r="L6" s="1571" t="str">
        <f>+'11desemprego_IEFP'!L6</f>
        <v>2019</v>
      </c>
      <c r="M6" s="1571"/>
      <c r="N6" s="1571"/>
      <c r="O6" s="1571"/>
      <c r="P6" s="1571"/>
      <c r="Q6" s="1571"/>
      <c r="R6" s="4"/>
      <c r="S6" s="2"/>
    </row>
    <row r="7" spans="1:19" x14ac:dyDescent="0.2">
      <c r="A7" s="2"/>
      <c r="B7" s="216"/>
      <c r="C7" s="581"/>
      <c r="D7" s="581"/>
      <c r="E7" s="575" t="s">
        <v>99</v>
      </c>
      <c r="F7" s="663" t="s">
        <v>98</v>
      </c>
      <c r="G7" s="663" t="s">
        <v>97</v>
      </c>
      <c r="H7" s="663" t="s">
        <v>96</v>
      </c>
      <c r="I7" s="663" t="s">
        <v>95</v>
      </c>
      <c r="J7" s="663" t="s">
        <v>94</v>
      </c>
      <c r="K7" s="663" t="s">
        <v>93</v>
      </c>
      <c r="L7" s="663" t="s">
        <v>92</v>
      </c>
      <c r="M7" s="663" t="s">
        <v>103</v>
      </c>
      <c r="N7" s="663" t="s">
        <v>102</v>
      </c>
      <c r="O7" s="663" t="s">
        <v>101</v>
      </c>
      <c r="P7" s="663" t="s">
        <v>100</v>
      </c>
      <c r="Q7" s="663" t="s">
        <v>99</v>
      </c>
      <c r="R7" s="578"/>
      <c r="S7" s="2"/>
    </row>
    <row r="8" spans="1:19" s="491" customFormat="1" ht="15" customHeight="1" x14ac:dyDescent="0.2">
      <c r="A8" s="90"/>
      <c r="B8" s="217"/>
      <c r="C8" s="1572" t="s">
        <v>67</v>
      </c>
      <c r="D8" s="1572"/>
      <c r="E8" s="505">
        <v>38662</v>
      </c>
      <c r="F8" s="506">
        <v>39896</v>
      </c>
      <c r="G8" s="506">
        <v>40869</v>
      </c>
      <c r="H8" s="506">
        <v>53881</v>
      </c>
      <c r="I8" s="506">
        <v>52693</v>
      </c>
      <c r="J8" s="506">
        <v>53806</v>
      </c>
      <c r="K8" s="506">
        <v>40791</v>
      </c>
      <c r="L8" s="506">
        <v>54968</v>
      </c>
      <c r="M8" s="506">
        <v>41049</v>
      </c>
      <c r="N8" s="506">
        <v>39524</v>
      </c>
      <c r="O8" s="506">
        <v>37655</v>
      </c>
      <c r="P8" s="506">
        <v>38202</v>
      </c>
      <c r="Q8" s="506">
        <v>33978</v>
      </c>
      <c r="R8" s="492"/>
      <c r="S8" s="90"/>
    </row>
    <row r="9" spans="1:19" s="500" customFormat="1" ht="11.25" customHeight="1" x14ac:dyDescent="0.2">
      <c r="A9" s="507"/>
      <c r="B9" s="508"/>
      <c r="C9" s="509"/>
      <c r="D9" s="431" t="s">
        <v>185</v>
      </c>
      <c r="E9" s="146">
        <v>14896</v>
      </c>
      <c r="F9" s="156">
        <v>14951</v>
      </c>
      <c r="G9" s="156">
        <v>15182</v>
      </c>
      <c r="H9" s="156">
        <v>21716</v>
      </c>
      <c r="I9" s="156">
        <v>18644</v>
      </c>
      <c r="J9" s="156">
        <v>16889</v>
      </c>
      <c r="K9" s="156">
        <v>14077</v>
      </c>
      <c r="L9" s="156">
        <v>19719</v>
      </c>
      <c r="M9" s="156">
        <v>15258</v>
      </c>
      <c r="N9" s="156">
        <v>14632</v>
      </c>
      <c r="O9" s="156">
        <v>14170</v>
      </c>
      <c r="P9" s="156">
        <v>14289</v>
      </c>
      <c r="Q9" s="156">
        <v>12894</v>
      </c>
      <c r="R9" s="510"/>
      <c r="S9" s="507"/>
    </row>
    <row r="10" spans="1:19" s="500" customFormat="1" ht="11.25" customHeight="1" x14ac:dyDescent="0.2">
      <c r="A10" s="507"/>
      <c r="B10" s="508"/>
      <c r="C10" s="509"/>
      <c r="D10" s="431" t="s">
        <v>186</v>
      </c>
      <c r="E10" s="146">
        <v>7620</v>
      </c>
      <c r="F10" s="156">
        <v>8074</v>
      </c>
      <c r="G10" s="156">
        <v>8761</v>
      </c>
      <c r="H10" s="156">
        <v>11593</v>
      </c>
      <c r="I10" s="156">
        <v>10755</v>
      </c>
      <c r="J10" s="156">
        <v>9137</v>
      </c>
      <c r="K10" s="156">
        <v>8107</v>
      </c>
      <c r="L10" s="156">
        <v>10929</v>
      </c>
      <c r="M10" s="156">
        <v>8017</v>
      </c>
      <c r="N10" s="156">
        <v>7897</v>
      </c>
      <c r="O10" s="156">
        <v>7790</v>
      </c>
      <c r="P10" s="156">
        <v>7730</v>
      </c>
      <c r="Q10" s="156">
        <v>7317</v>
      </c>
      <c r="R10" s="510"/>
      <c r="S10" s="507"/>
    </row>
    <row r="11" spans="1:19" s="500" customFormat="1" ht="11.25" customHeight="1" x14ac:dyDescent="0.2">
      <c r="A11" s="507"/>
      <c r="B11" s="508"/>
      <c r="C11" s="509"/>
      <c r="D11" s="431" t="s">
        <v>503</v>
      </c>
      <c r="E11" s="146">
        <v>10046</v>
      </c>
      <c r="F11" s="156">
        <v>10043</v>
      </c>
      <c r="G11" s="156">
        <v>10540</v>
      </c>
      <c r="H11" s="156">
        <v>11788</v>
      </c>
      <c r="I11" s="156">
        <v>12414</v>
      </c>
      <c r="J11" s="156">
        <v>11517</v>
      </c>
      <c r="K11" s="156">
        <v>8991</v>
      </c>
      <c r="L11" s="156">
        <v>13367</v>
      </c>
      <c r="M11" s="156">
        <v>10563</v>
      </c>
      <c r="N11" s="156">
        <v>10227</v>
      </c>
      <c r="O11" s="156">
        <v>9445</v>
      </c>
      <c r="P11" s="156">
        <v>10264</v>
      </c>
      <c r="Q11" s="156">
        <v>8426</v>
      </c>
      <c r="R11" s="510"/>
      <c r="S11" s="507"/>
    </row>
    <row r="12" spans="1:19" s="500" customFormat="1" ht="11.25" customHeight="1" x14ac:dyDescent="0.2">
      <c r="A12" s="507"/>
      <c r="B12" s="508"/>
      <c r="C12" s="509"/>
      <c r="D12" s="431" t="s">
        <v>188</v>
      </c>
      <c r="E12" s="146">
        <v>2784</v>
      </c>
      <c r="F12" s="156">
        <v>3261</v>
      </c>
      <c r="G12" s="156">
        <v>3198</v>
      </c>
      <c r="H12" s="156">
        <v>3651</v>
      </c>
      <c r="I12" s="156">
        <v>4250</v>
      </c>
      <c r="J12" s="156">
        <v>4008</v>
      </c>
      <c r="K12" s="156">
        <v>3279</v>
      </c>
      <c r="L12" s="156">
        <v>4193</v>
      </c>
      <c r="M12" s="156">
        <v>3185</v>
      </c>
      <c r="N12" s="156">
        <v>2923</v>
      </c>
      <c r="O12" s="156">
        <v>2829</v>
      </c>
      <c r="P12" s="156">
        <v>2488</v>
      </c>
      <c r="Q12" s="156">
        <v>2517</v>
      </c>
      <c r="R12" s="510"/>
      <c r="S12" s="507"/>
    </row>
    <row r="13" spans="1:19" s="500" customFormat="1" ht="11.25" customHeight="1" x14ac:dyDescent="0.2">
      <c r="A13" s="507"/>
      <c r="B13" s="508"/>
      <c r="C13" s="509"/>
      <c r="D13" s="431" t="s">
        <v>189</v>
      </c>
      <c r="E13" s="146">
        <v>1366</v>
      </c>
      <c r="F13" s="156">
        <v>1344</v>
      </c>
      <c r="G13" s="156">
        <v>1240</v>
      </c>
      <c r="H13" s="156">
        <v>2220</v>
      </c>
      <c r="I13" s="156">
        <v>3758</v>
      </c>
      <c r="J13" s="156">
        <v>9343</v>
      </c>
      <c r="K13" s="156">
        <v>4412</v>
      </c>
      <c r="L13" s="156">
        <v>3572</v>
      </c>
      <c r="M13" s="156">
        <v>1964</v>
      </c>
      <c r="N13" s="156">
        <v>1761</v>
      </c>
      <c r="O13" s="156">
        <v>1457</v>
      </c>
      <c r="P13" s="156">
        <v>1438</v>
      </c>
      <c r="Q13" s="156">
        <v>1186</v>
      </c>
      <c r="R13" s="510"/>
      <c r="S13" s="507"/>
    </row>
    <row r="14" spans="1:19" s="500" customFormat="1" ht="11.25" customHeight="1" x14ac:dyDescent="0.2">
      <c r="A14" s="507"/>
      <c r="B14" s="508"/>
      <c r="C14" s="509"/>
      <c r="D14" s="431" t="s">
        <v>129</v>
      </c>
      <c r="E14" s="146">
        <v>855</v>
      </c>
      <c r="F14" s="156">
        <v>971</v>
      </c>
      <c r="G14" s="156">
        <v>766</v>
      </c>
      <c r="H14" s="156">
        <v>1225</v>
      </c>
      <c r="I14" s="156">
        <v>1314</v>
      </c>
      <c r="J14" s="156">
        <v>1418</v>
      </c>
      <c r="K14" s="156">
        <v>1007</v>
      </c>
      <c r="L14" s="156">
        <v>1512</v>
      </c>
      <c r="M14" s="156">
        <v>895</v>
      </c>
      <c r="N14" s="156">
        <v>1054</v>
      </c>
      <c r="O14" s="156">
        <v>937</v>
      </c>
      <c r="P14" s="156">
        <v>905</v>
      </c>
      <c r="Q14" s="156">
        <v>719</v>
      </c>
      <c r="R14" s="510"/>
      <c r="S14" s="507"/>
    </row>
    <row r="15" spans="1:19" s="500" customFormat="1" ht="11.25" customHeight="1" x14ac:dyDescent="0.2">
      <c r="A15" s="507"/>
      <c r="B15" s="508"/>
      <c r="C15" s="509"/>
      <c r="D15" s="431" t="s">
        <v>130</v>
      </c>
      <c r="E15" s="146">
        <v>1095</v>
      </c>
      <c r="F15" s="156">
        <v>1252</v>
      </c>
      <c r="G15" s="156">
        <v>1182</v>
      </c>
      <c r="H15" s="156">
        <v>1688</v>
      </c>
      <c r="I15" s="156">
        <v>1558</v>
      </c>
      <c r="J15" s="156">
        <v>1494</v>
      </c>
      <c r="K15" s="156">
        <v>918</v>
      </c>
      <c r="L15" s="156">
        <v>1676</v>
      </c>
      <c r="M15" s="156">
        <v>1167</v>
      </c>
      <c r="N15" s="156">
        <v>1030</v>
      </c>
      <c r="O15" s="156">
        <v>1027</v>
      </c>
      <c r="P15" s="156">
        <v>1088</v>
      </c>
      <c r="Q15" s="156">
        <v>919</v>
      </c>
      <c r="R15" s="510"/>
      <c r="S15" s="507"/>
    </row>
    <row r="16" spans="1:19" s="516" customFormat="1" ht="15" customHeight="1" x14ac:dyDescent="0.2">
      <c r="A16" s="511"/>
      <c r="B16" s="512"/>
      <c r="C16" s="1572" t="s">
        <v>283</v>
      </c>
      <c r="D16" s="1572"/>
      <c r="E16" s="513"/>
      <c r="F16" s="514"/>
      <c r="G16" s="514"/>
      <c r="H16" s="514"/>
      <c r="I16" s="514"/>
      <c r="J16" s="514"/>
      <c r="K16" s="514"/>
      <c r="L16" s="514"/>
      <c r="M16" s="514"/>
      <c r="N16" s="514"/>
      <c r="O16" s="514"/>
      <c r="P16" s="514"/>
      <c r="Q16" s="514"/>
      <c r="R16" s="515"/>
      <c r="S16" s="511"/>
    </row>
    <row r="17" spans="1:21" s="500" customFormat="1" ht="12" customHeight="1" x14ac:dyDescent="0.2">
      <c r="A17" s="507"/>
      <c r="B17" s="508"/>
      <c r="C17" s="509"/>
      <c r="D17" s="92" t="s">
        <v>528</v>
      </c>
      <c r="E17" s="156">
        <v>4180</v>
      </c>
      <c r="F17" s="156">
        <v>4220</v>
      </c>
      <c r="G17" s="156">
        <v>4094</v>
      </c>
      <c r="H17" s="156">
        <v>5333</v>
      </c>
      <c r="I17" s="156">
        <v>6366</v>
      </c>
      <c r="J17" s="156">
        <v>5835</v>
      </c>
      <c r="K17" s="156">
        <v>3953</v>
      </c>
      <c r="L17" s="156">
        <v>6434</v>
      </c>
      <c r="M17" s="156">
        <v>4789</v>
      </c>
      <c r="N17" s="156">
        <v>4794</v>
      </c>
      <c r="O17" s="156">
        <v>4226</v>
      </c>
      <c r="P17" s="156">
        <v>4529</v>
      </c>
      <c r="Q17" s="156">
        <v>3499</v>
      </c>
      <c r="R17" s="510"/>
      <c r="S17" s="507"/>
    </row>
    <row r="18" spans="1:21" s="500" customFormat="1" ht="12" customHeight="1" x14ac:dyDescent="0.2">
      <c r="A18" s="507"/>
      <c r="B18" s="508"/>
      <c r="C18" s="509"/>
      <c r="D18" s="92" t="s">
        <v>593</v>
      </c>
      <c r="E18" s="156">
        <v>3102</v>
      </c>
      <c r="F18" s="156">
        <v>1345</v>
      </c>
      <c r="G18" s="156">
        <v>1168</v>
      </c>
      <c r="H18" s="156">
        <v>1273</v>
      </c>
      <c r="I18" s="156">
        <v>1773</v>
      </c>
      <c r="J18" s="156">
        <v>2335</v>
      </c>
      <c r="K18" s="156">
        <v>1682</v>
      </c>
      <c r="L18" s="156">
        <v>1718</v>
      </c>
      <c r="M18" s="156">
        <v>1322</v>
      </c>
      <c r="N18" s="156">
        <v>1153</v>
      </c>
      <c r="O18" s="156">
        <v>1195</v>
      </c>
      <c r="P18" s="156">
        <v>1070</v>
      </c>
      <c r="Q18" s="156">
        <v>2897</v>
      </c>
      <c r="R18" s="510"/>
      <c r="S18" s="507"/>
    </row>
    <row r="19" spans="1:21" s="500" customFormat="1" ht="12" customHeight="1" x14ac:dyDescent="0.2">
      <c r="A19" s="507"/>
      <c r="B19" s="508"/>
      <c r="C19" s="509"/>
      <c r="D19" s="92" t="s">
        <v>529</v>
      </c>
      <c r="E19" s="156">
        <v>2894</v>
      </c>
      <c r="F19" s="156">
        <v>3150</v>
      </c>
      <c r="G19" s="156">
        <v>3500</v>
      </c>
      <c r="H19" s="156">
        <v>3618</v>
      </c>
      <c r="I19" s="156">
        <v>4245</v>
      </c>
      <c r="J19" s="156">
        <v>4148</v>
      </c>
      <c r="K19" s="156">
        <v>3639</v>
      </c>
      <c r="L19" s="156">
        <v>4353</v>
      </c>
      <c r="M19" s="156">
        <v>3514</v>
      </c>
      <c r="N19" s="156">
        <v>3492</v>
      </c>
      <c r="O19" s="156">
        <v>3145</v>
      </c>
      <c r="P19" s="156">
        <v>3566</v>
      </c>
      <c r="Q19" s="156">
        <v>2708</v>
      </c>
      <c r="R19" s="510"/>
      <c r="S19" s="507"/>
    </row>
    <row r="20" spans="1:21" s="500" customFormat="1" ht="12" customHeight="1" x14ac:dyDescent="0.2">
      <c r="A20" s="507"/>
      <c r="B20" s="508"/>
      <c r="C20" s="509"/>
      <c r="D20" s="92" t="s">
        <v>530</v>
      </c>
      <c r="E20" s="156">
        <v>2775</v>
      </c>
      <c r="F20" s="156">
        <v>2594</v>
      </c>
      <c r="G20" s="156">
        <v>2166</v>
      </c>
      <c r="H20" s="156">
        <v>3050</v>
      </c>
      <c r="I20" s="156">
        <v>3930</v>
      </c>
      <c r="J20" s="156">
        <v>5010</v>
      </c>
      <c r="K20" s="156">
        <v>3001</v>
      </c>
      <c r="L20" s="156">
        <v>4145</v>
      </c>
      <c r="M20" s="156">
        <v>3022</v>
      </c>
      <c r="N20" s="156">
        <v>2852</v>
      </c>
      <c r="O20" s="156">
        <v>2693</v>
      </c>
      <c r="P20" s="156">
        <v>2830</v>
      </c>
      <c r="Q20" s="156">
        <v>2283</v>
      </c>
      <c r="R20" s="510"/>
      <c r="S20" s="507"/>
    </row>
    <row r="21" spans="1:21" s="500" customFormat="1" ht="11.25" customHeight="1" x14ac:dyDescent="0.2">
      <c r="A21" s="507"/>
      <c r="B21" s="508"/>
      <c r="C21" s="509"/>
      <c r="D21" s="92" t="s">
        <v>531</v>
      </c>
      <c r="E21" s="156">
        <v>2610</v>
      </c>
      <c r="F21" s="156">
        <v>1900</v>
      </c>
      <c r="G21" s="156">
        <v>1937</v>
      </c>
      <c r="H21" s="156">
        <v>2524</v>
      </c>
      <c r="I21" s="156">
        <v>3407</v>
      </c>
      <c r="J21" s="156">
        <v>5571</v>
      </c>
      <c r="K21" s="156">
        <v>3131</v>
      </c>
      <c r="L21" s="156">
        <v>3709</v>
      </c>
      <c r="M21" s="156">
        <v>2545</v>
      </c>
      <c r="N21" s="156">
        <v>2346</v>
      </c>
      <c r="O21" s="156">
        <v>2061</v>
      </c>
      <c r="P21" s="156">
        <v>2186</v>
      </c>
      <c r="Q21" s="156">
        <v>2200</v>
      </c>
      <c r="R21" s="510"/>
      <c r="S21" s="507"/>
    </row>
    <row r="22" spans="1:21" s="500" customFormat="1" ht="15" customHeight="1" x14ac:dyDescent="0.2">
      <c r="A22" s="507"/>
      <c r="B22" s="508"/>
      <c r="C22" s="1572" t="s">
        <v>212</v>
      </c>
      <c r="D22" s="1572"/>
      <c r="E22" s="505">
        <v>4082</v>
      </c>
      <c r="F22" s="506">
        <v>5118</v>
      </c>
      <c r="G22" s="506">
        <v>5772</v>
      </c>
      <c r="H22" s="506">
        <v>8717</v>
      </c>
      <c r="I22" s="506">
        <v>6830</v>
      </c>
      <c r="J22" s="506">
        <v>5186</v>
      </c>
      <c r="K22" s="506">
        <v>3590</v>
      </c>
      <c r="L22" s="506">
        <v>5893</v>
      </c>
      <c r="M22" s="506">
        <v>4794</v>
      </c>
      <c r="N22" s="506">
        <v>4255</v>
      </c>
      <c r="O22" s="506">
        <v>3714</v>
      </c>
      <c r="P22" s="506">
        <v>3998</v>
      </c>
      <c r="Q22" s="506">
        <v>3252</v>
      </c>
      <c r="R22" s="510"/>
      <c r="S22" s="507"/>
    </row>
    <row r="23" spans="1:21" s="516" customFormat="1" ht="12" customHeight="1" x14ac:dyDescent="0.2">
      <c r="A23" s="511"/>
      <c r="B23" s="512"/>
      <c r="C23" s="1572" t="s">
        <v>284</v>
      </c>
      <c r="D23" s="1572"/>
      <c r="E23" s="505">
        <v>34580</v>
      </c>
      <c r="F23" s="506">
        <v>34778</v>
      </c>
      <c r="G23" s="506">
        <v>35097</v>
      </c>
      <c r="H23" s="506">
        <v>45164</v>
      </c>
      <c r="I23" s="506">
        <v>45863</v>
      </c>
      <c r="J23" s="506">
        <v>48620</v>
      </c>
      <c r="K23" s="506">
        <v>37201</v>
      </c>
      <c r="L23" s="506">
        <v>49075</v>
      </c>
      <c r="M23" s="506">
        <v>36255</v>
      </c>
      <c r="N23" s="506">
        <v>35269</v>
      </c>
      <c r="O23" s="506">
        <v>33941</v>
      </c>
      <c r="P23" s="506">
        <v>34204</v>
      </c>
      <c r="Q23" s="506">
        <v>30726</v>
      </c>
      <c r="R23" s="517"/>
      <c r="S23" s="511"/>
      <c r="U23" s="1029"/>
    </row>
    <row r="24" spans="1:21" s="500" customFormat="1" ht="12.75" customHeight="1" x14ac:dyDescent="0.2">
      <c r="A24" s="507"/>
      <c r="B24" s="518"/>
      <c r="C24" s="509"/>
      <c r="D24" s="437" t="s">
        <v>332</v>
      </c>
      <c r="E24" s="146">
        <v>1349</v>
      </c>
      <c r="F24" s="156">
        <v>1640</v>
      </c>
      <c r="G24" s="156">
        <v>1456</v>
      </c>
      <c r="H24" s="156">
        <v>1439</v>
      </c>
      <c r="I24" s="156">
        <v>2712</v>
      </c>
      <c r="J24" s="156">
        <v>2559</v>
      </c>
      <c r="K24" s="156">
        <v>1644</v>
      </c>
      <c r="L24" s="156">
        <v>2071</v>
      </c>
      <c r="M24" s="156">
        <v>1391</v>
      </c>
      <c r="N24" s="156">
        <v>1448</v>
      </c>
      <c r="O24" s="156">
        <v>1800</v>
      </c>
      <c r="P24" s="156">
        <v>1224</v>
      </c>
      <c r="Q24" s="156">
        <v>1343</v>
      </c>
      <c r="R24" s="510"/>
      <c r="S24" s="507"/>
      <c r="T24" s="1028"/>
    </row>
    <row r="25" spans="1:21" s="500" customFormat="1" ht="11.25" customHeight="1" x14ac:dyDescent="0.2">
      <c r="A25" s="507"/>
      <c r="B25" s="518"/>
      <c r="C25" s="509"/>
      <c r="D25" s="437" t="s">
        <v>213</v>
      </c>
      <c r="E25" s="146">
        <v>6272</v>
      </c>
      <c r="F25" s="156">
        <v>6674</v>
      </c>
      <c r="G25" s="156">
        <v>6375</v>
      </c>
      <c r="H25" s="156">
        <v>7653</v>
      </c>
      <c r="I25" s="156">
        <v>8763</v>
      </c>
      <c r="J25" s="156">
        <v>7896</v>
      </c>
      <c r="K25" s="156">
        <v>7426</v>
      </c>
      <c r="L25" s="156">
        <v>9885</v>
      </c>
      <c r="M25" s="156">
        <v>7602</v>
      </c>
      <c r="N25" s="156">
        <v>7408</v>
      </c>
      <c r="O25" s="156">
        <v>7086</v>
      </c>
      <c r="P25" s="156">
        <v>7417</v>
      </c>
      <c r="Q25" s="156">
        <v>5613</v>
      </c>
      <c r="R25" s="510"/>
      <c r="S25" s="507"/>
    </row>
    <row r="26" spans="1:21" s="500" customFormat="1" ht="11.25" customHeight="1" x14ac:dyDescent="0.2">
      <c r="A26" s="507"/>
      <c r="B26" s="518"/>
      <c r="C26" s="509"/>
      <c r="D26" s="437" t="s">
        <v>161</v>
      </c>
      <c r="E26" s="146">
        <v>26827</v>
      </c>
      <c r="F26" s="156">
        <v>26361</v>
      </c>
      <c r="G26" s="156">
        <v>27159</v>
      </c>
      <c r="H26" s="156">
        <v>35849</v>
      </c>
      <c r="I26" s="156">
        <v>34179</v>
      </c>
      <c r="J26" s="156">
        <v>37947</v>
      </c>
      <c r="K26" s="156">
        <v>27983</v>
      </c>
      <c r="L26" s="156">
        <v>36822</v>
      </c>
      <c r="M26" s="156">
        <v>27035</v>
      </c>
      <c r="N26" s="156">
        <v>26214</v>
      </c>
      <c r="O26" s="156">
        <v>24830</v>
      </c>
      <c r="P26" s="156">
        <v>25382</v>
      </c>
      <c r="Q26" s="156">
        <v>23596</v>
      </c>
      <c r="R26" s="510"/>
      <c r="S26" s="507"/>
    </row>
    <row r="27" spans="1:21" s="500" customFormat="1" ht="11.25" customHeight="1" x14ac:dyDescent="0.2">
      <c r="A27" s="507"/>
      <c r="B27" s="518"/>
      <c r="C27" s="509"/>
      <c r="D27" s="437" t="s">
        <v>214</v>
      </c>
      <c r="E27" s="146">
        <v>132</v>
      </c>
      <c r="F27" s="156">
        <v>103</v>
      </c>
      <c r="G27" s="156">
        <v>107</v>
      </c>
      <c r="H27" s="156">
        <v>222</v>
      </c>
      <c r="I27" s="156">
        <v>209</v>
      </c>
      <c r="J27" s="156">
        <v>218</v>
      </c>
      <c r="K27" s="156">
        <v>148</v>
      </c>
      <c r="L27" s="156">
        <v>297</v>
      </c>
      <c r="M27" s="156">
        <v>227</v>
      </c>
      <c r="N27" s="156">
        <v>199</v>
      </c>
      <c r="O27" s="156">
        <v>225</v>
      </c>
      <c r="P27" s="156">
        <v>181</v>
      </c>
      <c r="Q27" s="156">
        <v>174</v>
      </c>
      <c r="R27" s="510"/>
      <c r="S27" s="507"/>
    </row>
    <row r="28" spans="1:21" ht="10.5" customHeight="1" thickBot="1" x14ac:dyDescent="0.25">
      <c r="A28" s="2"/>
      <c r="B28" s="216"/>
      <c r="C28" s="519"/>
      <c r="D28" s="13"/>
      <c r="E28" s="574"/>
      <c r="F28" s="574"/>
      <c r="G28" s="574"/>
      <c r="H28" s="574"/>
      <c r="I28" s="574"/>
      <c r="J28" s="501"/>
      <c r="K28" s="501"/>
      <c r="L28" s="501"/>
      <c r="M28" s="501"/>
      <c r="N28" s="501"/>
      <c r="O28" s="501"/>
      <c r="P28" s="501"/>
      <c r="Q28" s="501"/>
      <c r="R28" s="578"/>
      <c r="S28" s="2"/>
    </row>
    <row r="29" spans="1:21" ht="13.5" customHeight="1" thickBot="1" x14ac:dyDescent="0.25">
      <c r="A29" s="2"/>
      <c r="B29" s="216"/>
      <c r="C29" s="362" t="s">
        <v>215</v>
      </c>
      <c r="D29" s="503"/>
      <c r="E29" s="521"/>
      <c r="F29" s="521"/>
      <c r="G29" s="521"/>
      <c r="H29" s="521"/>
      <c r="I29" s="521"/>
      <c r="J29" s="521"/>
      <c r="K29" s="521"/>
      <c r="L29" s="521"/>
      <c r="M29" s="521"/>
      <c r="N29" s="521"/>
      <c r="O29" s="521"/>
      <c r="P29" s="521"/>
      <c r="Q29" s="522"/>
      <c r="R29" s="578"/>
      <c r="S29" s="2"/>
    </row>
    <row r="30" spans="1:21" ht="9.75" customHeight="1" x14ac:dyDescent="0.2">
      <c r="A30" s="2"/>
      <c r="B30" s="216"/>
      <c r="C30" s="577" t="s">
        <v>77</v>
      </c>
      <c r="D30" s="13"/>
      <c r="E30" s="520"/>
      <c r="F30" s="520"/>
      <c r="G30" s="520"/>
      <c r="H30" s="520"/>
      <c r="I30" s="520"/>
      <c r="J30" s="520"/>
      <c r="K30" s="520"/>
      <c r="L30" s="520"/>
      <c r="M30" s="520"/>
      <c r="N30" s="520"/>
      <c r="O30" s="520"/>
      <c r="P30" s="520"/>
      <c r="Q30" s="523"/>
      <c r="R30" s="578"/>
      <c r="S30" s="2"/>
    </row>
    <row r="31" spans="1:21" ht="15" customHeight="1" x14ac:dyDescent="0.2">
      <c r="A31" s="2"/>
      <c r="B31" s="216"/>
      <c r="C31" s="1572" t="s">
        <v>67</v>
      </c>
      <c r="D31" s="1572"/>
      <c r="E31" s="505">
        <v>12393</v>
      </c>
      <c r="F31" s="506">
        <v>9880</v>
      </c>
      <c r="G31" s="506">
        <v>10411</v>
      </c>
      <c r="H31" s="506">
        <v>12064</v>
      </c>
      <c r="I31" s="506">
        <v>12833</v>
      </c>
      <c r="J31" s="506">
        <v>9409</v>
      </c>
      <c r="K31" s="506">
        <v>6171</v>
      </c>
      <c r="L31" s="506">
        <v>12515</v>
      </c>
      <c r="M31" s="506">
        <v>10805</v>
      </c>
      <c r="N31" s="506">
        <v>12089</v>
      </c>
      <c r="O31" s="506">
        <v>10467</v>
      </c>
      <c r="P31" s="506">
        <v>13561</v>
      </c>
      <c r="Q31" s="506">
        <v>10784</v>
      </c>
      <c r="R31" s="578"/>
      <c r="S31" s="2"/>
    </row>
    <row r="32" spans="1:21" ht="12" customHeight="1" x14ac:dyDescent="0.2">
      <c r="A32" s="2"/>
      <c r="B32" s="216"/>
      <c r="C32" s="442"/>
      <c r="D32" s="431" t="s">
        <v>185</v>
      </c>
      <c r="E32" s="146">
        <v>3543</v>
      </c>
      <c r="F32" s="156">
        <v>2646</v>
      </c>
      <c r="G32" s="156">
        <v>2219</v>
      </c>
      <c r="H32" s="156">
        <v>3884</v>
      </c>
      <c r="I32" s="156">
        <v>3621</v>
      </c>
      <c r="J32" s="156">
        <v>2383</v>
      </c>
      <c r="K32" s="156">
        <v>1542</v>
      </c>
      <c r="L32" s="156">
        <v>3628</v>
      </c>
      <c r="M32" s="156">
        <v>2606</v>
      </c>
      <c r="N32" s="156">
        <v>2904</v>
      </c>
      <c r="O32" s="156">
        <v>2574</v>
      </c>
      <c r="P32" s="156">
        <v>3395</v>
      </c>
      <c r="Q32" s="156">
        <v>3213</v>
      </c>
      <c r="R32" s="578"/>
      <c r="S32" s="2"/>
    </row>
    <row r="33" spans="1:19" ht="12" customHeight="1" x14ac:dyDescent="0.2">
      <c r="A33" s="2"/>
      <c r="B33" s="216"/>
      <c r="C33" s="442"/>
      <c r="D33" s="431" t="s">
        <v>186</v>
      </c>
      <c r="E33" s="146">
        <v>4062</v>
      </c>
      <c r="F33" s="156">
        <v>3244</v>
      </c>
      <c r="G33" s="156">
        <v>4328</v>
      </c>
      <c r="H33" s="156">
        <v>4322</v>
      </c>
      <c r="I33" s="156">
        <v>4562</v>
      </c>
      <c r="J33" s="156">
        <v>3249</v>
      </c>
      <c r="K33" s="156">
        <v>2295</v>
      </c>
      <c r="L33" s="156">
        <v>4448</v>
      </c>
      <c r="M33" s="156">
        <v>3219</v>
      </c>
      <c r="N33" s="156">
        <v>3792</v>
      </c>
      <c r="O33" s="156">
        <v>3607</v>
      </c>
      <c r="P33" s="156">
        <v>4990</v>
      </c>
      <c r="Q33" s="156">
        <v>3425</v>
      </c>
      <c r="R33" s="578"/>
      <c r="S33" s="2"/>
    </row>
    <row r="34" spans="1:19" ht="12" customHeight="1" x14ac:dyDescent="0.2">
      <c r="A34" s="2"/>
      <c r="B34" s="216"/>
      <c r="C34" s="442"/>
      <c r="D34" s="431" t="s">
        <v>503</v>
      </c>
      <c r="E34" s="146">
        <v>2357</v>
      </c>
      <c r="F34" s="156">
        <v>2230</v>
      </c>
      <c r="G34" s="156">
        <v>1984</v>
      </c>
      <c r="H34" s="156">
        <v>2208</v>
      </c>
      <c r="I34" s="156">
        <v>2609</v>
      </c>
      <c r="J34" s="156">
        <v>2003</v>
      </c>
      <c r="K34" s="156">
        <v>1417</v>
      </c>
      <c r="L34" s="156">
        <v>2088</v>
      </c>
      <c r="M34" s="156">
        <v>1889</v>
      </c>
      <c r="N34" s="156">
        <v>1982</v>
      </c>
      <c r="O34" s="156">
        <v>1757</v>
      </c>
      <c r="P34" s="156">
        <v>2263</v>
      </c>
      <c r="Q34" s="156">
        <v>2442</v>
      </c>
      <c r="R34" s="578"/>
      <c r="S34" s="2"/>
    </row>
    <row r="35" spans="1:19" ht="12" customHeight="1" x14ac:dyDescent="0.2">
      <c r="A35" s="2"/>
      <c r="B35" s="216"/>
      <c r="C35" s="442"/>
      <c r="D35" s="431" t="s">
        <v>188</v>
      </c>
      <c r="E35" s="146">
        <v>1221</v>
      </c>
      <c r="F35" s="156">
        <v>789</v>
      </c>
      <c r="G35" s="156">
        <v>1140</v>
      </c>
      <c r="H35" s="156">
        <v>928</v>
      </c>
      <c r="I35" s="156">
        <v>1080</v>
      </c>
      <c r="J35" s="156">
        <v>1027</v>
      </c>
      <c r="K35" s="156">
        <v>514</v>
      </c>
      <c r="L35" s="156">
        <v>1222</v>
      </c>
      <c r="M35" s="156">
        <v>1254</v>
      </c>
      <c r="N35" s="156">
        <v>1215</v>
      </c>
      <c r="O35" s="156">
        <v>894</v>
      </c>
      <c r="P35" s="156">
        <v>1456</v>
      </c>
      <c r="Q35" s="156">
        <v>869</v>
      </c>
      <c r="R35" s="578"/>
      <c r="S35" s="2"/>
    </row>
    <row r="36" spans="1:19" ht="12" customHeight="1" x14ac:dyDescent="0.2">
      <c r="A36" s="2"/>
      <c r="B36" s="216"/>
      <c r="C36" s="442"/>
      <c r="D36" s="431" t="s">
        <v>189</v>
      </c>
      <c r="E36" s="146">
        <v>661</v>
      </c>
      <c r="F36" s="156">
        <v>447</v>
      </c>
      <c r="G36" s="156">
        <v>291</v>
      </c>
      <c r="H36" s="156">
        <v>368</v>
      </c>
      <c r="I36" s="156">
        <v>346</v>
      </c>
      <c r="J36" s="156">
        <v>377</v>
      </c>
      <c r="K36" s="156">
        <v>157</v>
      </c>
      <c r="L36" s="156">
        <v>701</v>
      </c>
      <c r="M36" s="156">
        <v>1428</v>
      </c>
      <c r="N36" s="156">
        <v>1774</v>
      </c>
      <c r="O36" s="156">
        <v>1184</v>
      </c>
      <c r="P36" s="156">
        <v>880</v>
      </c>
      <c r="Q36" s="156">
        <v>435</v>
      </c>
      <c r="R36" s="578"/>
      <c r="S36" s="2"/>
    </row>
    <row r="37" spans="1:19" ht="12" customHeight="1" x14ac:dyDescent="0.2">
      <c r="A37" s="2"/>
      <c r="B37" s="216"/>
      <c r="C37" s="442"/>
      <c r="D37" s="431" t="s">
        <v>129</v>
      </c>
      <c r="E37" s="146">
        <v>234</v>
      </c>
      <c r="F37" s="156">
        <v>262</v>
      </c>
      <c r="G37" s="156">
        <v>215</v>
      </c>
      <c r="H37" s="156">
        <v>167</v>
      </c>
      <c r="I37" s="156">
        <v>300</v>
      </c>
      <c r="J37" s="156">
        <v>148</v>
      </c>
      <c r="K37" s="156">
        <v>123</v>
      </c>
      <c r="L37" s="156">
        <v>183</v>
      </c>
      <c r="M37" s="156">
        <v>152</v>
      </c>
      <c r="N37" s="156">
        <v>182</v>
      </c>
      <c r="O37" s="156">
        <v>191</v>
      </c>
      <c r="P37" s="156">
        <v>235</v>
      </c>
      <c r="Q37" s="156">
        <v>206</v>
      </c>
      <c r="R37" s="578"/>
      <c r="S37" s="2"/>
    </row>
    <row r="38" spans="1:19" ht="12" customHeight="1" x14ac:dyDescent="0.2">
      <c r="A38" s="2"/>
      <c r="B38" s="216"/>
      <c r="C38" s="442"/>
      <c r="D38" s="431" t="s">
        <v>130</v>
      </c>
      <c r="E38" s="146">
        <v>315</v>
      </c>
      <c r="F38" s="156">
        <v>262</v>
      </c>
      <c r="G38" s="156">
        <v>234</v>
      </c>
      <c r="H38" s="156">
        <v>187</v>
      </c>
      <c r="I38" s="156">
        <v>315</v>
      </c>
      <c r="J38" s="156">
        <v>222</v>
      </c>
      <c r="K38" s="156">
        <v>123</v>
      </c>
      <c r="L38" s="156">
        <v>245</v>
      </c>
      <c r="M38" s="156">
        <v>257</v>
      </c>
      <c r="N38" s="156">
        <v>240</v>
      </c>
      <c r="O38" s="156">
        <v>260</v>
      </c>
      <c r="P38" s="156">
        <v>342</v>
      </c>
      <c r="Q38" s="156">
        <v>194</v>
      </c>
      <c r="R38" s="578"/>
      <c r="S38" s="2"/>
    </row>
    <row r="39" spans="1:19" ht="15" customHeight="1" x14ac:dyDescent="0.2">
      <c r="A39" s="2"/>
      <c r="B39" s="216"/>
      <c r="C39" s="442"/>
      <c r="D39" s="437" t="s">
        <v>332</v>
      </c>
      <c r="E39" s="156">
        <v>442</v>
      </c>
      <c r="F39" s="156">
        <v>295</v>
      </c>
      <c r="G39" s="156">
        <v>374</v>
      </c>
      <c r="H39" s="156">
        <v>325</v>
      </c>
      <c r="I39" s="156">
        <v>462</v>
      </c>
      <c r="J39" s="156">
        <v>598</v>
      </c>
      <c r="K39" s="156">
        <v>173</v>
      </c>
      <c r="L39" s="156">
        <v>860</v>
      </c>
      <c r="M39" s="156">
        <v>355</v>
      </c>
      <c r="N39" s="156">
        <v>488</v>
      </c>
      <c r="O39" s="156">
        <v>459</v>
      </c>
      <c r="P39" s="156">
        <v>525</v>
      </c>
      <c r="Q39" s="156">
        <v>715</v>
      </c>
      <c r="R39" s="578"/>
      <c r="S39" s="2"/>
    </row>
    <row r="40" spans="1:19" ht="12" customHeight="1" x14ac:dyDescent="0.2">
      <c r="A40" s="2"/>
      <c r="B40" s="216"/>
      <c r="C40" s="442"/>
      <c r="D40" s="437" t="s">
        <v>213</v>
      </c>
      <c r="E40" s="156">
        <v>3287</v>
      </c>
      <c r="F40" s="156">
        <v>2776</v>
      </c>
      <c r="G40" s="156">
        <v>2227</v>
      </c>
      <c r="H40" s="156">
        <v>3133</v>
      </c>
      <c r="I40" s="156">
        <v>3906</v>
      </c>
      <c r="J40" s="156">
        <v>2578</v>
      </c>
      <c r="K40" s="156">
        <v>1541</v>
      </c>
      <c r="L40" s="156">
        <v>3213</v>
      </c>
      <c r="M40" s="156">
        <v>2958</v>
      </c>
      <c r="N40" s="156">
        <v>2785</v>
      </c>
      <c r="O40" s="156">
        <v>2302</v>
      </c>
      <c r="P40" s="156">
        <v>3380</v>
      </c>
      <c r="Q40" s="156">
        <v>2604</v>
      </c>
      <c r="R40" s="578"/>
      <c r="S40" s="2"/>
    </row>
    <row r="41" spans="1:19" ht="12" customHeight="1" x14ac:dyDescent="0.2">
      <c r="A41" s="2"/>
      <c r="B41" s="216"/>
      <c r="C41" s="442"/>
      <c r="D41" s="437" t="s">
        <v>161</v>
      </c>
      <c r="E41" s="156">
        <v>8664</v>
      </c>
      <c r="F41" s="156">
        <v>6809</v>
      </c>
      <c r="G41" s="156">
        <v>7810</v>
      </c>
      <c r="H41" s="156">
        <v>8606</v>
      </c>
      <c r="I41" s="156">
        <v>8465</v>
      </c>
      <c r="J41" s="156">
        <v>6233</v>
      </c>
      <c r="K41" s="156">
        <v>4457</v>
      </c>
      <c r="L41" s="156">
        <v>8442</v>
      </c>
      <c r="M41" s="156">
        <v>7492</v>
      </c>
      <c r="N41" s="156">
        <v>8816</v>
      </c>
      <c r="O41" s="156">
        <v>7706</v>
      </c>
      <c r="P41" s="156">
        <v>9656</v>
      </c>
      <c r="Q41" s="156">
        <v>7465</v>
      </c>
      <c r="R41" s="578"/>
      <c r="S41" s="2"/>
    </row>
    <row r="42" spans="1:19" ht="11.25" customHeight="1" x14ac:dyDescent="0.2">
      <c r="A42" s="2"/>
      <c r="B42" s="216"/>
      <c r="C42" s="442"/>
      <c r="D42" s="437" t="s">
        <v>214</v>
      </c>
      <c r="E42" s="707">
        <v>0</v>
      </c>
      <c r="F42" s="706">
        <v>0</v>
      </c>
      <c r="G42" s="706">
        <v>0</v>
      </c>
      <c r="H42" s="706">
        <v>0</v>
      </c>
      <c r="I42" s="706">
        <v>0</v>
      </c>
      <c r="J42" s="706">
        <v>0</v>
      </c>
      <c r="K42" s="706">
        <v>0</v>
      </c>
      <c r="L42" s="706">
        <v>0</v>
      </c>
      <c r="M42" s="706">
        <v>0</v>
      </c>
      <c r="N42" s="706">
        <v>0</v>
      </c>
      <c r="O42" s="706">
        <v>0</v>
      </c>
      <c r="P42" s="706">
        <v>0</v>
      </c>
      <c r="Q42" s="706">
        <v>0</v>
      </c>
      <c r="R42" s="578"/>
      <c r="S42" s="2"/>
    </row>
    <row r="43" spans="1:19" ht="15" customHeight="1" x14ac:dyDescent="0.2">
      <c r="A43" s="2"/>
      <c r="B43" s="216"/>
      <c r="C43" s="576" t="s">
        <v>285</v>
      </c>
      <c r="D43" s="576"/>
      <c r="E43" s="146"/>
      <c r="F43" s="146"/>
      <c r="G43" s="156"/>
      <c r="H43" s="156"/>
      <c r="I43" s="156"/>
      <c r="J43" s="156"/>
      <c r="K43" s="156"/>
      <c r="L43" s="156"/>
      <c r="M43" s="156"/>
      <c r="N43" s="156"/>
      <c r="O43" s="156"/>
      <c r="P43" s="156"/>
      <c r="Q43" s="156"/>
      <c r="R43" s="578"/>
      <c r="S43" s="2"/>
    </row>
    <row r="44" spans="1:19" ht="12" customHeight="1" x14ac:dyDescent="0.2">
      <c r="A44" s="2"/>
      <c r="B44" s="216"/>
      <c r="C44" s="442"/>
      <c r="D44" s="670" t="s">
        <v>529</v>
      </c>
      <c r="E44" s="156">
        <v>1644</v>
      </c>
      <c r="F44" s="156">
        <v>1408</v>
      </c>
      <c r="G44" s="156">
        <v>2373</v>
      </c>
      <c r="H44" s="156">
        <v>1716</v>
      </c>
      <c r="I44" s="156">
        <v>1827</v>
      </c>
      <c r="J44" s="156">
        <v>1490</v>
      </c>
      <c r="K44" s="156">
        <v>1023</v>
      </c>
      <c r="L44" s="156">
        <v>2039</v>
      </c>
      <c r="M44" s="156">
        <v>1438</v>
      </c>
      <c r="N44" s="156">
        <v>1582</v>
      </c>
      <c r="O44" s="156">
        <v>1234</v>
      </c>
      <c r="P44" s="156">
        <v>1775</v>
      </c>
      <c r="Q44" s="156">
        <v>1565</v>
      </c>
      <c r="R44" s="578"/>
      <c r="S44" s="2"/>
    </row>
    <row r="45" spans="1:19" ht="12" customHeight="1" x14ac:dyDescent="0.2">
      <c r="A45" s="2"/>
      <c r="B45" s="216"/>
      <c r="C45" s="442"/>
      <c r="D45" s="670" t="s">
        <v>531</v>
      </c>
      <c r="E45" s="156">
        <v>1071</v>
      </c>
      <c r="F45" s="156">
        <v>656</v>
      </c>
      <c r="G45" s="156">
        <v>614</v>
      </c>
      <c r="H45" s="156">
        <v>959</v>
      </c>
      <c r="I45" s="156">
        <v>970</v>
      </c>
      <c r="J45" s="156">
        <v>622</v>
      </c>
      <c r="K45" s="156">
        <v>366</v>
      </c>
      <c r="L45" s="156">
        <v>740</v>
      </c>
      <c r="M45" s="156">
        <v>1101</v>
      </c>
      <c r="N45" s="156">
        <v>1394</v>
      </c>
      <c r="O45" s="156">
        <v>1164</v>
      </c>
      <c r="P45" s="156">
        <v>1246</v>
      </c>
      <c r="Q45" s="156">
        <v>861</v>
      </c>
      <c r="R45" s="578"/>
      <c r="S45" s="2"/>
    </row>
    <row r="46" spans="1:19" ht="12" customHeight="1" x14ac:dyDescent="0.2">
      <c r="A46" s="2"/>
      <c r="B46" s="216"/>
      <c r="C46" s="442"/>
      <c r="D46" s="670" t="s">
        <v>528</v>
      </c>
      <c r="E46" s="156">
        <v>928</v>
      </c>
      <c r="F46" s="156">
        <v>710</v>
      </c>
      <c r="G46" s="156">
        <v>685</v>
      </c>
      <c r="H46" s="156">
        <v>728</v>
      </c>
      <c r="I46" s="156">
        <v>779</v>
      </c>
      <c r="J46" s="156">
        <v>693</v>
      </c>
      <c r="K46" s="156">
        <v>490</v>
      </c>
      <c r="L46" s="156">
        <v>638</v>
      </c>
      <c r="M46" s="156">
        <v>676</v>
      </c>
      <c r="N46" s="156">
        <v>893</v>
      </c>
      <c r="O46" s="156">
        <v>729</v>
      </c>
      <c r="P46" s="156">
        <v>923</v>
      </c>
      <c r="Q46" s="156">
        <v>809</v>
      </c>
      <c r="R46" s="578"/>
      <c r="S46" s="2"/>
    </row>
    <row r="47" spans="1:19" ht="12" customHeight="1" x14ac:dyDescent="0.2">
      <c r="A47" s="2"/>
      <c r="B47" s="216"/>
      <c r="C47" s="442"/>
      <c r="D47" s="670" t="s">
        <v>530</v>
      </c>
      <c r="E47" s="156">
        <v>576</v>
      </c>
      <c r="F47" s="156">
        <v>524</v>
      </c>
      <c r="G47" s="156">
        <v>447</v>
      </c>
      <c r="H47" s="156">
        <v>318</v>
      </c>
      <c r="I47" s="156">
        <v>406</v>
      </c>
      <c r="J47" s="156">
        <v>332</v>
      </c>
      <c r="K47" s="156">
        <v>214</v>
      </c>
      <c r="L47" s="156">
        <v>446</v>
      </c>
      <c r="M47" s="156">
        <v>697</v>
      </c>
      <c r="N47" s="156">
        <v>971</v>
      </c>
      <c r="O47" s="156">
        <v>764</v>
      </c>
      <c r="P47" s="156">
        <v>733</v>
      </c>
      <c r="Q47" s="156">
        <v>554</v>
      </c>
      <c r="R47" s="578"/>
      <c r="S47" s="2"/>
    </row>
    <row r="48" spans="1:19" ht="12" customHeight="1" x14ac:dyDescent="0.2">
      <c r="A48" s="2"/>
      <c r="B48" s="216"/>
      <c r="C48" s="442"/>
      <c r="D48" s="670" t="s">
        <v>533</v>
      </c>
      <c r="E48" s="156">
        <v>593</v>
      </c>
      <c r="F48" s="156">
        <v>742</v>
      </c>
      <c r="G48" s="156">
        <v>464</v>
      </c>
      <c r="H48" s="156">
        <v>690</v>
      </c>
      <c r="I48" s="156">
        <v>743</v>
      </c>
      <c r="J48" s="156">
        <v>512</v>
      </c>
      <c r="K48" s="156">
        <v>362</v>
      </c>
      <c r="L48" s="156">
        <v>953</v>
      </c>
      <c r="M48" s="156">
        <v>785</v>
      </c>
      <c r="N48" s="156">
        <v>595</v>
      </c>
      <c r="O48" s="156">
        <v>520</v>
      </c>
      <c r="P48" s="156">
        <v>756</v>
      </c>
      <c r="Q48" s="156">
        <v>503</v>
      </c>
      <c r="R48" s="578"/>
      <c r="S48" s="2"/>
    </row>
    <row r="49" spans="1:22" ht="15" customHeight="1" x14ac:dyDescent="0.2">
      <c r="A49" s="2"/>
      <c r="B49" s="216"/>
      <c r="C49" s="1572" t="s">
        <v>216</v>
      </c>
      <c r="D49" s="1572"/>
      <c r="E49" s="440">
        <f t="shared" ref="E49:P49" si="0">+E31/E8*100</f>
        <v>32.054730743365582</v>
      </c>
      <c r="F49" s="440">
        <f t="shared" si="0"/>
        <v>24.764387407258873</v>
      </c>
      <c r="G49" s="440">
        <f t="shared" si="0"/>
        <v>25.474075705302308</v>
      </c>
      <c r="H49" s="440">
        <f t="shared" si="0"/>
        <v>22.390081847033276</v>
      </c>
      <c r="I49" s="440">
        <f t="shared" si="0"/>
        <v>24.354278556924069</v>
      </c>
      <c r="J49" s="440">
        <f t="shared" si="0"/>
        <v>17.486897372040293</v>
      </c>
      <c r="K49" s="440">
        <f t="shared" si="0"/>
        <v>15.128337133191144</v>
      </c>
      <c r="L49" s="440">
        <f t="shared" si="0"/>
        <v>22.767792169989811</v>
      </c>
      <c r="M49" s="440">
        <f t="shared" si="0"/>
        <v>26.322200297205779</v>
      </c>
      <c r="N49" s="440">
        <f t="shared" si="0"/>
        <v>30.586479101305535</v>
      </c>
      <c r="O49" s="440">
        <f t="shared" si="0"/>
        <v>27.797105298101183</v>
      </c>
      <c r="P49" s="440">
        <f t="shared" si="0"/>
        <v>35.49814145856238</v>
      </c>
      <c r="Q49" s="440">
        <f>+Q31/Q8*100</f>
        <v>31.738183530519748</v>
      </c>
      <c r="R49" s="578"/>
      <c r="S49" s="2"/>
    </row>
    <row r="50" spans="1:22" ht="11.25" customHeight="1" thickBot="1" x14ac:dyDescent="0.25">
      <c r="A50" s="2"/>
      <c r="B50" s="216"/>
      <c r="C50" s="524"/>
      <c r="D50" s="578"/>
      <c r="E50" s="574"/>
      <c r="F50" s="574"/>
      <c r="G50" s="574"/>
      <c r="H50" s="574"/>
      <c r="I50" s="574"/>
      <c r="J50" s="574"/>
      <c r="K50" s="574"/>
      <c r="L50" s="574"/>
      <c r="M50" s="574"/>
      <c r="N50" s="574"/>
      <c r="O50" s="574"/>
      <c r="P50" s="574"/>
      <c r="Q50" s="501"/>
      <c r="R50" s="578"/>
      <c r="S50" s="2"/>
    </row>
    <row r="51" spans="1:22" s="7" customFormat="1" ht="13.5" customHeight="1" thickBot="1" x14ac:dyDescent="0.25">
      <c r="A51" s="6"/>
      <c r="B51" s="215"/>
      <c r="C51" s="362" t="s">
        <v>217</v>
      </c>
      <c r="D51" s="503"/>
      <c r="E51" s="521"/>
      <c r="F51" s="521"/>
      <c r="G51" s="521"/>
      <c r="H51" s="521"/>
      <c r="I51" s="521"/>
      <c r="J51" s="521"/>
      <c r="K51" s="521"/>
      <c r="L51" s="521"/>
      <c r="M51" s="521"/>
      <c r="N51" s="521"/>
      <c r="O51" s="521"/>
      <c r="P51" s="521"/>
      <c r="Q51" s="522"/>
      <c r="R51" s="578"/>
      <c r="S51" s="6"/>
    </row>
    <row r="52" spans="1:22" ht="9.75" customHeight="1" x14ac:dyDescent="0.2">
      <c r="A52" s="2"/>
      <c r="B52" s="216"/>
      <c r="C52" s="577" t="s">
        <v>77</v>
      </c>
      <c r="D52" s="525"/>
      <c r="E52" s="520"/>
      <c r="F52" s="520"/>
      <c r="G52" s="520"/>
      <c r="H52" s="520"/>
      <c r="I52" s="520"/>
      <c r="J52" s="520"/>
      <c r="K52" s="520"/>
      <c r="L52" s="520"/>
      <c r="M52" s="520"/>
      <c r="N52" s="520"/>
      <c r="O52" s="520"/>
      <c r="P52" s="520"/>
      <c r="Q52" s="523"/>
      <c r="R52" s="578"/>
      <c r="S52" s="2"/>
    </row>
    <row r="53" spans="1:22" ht="15" customHeight="1" x14ac:dyDescent="0.2">
      <c r="A53" s="2"/>
      <c r="B53" s="216"/>
      <c r="C53" s="1572" t="s">
        <v>67</v>
      </c>
      <c r="D53" s="1572"/>
      <c r="E53" s="505">
        <v>7218</v>
      </c>
      <c r="F53" s="506">
        <v>6480</v>
      </c>
      <c r="G53" s="506">
        <v>7022</v>
      </c>
      <c r="H53" s="506">
        <v>8298</v>
      </c>
      <c r="I53" s="506">
        <v>7709</v>
      </c>
      <c r="J53" s="506">
        <v>6788</v>
      </c>
      <c r="K53" s="506">
        <v>4444</v>
      </c>
      <c r="L53" s="506">
        <v>7709</v>
      </c>
      <c r="M53" s="506">
        <v>6830</v>
      </c>
      <c r="N53" s="506">
        <v>8367</v>
      </c>
      <c r="O53" s="506">
        <v>7226</v>
      </c>
      <c r="P53" s="506">
        <v>7907</v>
      </c>
      <c r="Q53" s="506">
        <v>7517</v>
      </c>
      <c r="R53" s="578"/>
      <c r="S53" s="2"/>
    </row>
    <row r="54" spans="1:22" ht="11.25" customHeight="1" x14ac:dyDescent="0.2">
      <c r="A54" s="2"/>
      <c r="B54" s="216"/>
      <c r="C54" s="442"/>
      <c r="D54" s="92" t="s">
        <v>332</v>
      </c>
      <c r="E54" s="147">
        <v>288</v>
      </c>
      <c r="F54" s="175">
        <v>208</v>
      </c>
      <c r="G54" s="175">
        <v>211</v>
      </c>
      <c r="H54" s="175">
        <v>225</v>
      </c>
      <c r="I54" s="156">
        <v>224</v>
      </c>
      <c r="J54" s="156">
        <v>322</v>
      </c>
      <c r="K54" s="156">
        <v>139</v>
      </c>
      <c r="L54" s="156">
        <v>510</v>
      </c>
      <c r="M54" s="156">
        <v>198</v>
      </c>
      <c r="N54" s="156">
        <v>298</v>
      </c>
      <c r="O54" s="156">
        <v>314</v>
      </c>
      <c r="P54" s="156">
        <v>283</v>
      </c>
      <c r="Q54" s="156">
        <v>695</v>
      </c>
      <c r="R54" s="578"/>
      <c r="S54" s="2"/>
    </row>
    <row r="55" spans="1:22" ht="11.25" customHeight="1" x14ac:dyDescent="0.2">
      <c r="A55" s="2"/>
      <c r="B55" s="216"/>
      <c r="C55" s="442"/>
      <c r="D55" s="92" t="s">
        <v>213</v>
      </c>
      <c r="E55" s="147">
        <v>1775</v>
      </c>
      <c r="F55" s="175">
        <v>1575</v>
      </c>
      <c r="G55" s="175">
        <v>1429</v>
      </c>
      <c r="H55" s="175">
        <v>1751</v>
      </c>
      <c r="I55" s="156">
        <v>2327</v>
      </c>
      <c r="J55" s="156">
        <v>1876</v>
      </c>
      <c r="K55" s="156">
        <v>1102</v>
      </c>
      <c r="L55" s="156">
        <v>1701</v>
      </c>
      <c r="M55" s="156">
        <v>1567</v>
      </c>
      <c r="N55" s="156">
        <v>1819</v>
      </c>
      <c r="O55" s="156">
        <v>1420</v>
      </c>
      <c r="P55" s="156">
        <v>1871</v>
      </c>
      <c r="Q55" s="156">
        <v>1512</v>
      </c>
      <c r="R55" s="578"/>
      <c r="S55" s="2"/>
    </row>
    <row r="56" spans="1:22" ht="11.25" customHeight="1" x14ac:dyDescent="0.2">
      <c r="A56" s="2"/>
      <c r="B56" s="216"/>
      <c r="C56" s="442"/>
      <c r="D56" s="92" t="s">
        <v>161</v>
      </c>
      <c r="E56" s="147">
        <v>5155</v>
      </c>
      <c r="F56" s="175">
        <v>4697</v>
      </c>
      <c r="G56" s="175">
        <v>5382</v>
      </c>
      <c r="H56" s="175">
        <v>6322</v>
      </c>
      <c r="I56" s="156">
        <v>5158</v>
      </c>
      <c r="J56" s="156">
        <v>4590</v>
      </c>
      <c r="K56" s="156">
        <v>3203</v>
      </c>
      <c r="L56" s="156">
        <v>5498</v>
      </c>
      <c r="M56" s="156">
        <v>5065</v>
      </c>
      <c r="N56" s="156">
        <v>6250</v>
      </c>
      <c r="O56" s="156">
        <v>5492</v>
      </c>
      <c r="P56" s="156">
        <v>5753</v>
      </c>
      <c r="Q56" s="156">
        <v>5310</v>
      </c>
      <c r="R56" s="578"/>
      <c r="S56" s="2"/>
    </row>
    <row r="57" spans="1:22" ht="11.25" customHeight="1" x14ac:dyDescent="0.2">
      <c r="A57" s="2"/>
      <c r="B57" s="216"/>
      <c r="C57" s="442"/>
      <c r="D57" s="92" t="s">
        <v>214</v>
      </c>
      <c r="E57" s="707">
        <v>0</v>
      </c>
      <c r="F57" s="706">
        <v>0</v>
      </c>
      <c r="G57" s="706">
        <v>0</v>
      </c>
      <c r="H57" s="706">
        <v>0</v>
      </c>
      <c r="I57" s="706">
        <v>0</v>
      </c>
      <c r="J57" s="706">
        <v>0</v>
      </c>
      <c r="K57" s="706">
        <v>0</v>
      </c>
      <c r="L57" s="706">
        <v>0</v>
      </c>
      <c r="M57" s="706">
        <v>0</v>
      </c>
      <c r="N57" s="706">
        <v>0</v>
      </c>
      <c r="O57" s="706">
        <v>0</v>
      </c>
      <c r="P57" s="706">
        <v>0</v>
      </c>
      <c r="Q57" s="706">
        <v>0</v>
      </c>
      <c r="R57" s="578"/>
      <c r="S57" s="2"/>
      <c r="V57" s="500"/>
    </row>
    <row r="58" spans="1:22" ht="12.75" hidden="1" customHeight="1" x14ac:dyDescent="0.2">
      <c r="A58" s="2"/>
      <c r="B58" s="216"/>
      <c r="C58" s="442"/>
      <c r="D58" s="196" t="s">
        <v>185</v>
      </c>
      <c r="E58" s="146">
        <v>2402</v>
      </c>
      <c r="F58" s="156">
        <v>2204</v>
      </c>
      <c r="G58" s="156">
        <v>1707</v>
      </c>
      <c r="H58" s="156">
        <v>3086</v>
      </c>
      <c r="I58" s="156">
        <v>2648</v>
      </c>
      <c r="J58" s="156">
        <v>2203</v>
      </c>
      <c r="K58" s="156">
        <v>1522</v>
      </c>
      <c r="L58" s="156">
        <v>2569</v>
      </c>
      <c r="M58" s="156">
        <v>1915</v>
      </c>
      <c r="N58" s="156">
        <v>2361</v>
      </c>
      <c r="O58" s="156">
        <v>1871</v>
      </c>
      <c r="P58" s="156">
        <v>2272</v>
      </c>
      <c r="Q58" s="156">
        <v>2603</v>
      </c>
      <c r="R58" s="578"/>
      <c r="S58" s="2"/>
    </row>
    <row r="59" spans="1:22" ht="12.75" hidden="1" customHeight="1" x14ac:dyDescent="0.2">
      <c r="A59" s="2"/>
      <c r="B59" s="216"/>
      <c r="C59" s="442"/>
      <c r="D59" s="196" t="s">
        <v>186</v>
      </c>
      <c r="E59" s="146">
        <v>2401</v>
      </c>
      <c r="F59" s="156">
        <v>2238</v>
      </c>
      <c r="G59" s="156">
        <v>2891</v>
      </c>
      <c r="H59" s="156">
        <v>3134</v>
      </c>
      <c r="I59" s="156">
        <v>2967</v>
      </c>
      <c r="J59" s="156">
        <v>2507</v>
      </c>
      <c r="K59" s="156">
        <v>1571</v>
      </c>
      <c r="L59" s="156">
        <v>3006</v>
      </c>
      <c r="M59" s="156">
        <v>2413</v>
      </c>
      <c r="N59" s="156">
        <v>2702</v>
      </c>
      <c r="O59" s="156">
        <v>2461</v>
      </c>
      <c r="P59" s="156">
        <v>2812</v>
      </c>
      <c r="Q59" s="156">
        <v>2598</v>
      </c>
      <c r="R59" s="578"/>
      <c r="S59" s="2"/>
    </row>
    <row r="60" spans="1:22" ht="12.75" hidden="1" customHeight="1" x14ac:dyDescent="0.2">
      <c r="A60" s="2"/>
      <c r="B60" s="216"/>
      <c r="C60" s="442"/>
      <c r="D60" s="196" t="s">
        <v>58</v>
      </c>
      <c r="E60" s="146">
        <v>897</v>
      </c>
      <c r="F60" s="156">
        <v>845</v>
      </c>
      <c r="G60" s="156">
        <v>1193</v>
      </c>
      <c r="H60" s="156">
        <v>1053</v>
      </c>
      <c r="I60" s="156">
        <v>1028</v>
      </c>
      <c r="J60" s="156">
        <v>1075</v>
      </c>
      <c r="K60" s="156">
        <v>697</v>
      </c>
      <c r="L60" s="156">
        <v>1023</v>
      </c>
      <c r="M60" s="156">
        <v>879</v>
      </c>
      <c r="N60" s="156">
        <v>957</v>
      </c>
      <c r="O60" s="156">
        <v>882</v>
      </c>
      <c r="P60" s="156">
        <v>1050</v>
      </c>
      <c r="Q60" s="156">
        <v>1082</v>
      </c>
      <c r="R60" s="578"/>
      <c r="S60" s="2"/>
    </row>
    <row r="61" spans="1:22" ht="12.75" hidden="1" customHeight="1" x14ac:dyDescent="0.2">
      <c r="A61" s="2"/>
      <c r="B61" s="216"/>
      <c r="C61" s="442"/>
      <c r="D61" s="196" t="s">
        <v>188</v>
      </c>
      <c r="E61" s="146">
        <v>670</v>
      </c>
      <c r="F61" s="156">
        <v>504</v>
      </c>
      <c r="G61" s="156">
        <v>787</v>
      </c>
      <c r="H61" s="156">
        <v>596</v>
      </c>
      <c r="I61" s="156">
        <v>562</v>
      </c>
      <c r="J61" s="156">
        <v>563</v>
      </c>
      <c r="K61" s="156">
        <v>334</v>
      </c>
      <c r="L61" s="156">
        <v>563</v>
      </c>
      <c r="M61" s="156">
        <v>473</v>
      </c>
      <c r="N61" s="156">
        <v>526</v>
      </c>
      <c r="O61" s="156">
        <v>631</v>
      </c>
      <c r="P61" s="156">
        <v>772</v>
      </c>
      <c r="Q61" s="156">
        <v>537</v>
      </c>
      <c r="R61" s="578"/>
      <c r="S61" s="2"/>
    </row>
    <row r="62" spans="1:22" ht="12.75" hidden="1" customHeight="1" x14ac:dyDescent="0.2">
      <c r="A62" s="2"/>
      <c r="B62" s="216"/>
      <c r="C62" s="442"/>
      <c r="D62" s="196" t="s">
        <v>189</v>
      </c>
      <c r="E62" s="146">
        <v>468</v>
      </c>
      <c r="F62" s="156">
        <v>278</v>
      </c>
      <c r="G62" s="156">
        <v>183</v>
      </c>
      <c r="H62" s="156">
        <v>195</v>
      </c>
      <c r="I62" s="156">
        <v>156</v>
      </c>
      <c r="J62" s="156">
        <v>151</v>
      </c>
      <c r="K62" s="156">
        <v>113</v>
      </c>
      <c r="L62" s="156">
        <v>259</v>
      </c>
      <c r="M62" s="156">
        <v>879</v>
      </c>
      <c r="N62" s="156">
        <v>1504</v>
      </c>
      <c r="O62" s="156">
        <v>1060</v>
      </c>
      <c r="P62" s="156">
        <v>590</v>
      </c>
      <c r="Q62" s="156">
        <v>394</v>
      </c>
      <c r="R62" s="578"/>
      <c r="S62" s="2"/>
    </row>
    <row r="63" spans="1:22" ht="12.75" hidden="1" customHeight="1" x14ac:dyDescent="0.2">
      <c r="A63" s="2"/>
      <c r="B63" s="216"/>
      <c r="C63" s="442"/>
      <c r="D63" s="196" t="s">
        <v>129</v>
      </c>
      <c r="E63" s="146">
        <v>169</v>
      </c>
      <c r="F63" s="156">
        <v>216</v>
      </c>
      <c r="G63" s="156">
        <v>125</v>
      </c>
      <c r="H63" s="156">
        <v>134</v>
      </c>
      <c r="I63" s="156">
        <v>188</v>
      </c>
      <c r="J63" s="156">
        <v>136</v>
      </c>
      <c r="K63" s="156">
        <v>104</v>
      </c>
      <c r="L63" s="156">
        <v>154</v>
      </c>
      <c r="M63" s="156">
        <v>121</v>
      </c>
      <c r="N63" s="156">
        <v>166</v>
      </c>
      <c r="O63" s="156">
        <v>144</v>
      </c>
      <c r="P63" s="156">
        <v>199</v>
      </c>
      <c r="Q63" s="156">
        <v>168</v>
      </c>
      <c r="R63" s="578"/>
      <c r="S63" s="2"/>
    </row>
    <row r="64" spans="1:22" ht="12.75" hidden="1" customHeight="1" x14ac:dyDescent="0.2">
      <c r="A64" s="2"/>
      <c r="B64" s="216"/>
      <c r="C64" s="442"/>
      <c r="D64" s="196" t="s">
        <v>130</v>
      </c>
      <c r="E64" s="146">
        <v>211</v>
      </c>
      <c r="F64" s="156">
        <v>195</v>
      </c>
      <c r="G64" s="156">
        <v>136</v>
      </c>
      <c r="H64" s="156">
        <v>100</v>
      </c>
      <c r="I64" s="156">
        <v>160</v>
      </c>
      <c r="J64" s="156">
        <v>153</v>
      </c>
      <c r="K64" s="156">
        <v>103</v>
      </c>
      <c r="L64" s="156">
        <v>135</v>
      </c>
      <c r="M64" s="156">
        <v>150</v>
      </c>
      <c r="N64" s="156">
        <v>151</v>
      </c>
      <c r="O64" s="156">
        <v>177</v>
      </c>
      <c r="P64" s="156">
        <v>212</v>
      </c>
      <c r="Q64" s="156">
        <v>135</v>
      </c>
      <c r="R64" s="578"/>
      <c r="S64" s="2"/>
    </row>
    <row r="65" spans="1:19" ht="15" customHeight="1" x14ac:dyDescent="0.2">
      <c r="A65" s="2"/>
      <c r="B65" s="216"/>
      <c r="C65" s="1572" t="s">
        <v>218</v>
      </c>
      <c r="D65" s="1572"/>
      <c r="E65" s="440">
        <f t="shared" ref="E65:P65" si="1">+E53/E31*100</f>
        <v>58.242556281771975</v>
      </c>
      <c r="F65" s="440">
        <f t="shared" si="1"/>
        <v>65.587044534412954</v>
      </c>
      <c r="G65" s="440">
        <f t="shared" si="1"/>
        <v>67.447891653059273</v>
      </c>
      <c r="H65" s="440">
        <f t="shared" si="1"/>
        <v>68.783156498673733</v>
      </c>
      <c r="I65" s="440">
        <f t="shared" si="1"/>
        <v>60.07169017377074</v>
      </c>
      <c r="J65" s="440">
        <f t="shared" si="1"/>
        <v>72.143692209586561</v>
      </c>
      <c r="K65" s="440">
        <f t="shared" si="1"/>
        <v>72.014260249554368</v>
      </c>
      <c r="L65" s="440">
        <f t="shared" si="1"/>
        <v>61.598082301238513</v>
      </c>
      <c r="M65" s="440">
        <f t="shared" si="1"/>
        <v>63.211476168440541</v>
      </c>
      <c r="N65" s="440">
        <f t="shared" si="1"/>
        <v>69.211680039705513</v>
      </c>
      <c r="O65" s="440">
        <f t="shared" si="1"/>
        <v>69.036017961211428</v>
      </c>
      <c r="P65" s="440">
        <f t="shared" si="1"/>
        <v>58.306909519946906</v>
      </c>
      <c r="Q65" s="440">
        <f>+Q53/Q31*100</f>
        <v>69.705118694362028</v>
      </c>
      <c r="R65" s="578"/>
      <c r="S65" s="2"/>
    </row>
    <row r="66" spans="1:19" ht="11.25" customHeight="1" x14ac:dyDescent="0.2">
      <c r="A66" s="2"/>
      <c r="B66" s="216"/>
      <c r="C66" s="442"/>
      <c r="D66" s="431" t="s">
        <v>185</v>
      </c>
      <c r="E66" s="176">
        <f t="shared" ref="E66:Q72" si="2">+E58/E32*100</f>
        <v>67.795653401072542</v>
      </c>
      <c r="F66" s="176">
        <f t="shared" si="2"/>
        <v>83.29554043839758</v>
      </c>
      <c r="G66" s="176">
        <f t="shared" si="2"/>
        <v>76.926543488057689</v>
      </c>
      <c r="H66" s="176">
        <f t="shared" si="2"/>
        <v>79.454170957775489</v>
      </c>
      <c r="I66" s="176">
        <f t="shared" si="2"/>
        <v>73.12896989781828</v>
      </c>
      <c r="J66" s="176">
        <f t="shared" si="2"/>
        <v>92.446496013428444</v>
      </c>
      <c r="K66" s="176">
        <f t="shared" si="2"/>
        <v>98.702983138780809</v>
      </c>
      <c r="L66" s="176">
        <f t="shared" si="2"/>
        <v>70.810363836824692</v>
      </c>
      <c r="M66" s="176">
        <f t="shared" si="2"/>
        <v>73.484267075978522</v>
      </c>
      <c r="N66" s="176">
        <f t="shared" si="2"/>
        <v>81.301652892561975</v>
      </c>
      <c r="O66" s="176">
        <f t="shared" si="2"/>
        <v>72.68842268842269</v>
      </c>
      <c r="P66" s="176">
        <f t="shared" si="2"/>
        <v>66.921944035346087</v>
      </c>
      <c r="Q66" s="176">
        <f>+Q58/Q32*100</f>
        <v>81.014628073451604</v>
      </c>
      <c r="R66" s="578"/>
      <c r="S66" s="148"/>
    </row>
    <row r="67" spans="1:19" ht="11.25" customHeight="1" x14ac:dyDescent="0.2">
      <c r="A67" s="2"/>
      <c r="B67" s="216"/>
      <c r="C67" s="442"/>
      <c r="D67" s="431" t="s">
        <v>186</v>
      </c>
      <c r="E67" s="176">
        <f t="shared" si="2"/>
        <v>59.108813392417524</v>
      </c>
      <c r="F67" s="176">
        <f t="shared" si="2"/>
        <v>68.988902589395806</v>
      </c>
      <c r="G67" s="176">
        <f t="shared" si="2"/>
        <v>66.797597042513871</v>
      </c>
      <c r="H67" s="176">
        <f t="shared" si="2"/>
        <v>72.512725590004621</v>
      </c>
      <c r="I67" s="176">
        <f t="shared" si="2"/>
        <v>65.03726435773784</v>
      </c>
      <c r="J67" s="176">
        <f t="shared" si="2"/>
        <v>77.162203755001542</v>
      </c>
      <c r="K67" s="176">
        <f t="shared" si="2"/>
        <v>68.453159041394343</v>
      </c>
      <c r="L67" s="176">
        <f t="shared" si="2"/>
        <v>67.580935251798564</v>
      </c>
      <c r="M67" s="176">
        <f t="shared" si="2"/>
        <v>74.961168064616345</v>
      </c>
      <c r="N67" s="176">
        <f t="shared" si="2"/>
        <v>71.255274261603375</v>
      </c>
      <c r="O67" s="176">
        <f t="shared" si="2"/>
        <v>68.228444690878845</v>
      </c>
      <c r="P67" s="176">
        <f t="shared" si="2"/>
        <v>56.352705410821649</v>
      </c>
      <c r="Q67" s="176">
        <f t="shared" si="2"/>
        <v>75.854014598540147</v>
      </c>
      <c r="R67" s="578"/>
      <c r="S67" s="148"/>
    </row>
    <row r="68" spans="1:19" ht="11.25" customHeight="1" x14ac:dyDescent="0.2">
      <c r="A68" s="2"/>
      <c r="B68" s="216"/>
      <c r="C68" s="442"/>
      <c r="D68" s="431" t="s">
        <v>503</v>
      </c>
      <c r="E68" s="176">
        <f t="shared" si="2"/>
        <v>38.056851930420024</v>
      </c>
      <c r="F68" s="176">
        <f t="shared" si="2"/>
        <v>37.892376681614351</v>
      </c>
      <c r="G68" s="176">
        <f t="shared" si="2"/>
        <v>60.131048387096776</v>
      </c>
      <c r="H68" s="176">
        <f t="shared" si="2"/>
        <v>47.690217391304344</v>
      </c>
      <c r="I68" s="176">
        <f t="shared" si="2"/>
        <v>39.402069758528171</v>
      </c>
      <c r="J68" s="176">
        <f t="shared" si="2"/>
        <v>53.66949575636545</v>
      </c>
      <c r="K68" s="176">
        <f t="shared" si="2"/>
        <v>49.188426252646437</v>
      </c>
      <c r="L68" s="176">
        <f t="shared" si="2"/>
        <v>48.994252873563219</v>
      </c>
      <c r="M68" s="176">
        <f t="shared" si="2"/>
        <v>46.532556908417149</v>
      </c>
      <c r="N68" s="176">
        <f t="shared" si="2"/>
        <v>48.28456104944501</v>
      </c>
      <c r="O68" s="176">
        <f t="shared" si="2"/>
        <v>50.199203187250994</v>
      </c>
      <c r="P68" s="176">
        <f t="shared" si="2"/>
        <v>46.39858594785683</v>
      </c>
      <c r="Q68" s="176">
        <f t="shared" si="2"/>
        <v>44.307944307944311</v>
      </c>
      <c r="R68" s="578"/>
      <c r="S68" s="148"/>
    </row>
    <row r="69" spans="1:19" ht="11.25" customHeight="1" x14ac:dyDescent="0.2">
      <c r="A69" s="2"/>
      <c r="B69" s="216"/>
      <c r="C69" s="442"/>
      <c r="D69" s="431" t="s">
        <v>188</v>
      </c>
      <c r="E69" s="176">
        <f t="shared" si="2"/>
        <v>54.873054873054869</v>
      </c>
      <c r="F69" s="176">
        <f t="shared" si="2"/>
        <v>63.878326996197721</v>
      </c>
      <c r="G69" s="176">
        <f t="shared" si="2"/>
        <v>69.035087719298247</v>
      </c>
      <c r="H69" s="176">
        <f t="shared" si="2"/>
        <v>64.224137931034491</v>
      </c>
      <c r="I69" s="176">
        <f t="shared" si="2"/>
        <v>52.037037037037038</v>
      </c>
      <c r="J69" s="176">
        <f t="shared" si="2"/>
        <v>54.819863680623172</v>
      </c>
      <c r="K69" s="176">
        <f t="shared" si="2"/>
        <v>64.980544747081709</v>
      </c>
      <c r="L69" s="176">
        <f t="shared" si="2"/>
        <v>46.072013093289691</v>
      </c>
      <c r="M69" s="176">
        <f t="shared" si="2"/>
        <v>37.719298245614034</v>
      </c>
      <c r="N69" s="176">
        <f t="shared" si="2"/>
        <v>43.292181069958843</v>
      </c>
      <c r="O69" s="176">
        <f t="shared" si="2"/>
        <v>70.581655480984338</v>
      </c>
      <c r="P69" s="176">
        <f t="shared" si="2"/>
        <v>53.021978021978022</v>
      </c>
      <c r="Q69" s="176">
        <f t="shared" si="2"/>
        <v>61.795166858457996</v>
      </c>
      <c r="R69" s="578"/>
      <c r="S69" s="148"/>
    </row>
    <row r="70" spans="1:19" ht="11.25" customHeight="1" x14ac:dyDescent="0.2">
      <c r="A70" s="2"/>
      <c r="B70" s="216"/>
      <c r="C70" s="442"/>
      <c r="D70" s="431" t="s">
        <v>189</v>
      </c>
      <c r="E70" s="176">
        <f t="shared" si="2"/>
        <v>70.801815431164911</v>
      </c>
      <c r="F70" s="176">
        <f t="shared" si="2"/>
        <v>62.192393736017891</v>
      </c>
      <c r="G70" s="176">
        <f t="shared" si="2"/>
        <v>62.886597938144327</v>
      </c>
      <c r="H70" s="176">
        <f t="shared" si="2"/>
        <v>52.989130434782602</v>
      </c>
      <c r="I70" s="176">
        <f>+I62/I36*100</f>
        <v>45.086705202312139</v>
      </c>
      <c r="J70" s="176">
        <f t="shared" si="2"/>
        <v>40.053050397877982</v>
      </c>
      <c r="K70" s="176">
        <f t="shared" si="2"/>
        <v>71.974522292993626</v>
      </c>
      <c r="L70" s="176">
        <f t="shared" si="2"/>
        <v>36.947218259629096</v>
      </c>
      <c r="M70" s="176">
        <f t="shared" si="2"/>
        <v>61.554621848739501</v>
      </c>
      <c r="N70" s="176">
        <f t="shared" si="2"/>
        <v>84.780157835400232</v>
      </c>
      <c r="O70" s="176">
        <f t="shared" si="2"/>
        <v>89.527027027027032</v>
      </c>
      <c r="P70" s="176">
        <f t="shared" si="2"/>
        <v>67.045454545454547</v>
      </c>
      <c r="Q70" s="176">
        <f t="shared" si="2"/>
        <v>90.574712643678154</v>
      </c>
      <c r="R70" s="578"/>
      <c r="S70" s="148"/>
    </row>
    <row r="71" spans="1:19" ht="11.25" customHeight="1" x14ac:dyDescent="0.2">
      <c r="A71" s="2"/>
      <c r="B71" s="216"/>
      <c r="C71" s="442"/>
      <c r="D71" s="431" t="s">
        <v>129</v>
      </c>
      <c r="E71" s="176">
        <f t="shared" si="2"/>
        <v>72.222222222222214</v>
      </c>
      <c r="F71" s="176">
        <f t="shared" si="2"/>
        <v>82.44274809160305</v>
      </c>
      <c r="G71" s="176">
        <f t="shared" si="2"/>
        <v>58.139534883720934</v>
      </c>
      <c r="H71" s="176">
        <f t="shared" si="2"/>
        <v>80.23952095808383</v>
      </c>
      <c r="I71" s="176">
        <f t="shared" si="2"/>
        <v>62.666666666666671</v>
      </c>
      <c r="J71" s="176">
        <f t="shared" si="2"/>
        <v>91.891891891891902</v>
      </c>
      <c r="K71" s="176">
        <f t="shared" si="2"/>
        <v>84.552845528455293</v>
      </c>
      <c r="L71" s="176">
        <f t="shared" si="2"/>
        <v>84.153005464480884</v>
      </c>
      <c r="M71" s="176">
        <f t="shared" si="2"/>
        <v>79.60526315789474</v>
      </c>
      <c r="N71" s="176">
        <f t="shared" si="2"/>
        <v>91.208791208791212</v>
      </c>
      <c r="O71" s="176">
        <f t="shared" si="2"/>
        <v>75.392670157068068</v>
      </c>
      <c r="P71" s="176">
        <f t="shared" si="2"/>
        <v>84.680851063829792</v>
      </c>
      <c r="Q71" s="176">
        <f t="shared" si="2"/>
        <v>81.553398058252426</v>
      </c>
      <c r="R71" s="578"/>
      <c r="S71" s="148"/>
    </row>
    <row r="72" spans="1:19" ht="11.25" customHeight="1" x14ac:dyDescent="0.2">
      <c r="A72" s="2"/>
      <c r="B72" s="216"/>
      <c r="C72" s="442"/>
      <c r="D72" s="431" t="s">
        <v>130</v>
      </c>
      <c r="E72" s="176">
        <f t="shared" si="2"/>
        <v>66.984126984126974</v>
      </c>
      <c r="F72" s="176">
        <f t="shared" si="2"/>
        <v>74.427480916030532</v>
      </c>
      <c r="G72" s="176">
        <f t="shared" si="2"/>
        <v>58.119658119658126</v>
      </c>
      <c r="H72" s="176">
        <f t="shared" si="2"/>
        <v>53.475935828877006</v>
      </c>
      <c r="I72" s="176">
        <f t="shared" si="2"/>
        <v>50.793650793650791</v>
      </c>
      <c r="J72" s="176">
        <f t="shared" si="2"/>
        <v>68.918918918918919</v>
      </c>
      <c r="K72" s="176">
        <f t="shared" si="2"/>
        <v>83.739837398373979</v>
      </c>
      <c r="L72" s="176">
        <f t="shared" si="2"/>
        <v>55.102040816326522</v>
      </c>
      <c r="M72" s="176">
        <f t="shared" si="2"/>
        <v>58.365758754863819</v>
      </c>
      <c r="N72" s="176">
        <f t="shared" si="2"/>
        <v>62.916666666666664</v>
      </c>
      <c r="O72" s="176">
        <f t="shared" si="2"/>
        <v>68.07692307692308</v>
      </c>
      <c r="P72" s="176">
        <f t="shared" si="2"/>
        <v>61.988304093567251</v>
      </c>
      <c r="Q72" s="176">
        <f t="shared" si="2"/>
        <v>69.587628865979383</v>
      </c>
      <c r="R72" s="578"/>
      <c r="S72" s="148"/>
    </row>
    <row r="73" spans="1:19" s="500" customFormat="1" ht="20.25" customHeight="1" x14ac:dyDescent="0.2">
      <c r="A73" s="507"/>
      <c r="B73" s="508"/>
      <c r="C73" s="1573" t="s">
        <v>280</v>
      </c>
      <c r="D73" s="1574"/>
      <c r="E73" s="1574"/>
      <c r="F73" s="1574"/>
      <c r="G73" s="1574"/>
      <c r="H73" s="1574"/>
      <c r="I73" s="1574"/>
      <c r="J73" s="1574"/>
      <c r="K73" s="1574"/>
      <c r="L73" s="1574"/>
      <c r="M73" s="1574"/>
      <c r="N73" s="1574"/>
      <c r="O73" s="1574"/>
      <c r="P73" s="1574"/>
      <c r="Q73" s="1574"/>
      <c r="R73" s="510"/>
      <c r="S73" s="148"/>
    </row>
    <row r="74" spans="1:19" s="500" customFormat="1" ht="12.75" customHeight="1" x14ac:dyDescent="0.2">
      <c r="A74" s="507"/>
      <c r="B74" s="508"/>
      <c r="C74" s="1574" t="s">
        <v>383</v>
      </c>
      <c r="D74" s="1574"/>
      <c r="E74" s="1574"/>
      <c r="F74" s="1574"/>
      <c r="G74" s="1574"/>
      <c r="H74" s="1574"/>
      <c r="I74" s="1574"/>
      <c r="J74" s="1574"/>
      <c r="K74" s="1574"/>
      <c r="L74" s="1574"/>
      <c r="M74" s="1574"/>
      <c r="N74" s="1574"/>
      <c r="O74" s="1574"/>
      <c r="P74" s="1574"/>
      <c r="Q74" s="1574"/>
      <c r="R74" s="510"/>
      <c r="S74" s="507"/>
    </row>
    <row r="75" spans="1:19" ht="13.5" customHeight="1" x14ac:dyDescent="0.2">
      <c r="A75" s="2"/>
      <c r="B75" s="216"/>
      <c r="C75" s="42" t="s">
        <v>416</v>
      </c>
      <c r="D75" s="4"/>
      <c r="E75" s="1"/>
      <c r="F75" s="1"/>
      <c r="G75" s="4"/>
      <c r="H75" s="1"/>
      <c r="I75" s="786"/>
      <c r="J75" s="520"/>
      <c r="K75" s="1"/>
      <c r="L75" s="4"/>
      <c r="M75" s="4"/>
      <c r="N75" s="4"/>
      <c r="O75" s="4"/>
      <c r="P75" s="4"/>
      <c r="Q75" s="4"/>
      <c r="R75" s="881"/>
      <c r="S75" s="2"/>
    </row>
    <row r="76" spans="1:19" ht="13.5" customHeight="1" x14ac:dyDescent="0.2">
      <c r="A76" s="2"/>
      <c r="B76" s="210">
        <v>10</v>
      </c>
      <c r="C76" s="1482">
        <v>43647</v>
      </c>
      <c r="D76" s="1482"/>
      <c r="E76" s="526"/>
      <c r="F76" s="526"/>
      <c r="G76" s="526"/>
      <c r="H76" s="526"/>
      <c r="I76" s="526"/>
      <c r="J76" s="148"/>
      <c r="K76" s="148"/>
      <c r="L76" s="579"/>
      <c r="M76" s="177"/>
      <c r="N76" s="177"/>
      <c r="O76" s="177"/>
      <c r="P76" s="579"/>
      <c r="Q76" s="1"/>
      <c r="R76" s="4"/>
      <c r="S76" s="2"/>
    </row>
  </sheetData>
  <mergeCells count="17">
    <mergeCell ref="C73:Q73"/>
    <mergeCell ref="C74:Q74"/>
    <mergeCell ref="C76:D76"/>
    <mergeCell ref="C49:D49"/>
    <mergeCell ref="C53:D53"/>
    <mergeCell ref="C65:D65"/>
    <mergeCell ref="C8:D8"/>
    <mergeCell ref="C16:D16"/>
    <mergeCell ref="C22:D22"/>
    <mergeCell ref="C23:D23"/>
    <mergeCell ref="C31:D31"/>
    <mergeCell ref="D1:R1"/>
    <mergeCell ref="B2:D2"/>
    <mergeCell ref="C5:D6"/>
    <mergeCell ref="E5:N5"/>
    <mergeCell ref="E6:K6"/>
    <mergeCell ref="L6:Q6"/>
  </mergeCells>
  <conditionalFormatting sqref="E7:Q7">
    <cfRule type="cellIs" dxfId="529"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pageSetUpPr fitToPage="1"/>
  </sheetPr>
  <dimension ref="A1:AB52"/>
  <sheetViews>
    <sheetView workbookViewId="0"/>
  </sheetViews>
  <sheetFormatPr defaultRowHeight="12.75" x14ac:dyDescent="0.2"/>
  <cols>
    <col min="1" max="1" width="1" style="377" customWidth="1"/>
    <col min="2" max="2" width="2.5703125" style="377" customWidth="1"/>
    <col min="3" max="3" width="1" style="377" customWidth="1"/>
    <col min="4" max="4" width="23.7109375" style="377" customWidth="1"/>
    <col min="5" max="5" width="5.42578125" style="377" customWidth="1"/>
    <col min="6" max="6" width="5.42578125" style="372" customWidth="1"/>
    <col min="7" max="17" width="5.42578125" style="377" customWidth="1"/>
    <col min="18" max="18" width="2.5703125" style="377" customWidth="1"/>
    <col min="19" max="19" width="1" style="377" customWidth="1"/>
    <col min="20" max="28" width="9.140625" style="1442"/>
    <col min="29" max="16384" width="9.140625" style="377"/>
  </cols>
  <sheetData>
    <row r="1" spans="1:28" ht="13.5" customHeight="1" x14ac:dyDescent="0.2">
      <c r="A1" s="372"/>
      <c r="B1" s="1579" t="s">
        <v>309</v>
      </c>
      <c r="C1" s="1580"/>
      <c r="D1" s="1580"/>
      <c r="E1" s="1580"/>
      <c r="F1" s="1580"/>
      <c r="G1" s="1580"/>
      <c r="H1" s="1580"/>
      <c r="I1" s="405"/>
      <c r="J1" s="405"/>
      <c r="K1" s="405"/>
      <c r="L1" s="405"/>
      <c r="M1" s="405"/>
      <c r="N1" s="405"/>
      <c r="O1" s="405"/>
      <c r="P1" s="405"/>
      <c r="Q1" s="382"/>
      <c r="R1" s="382"/>
      <c r="S1" s="372"/>
    </row>
    <row r="2" spans="1:28" ht="6" customHeight="1" x14ac:dyDescent="0.2">
      <c r="A2" s="372"/>
      <c r="B2" s="580"/>
      <c r="C2" s="489"/>
      <c r="D2" s="489"/>
      <c r="E2" s="423"/>
      <c r="F2" s="423"/>
      <c r="G2" s="423"/>
      <c r="H2" s="423"/>
      <c r="I2" s="423"/>
      <c r="J2" s="423"/>
      <c r="K2" s="423"/>
      <c r="L2" s="423"/>
      <c r="M2" s="423"/>
      <c r="N2" s="423"/>
      <c r="O2" s="423"/>
      <c r="P2" s="423"/>
      <c r="Q2" s="423"/>
      <c r="R2" s="381"/>
      <c r="S2" s="372"/>
    </row>
    <row r="3" spans="1:28" ht="13.5" customHeight="1" thickBot="1" x14ac:dyDescent="0.25">
      <c r="A3" s="372"/>
      <c r="B3" s="382"/>
      <c r="C3" s="382"/>
      <c r="D3" s="382"/>
      <c r="E3" s="540"/>
      <c r="F3" s="540"/>
      <c r="G3" s="540"/>
      <c r="H3" s="540"/>
      <c r="I3" s="540"/>
      <c r="J3" s="540"/>
      <c r="K3" s="540"/>
      <c r="L3" s="540"/>
      <c r="M3" s="540"/>
      <c r="N3" s="540"/>
      <c r="O3" s="540"/>
      <c r="P3" s="540"/>
      <c r="Q3" s="540" t="s">
        <v>72</v>
      </c>
      <c r="R3" s="582"/>
      <c r="S3" s="372"/>
    </row>
    <row r="4" spans="1:28" s="386" customFormat="1" ht="13.5" customHeight="1" thickBot="1" x14ac:dyDescent="0.25">
      <c r="A4" s="384"/>
      <c r="B4" s="385"/>
      <c r="C4" s="583" t="s">
        <v>219</v>
      </c>
      <c r="D4" s="584"/>
      <c r="E4" s="584"/>
      <c r="F4" s="584"/>
      <c r="G4" s="584"/>
      <c r="H4" s="584"/>
      <c r="I4" s="584"/>
      <c r="J4" s="584"/>
      <c r="K4" s="584"/>
      <c r="L4" s="584"/>
      <c r="M4" s="584"/>
      <c r="N4" s="584"/>
      <c r="O4" s="584"/>
      <c r="P4" s="584"/>
      <c r="Q4" s="585"/>
      <c r="R4" s="582"/>
      <c r="S4" s="384"/>
      <c r="T4" s="1443"/>
      <c r="U4" s="1443"/>
      <c r="V4" s="1443"/>
      <c r="W4" s="1443"/>
      <c r="X4" s="1443"/>
      <c r="Y4" s="1444"/>
      <c r="Z4" s="1444"/>
      <c r="AA4" s="1444"/>
      <c r="AB4" s="1444"/>
    </row>
    <row r="5" spans="1:28" ht="4.5" customHeight="1" x14ac:dyDescent="0.2">
      <c r="A5" s="372"/>
      <c r="B5" s="382"/>
      <c r="C5" s="1581" t="s">
        <v>77</v>
      </c>
      <c r="D5" s="1581"/>
      <c r="E5" s="490"/>
      <c r="F5" s="490"/>
      <c r="G5" s="490"/>
      <c r="H5" s="490"/>
      <c r="I5" s="490"/>
      <c r="J5" s="490"/>
      <c r="K5" s="490"/>
      <c r="L5" s="490"/>
      <c r="M5" s="490"/>
      <c r="N5" s="490"/>
      <c r="O5" s="490"/>
      <c r="P5" s="490"/>
      <c r="Q5" s="490"/>
      <c r="R5" s="582"/>
      <c r="S5" s="372"/>
      <c r="T5" s="1445"/>
      <c r="U5" s="1445"/>
      <c r="V5" s="1445"/>
      <c r="W5" s="1445"/>
      <c r="X5" s="1445"/>
    </row>
    <row r="6" spans="1:28" ht="13.5" customHeight="1" x14ac:dyDescent="0.2">
      <c r="A6" s="372"/>
      <c r="B6" s="382"/>
      <c r="C6" s="1581"/>
      <c r="D6" s="1581"/>
      <c r="E6" s="1583" t="s">
        <v>591</v>
      </c>
      <c r="F6" s="1583"/>
      <c r="G6" s="1583"/>
      <c r="H6" s="1583"/>
      <c r="I6" s="1583"/>
      <c r="J6" s="1583"/>
      <c r="K6" s="1583"/>
      <c r="L6" s="1584" t="s">
        <v>592</v>
      </c>
      <c r="M6" s="1584"/>
      <c r="N6" s="1584"/>
      <c r="O6" s="1584"/>
      <c r="P6" s="1584"/>
      <c r="Q6" s="1584"/>
      <c r="R6" s="582"/>
      <c r="S6" s="372"/>
      <c r="T6" s="1445"/>
      <c r="U6" s="1445"/>
      <c r="V6" s="1445"/>
      <c r="W6" s="1445"/>
      <c r="X6" s="1445"/>
    </row>
    <row r="7" spans="1:28" x14ac:dyDescent="0.2">
      <c r="A7" s="372"/>
      <c r="B7" s="382"/>
      <c r="C7" s="387"/>
      <c r="D7" s="387"/>
      <c r="E7" s="663" t="s">
        <v>99</v>
      </c>
      <c r="F7" s="663" t="s">
        <v>98</v>
      </c>
      <c r="G7" s="663" t="s">
        <v>97</v>
      </c>
      <c r="H7" s="663" t="s">
        <v>96</v>
      </c>
      <c r="I7" s="663" t="s">
        <v>95</v>
      </c>
      <c r="J7" s="663" t="s">
        <v>94</v>
      </c>
      <c r="K7" s="663" t="s">
        <v>93</v>
      </c>
      <c r="L7" s="663" t="s">
        <v>92</v>
      </c>
      <c r="M7" s="663" t="s">
        <v>103</v>
      </c>
      <c r="N7" s="663" t="s">
        <v>102</v>
      </c>
      <c r="O7" s="663" t="s">
        <v>101</v>
      </c>
      <c r="P7" s="663" t="s">
        <v>100</v>
      </c>
      <c r="Q7" s="663" t="s">
        <v>99</v>
      </c>
      <c r="R7" s="383"/>
      <c r="S7" s="372"/>
      <c r="T7" s="1445"/>
      <c r="U7" s="1445"/>
      <c r="V7" s="1446"/>
      <c r="W7" s="1445"/>
      <c r="X7" s="1445"/>
    </row>
    <row r="8" spans="1:28" s="589" customFormat="1" ht="22.5" customHeight="1" x14ac:dyDescent="0.2">
      <c r="A8" s="586"/>
      <c r="B8" s="587"/>
      <c r="C8" s="1582" t="s">
        <v>67</v>
      </c>
      <c r="D8" s="1582"/>
      <c r="E8" s="368">
        <v>503004</v>
      </c>
      <c r="F8" s="369">
        <v>497211</v>
      </c>
      <c r="G8" s="369">
        <v>497174</v>
      </c>
      <c r="H8" s="369">
        <v>497153</v>
      </c>
      <c r="I8" s="369">
        <v>497497</v>
      </c>
      <c r="J8" s="369">
        <v>505096</v>
      </c>
      <c r="K8" s="369">
        <v>504889</v>
      </c>
      <c r="L8" s="369">
        <v>514314</v>
      </c>
      <c r="M8" s="369">
        <v>504886</v>
      </c>
      <c r="N8" s="369">
        <v>494666</v>
      </c>
      <c r="O8" s="369">
        <v>481698</v>
      </c>
      <c r="P8" s="369">
        <v>468464</v>
      </c>
      <c r="Q8" s="369">
        <v>456636</v>
      </c>
      <c r="R8" s="588"/>
      <c r="S8" s="586"/>
      <c r="T8" s="1445"/>
      <c r="U8" s="1445"/>
      <c r="V8" s="1447"/>
      <c r="W8" s="1445"/>
      <c r="X8" s="1445"/>
      <c r="Y8" s="1442"/>
      <c r="Z8" s="1442"/>
      <c r="AA8" s="1442"/>
      <c r="AB8" s="1442"/>
    </row>
    <row r="9" spans="1:28" s="386" customFormat="1" ht="18.75" customHeight="1" x14ac:dyDescent="0.2">
      <c r="A9" s="384"/>
      <c r="B9" s="385"/>
      <c r="C9" s="391"/>
      <c r="D9" s="425" t="s">
        <v>318</v>
      </c>
      <c r="E9" s="426">
        <v>332395</v>
      </c>
      <c r="F9" s="427">
        <v>330587</v>
      </c>
      <c r="G9" s="427">
        <v>338147</v>
      </c>
      <c r="H9" s="427">
        <v>338935</v>
      </c>
      <c r="I9" s="427">
        <v>334241</v>
      </c>
      <c r="J9" s="427">
        <v>334897</v>
      </c>
      <c r="K9" s="427">
        <v>339035</v>
      </c>
      <c r="L9" s="427">
        <v>350772</v>
      </c>
      <c r="M9" s="427">
        <v>342702</v>
      </c>
      <c r="N9" s="427">
        <v>333776</v>
      </c>
      <c r="O9" s="427">
        <v>321240</v>
      </c>
      <c r="P9" s="427">
        <v>305171</v>
      </c>
      <c r="Q9" s="427">
        <v>298191</v>
      </c>
      <c r="R9" s="411"/>
      <c r="S9" s="384"/>
      <c r="T9" s="1443"/>
      <c r="U9" s="1448"/>
      <c r="V9" s="1447"/>
      <c r="W9" s="1443"/>
      <c r="X9" s="1443"/>
      <c r="Y9" s="1444"/>
      <c r="Z9" s="1444"/>
      <c r="AA9" s="1444"/>
      <c r="AB9" s="1444"/>
    </row>
    <row r="10" spans="1:28" s="386" customFormat="1" ht="18.75" customHeight="1" x14ac:dyDescent="0.2">
      <c r="A10" s="384"/>
      <c r="B10" s="385"/>
      <c r="C10" s="391"/>
      <c r="D10" s="425" t="s">
        <v>220</v>
      </c>
      <c r="E10" s="426">
        <v>50236</v>
      </c>
      <c r="F10" s="427">
        <v>50065</v>
      </c>
      <c r="G10" s="427">
        <v>49357</v>
      </c>
      <c r="H10" s="427">
        <v>48461</v>
      </c>
      <c r="I10" s="427">
        <v>48236</v>
      </c>
      <c r="J10" s="427">
        <v>48173</v>
      </c>
      <c r="K10" s="427">
        <v>46378</v>
      </c>
      <c r="L10" s="427">
        <v>45869</v>
      </c>
      <c r="M10" s="427">
        <v>44602</v>
      </c>
      <c r="N10" s="427">
        <v>44708</v>
      </c>
      <c r="O10" s="427">
        <v>44128</v>
      </c>
      <c r="P10" s="427">
        <v>43482</v>
      </c>
      <c r="Q10" s="427">
        <v>41842</v>
      </c>
      <c r="R10" s="411"/>
      <c r="S10" s="384"/>
      <c r="T10" s="1443"/>
      <c r="U10" s="1443"/>
      <c r="V10" s="1447"/>
      <c r="W10" s="1443"/>
      <c r="X10" s="1443"/>
      <c r="Y10" s="1444"/>
      <c r="Z10" s="1444"/>
      <c r="AA10" s="1444"/>
      <c r="AB10" s="1444"/>
    </row>
    <row r="11" spans="1:28" s="386" customFormat="1" ht="18.75" customHeight="1" x14ac:dyDescent="0.2">
      <c r="A11" s="384"/>
      <c r="B11" s="385"/>
      <c r="C11" s="391"/>
      <c r="D11" s="425" t="s">
        <v>221</v>
      </c>
      <c r="E11" s="426">
        <v>95217</v>
      </c>
      <c r="F11" s="427">
        <v>91335</v>
      </c>
      <c r="G11" s="427">
        <v>84381</v>
      </c>
      <c r="H11" s="427">
        <v>86163</v>
      </c>
      <c r="I11" s="427">
        <v>89524</v>
      </c>
      <c r="J11" s="427">
        <v>95303</v>
      </c>
      <c r="K11" s="427">
        <v>96825</v>
      </c>
      <c r="L11" s="427">
        <v>91765</v>
      </c>
      <c r="M11" s="427">
        <v>91367</v>
      </c>
      <c r="N11" s="427">
        <v>90942</v>
      </c>
      <c r="O11" s="427">
        <v>91649</v>
      </c>
      <c r="P11" s="427">
        <v>93066</v>
      </c>
      <c r="Q11" s="427">
        <v>92177</v>
      </c>
      <c r="R11" s="411"/>
      <c r="S11" s="384"/>
      <c r="T11" s="1443"/>
      <c r="U11" s="1443"/>
      <c r="V11" s="1447"/>
      <c r="W11" s="1443"/>
      <c r="X11" s="1443"/>
      <c r="Y11" s="1444"/>
      <c r="Z11" s="1444"/>
      <c r="AA11" s="1444"/>
      <c r="AB11" s="1444"/>
    </row>
    <row r="12" spans="1:28" s="386" customFormat="1" ht="22.5" customHeight="1" x14ac:dyDescent="0.2">
      <c r="A12" s="384"/>
      <c r="B12" s="385"/>
      <c r="C12" s="391"/>
      <c r="D12" s="428" t="s">
        <v>319</v>
      </c>
      <c r="E12" s="426">
        <v>25156</v>
      </c>
      <c r="F12" s="427">
        <v>25224</v>
      </c>
      <c r="G12" s="427">
        <v>25289</v>
      </c>
      <c r="H12" s="427">
        <v>23594</v>
      </c>
      <c r="I12" s="427">
        <v>25496</v>
      </c>
      <c r="J12" s="427">
        <v>26723</v>
      </c>
      <c r="K12" s="427">
        <v>22651</v>
      </c>
      <c r="L12" s="427">
        <v>25908</v>
      </c>
      <c r="M12" s="427">
        <v>26215</v>
      </c>
      <c r="N12" s="427">
        <v>25240</v>
      </c>
      <c r="O12" s="427">
        <v>24681</v>
      </c>
      <c r="P12" s="427">
        <v>26745</v>
      </c>
      <c r="Q12" s="427">
        <v>24426</v>
      </c>
      <c r="R12" s="411"/>
      <c r="S12" s="384"/>
      <c r="T12" s="1443"/>
      <c r="U12" s="1443"/>
      <c r="V12" s="1447"/>
      <c r="W12" s="1443"/>
      <c r="X12" s="1443"/>
      <c r="Y12" s="1444"/>
      <c r="Z12" s="1444"/>
      <c r="AA12" s="1444"/>
      <c r="AB12" s="1444"/>
    </row>
    <row r="13" spans="1:28" ht="15.75" customHeight="1" thickBot="1" x14ac:dyDescent="0.25">
      <c r="A13" s="372"/>
      <c r="B13" s="382"/>
      <c r="C13" s="387"/>
      <c r="D13" s="387"/>
      <c r="E13" s="540"/>
      <c r="F13" s="540"/>
      <c r="G13" s="540"/>
      <c r="H13" s="540"/>
      <c r="I13" s="540"/>
      <c r="J13" s="540"/>
      <c r="K13" s="540"/>
      <c r="L13" s="540"/>
      <c r="M13" s="540"/>
      <c r="N13" s="540"/>
      <c r="O13" s="540"/>
      <c r="P13" s="540"/>
      <c r="Q13" s="439"/>
      <c r="R13" s="383"/>
      <c r="S13" s="372"/>
      <c r="T13" s="1445"/>
      <c r="U13" s="1445"/>
      <c r="V13" s="1447"/>
      <c r="W13" s="1445"/>
      <c r="X13" s="1445"/>
    </row>
    <row r="14" spans="1:28" ht="13.5" customHeight="1" thickBot="1" x14ac:dyDescent="0.25">
      <c r="A14" s="372"/>
      <c r="B14" s="382"/>
      <c r="C14" s="583" t="s">
        <v>25</v>
      </c>
      <c r="D14" s="584"/>
      <c r="E14" s="584"/>
      <c r="F14" s="584"/>
      <c r="G14" s="584"/>
      <c r="H14" s="584"/>
      <c r="I14" s="584"/>
      <c r="J14" s="584"/>
      <c r="K14" s="584"/>
      <c r="L14" s="584"/>
      <c r="M14" s="584"/>
      <c r="N14" s="584"/>
      <c r="O14" s="584"/>
      <c r="P14" s="584"/>
      <c r="Q14" s="585"/>
      <c r="R14" s="383"/>
      <c r="S14" s="372"/>
      <c r="T14" s="1445"/>
      <c r="U14" s="1445"/>
      <c r="V14" s="1447"/>
      <c r="W14" s="1445"/>
      <c r="X14" s="1445"/>
    </row>
    <row r="15" spans="1:28" ht="9.75" customHeight="1" x14ac:dyDescent="0.2">
      <c r="A15" s="372"/>
      <c r="B15" s="382"/>
      <c r="C15" s="1581" t="s">
        <v>77</v>
      </c>
      <c r="D15" s="1581"/>
      <c r="E15" s="390"/>
      <c r="F15" s="390"/>
      <c r="G15" s="390"/>
      <c r="H15" s="390"/>
      <c r="I15" s="390"/>
      <c r="J15" s="390"/>
      <c r="K15" s="390"/>
      <c r="L15" s="390"/>
      <c r="M15" s="390"/>
      <c r="N15" s="390"/>
      <c r="O15" s="390"/>
      <c r="P15" s="390"/>
      <c r="Q15" s="473"/>
      <c r="R15" s="383"/>
      <c r="S15" s="372"/>
      <c r="T15" s="1445"/>
      <c r="U15" s="1445"/>
      <c r="V15" s="1447" t="s">
        <v>489</v>
      </c>
      <c r="W15" s="1445" t="s">
        <v>491</v>
      </c>
      <c r="X15" s="1445"/>
    </row>
    <row r="16" spans="1:28" s="589" customFormat="1" ht="22.5" customHeight="1" x14ac:dyDescent="0.2">
      <c r="A16" s="586"/>
      <c r="B16" s="587"/>
      <c r="C16" s="1582" t="s">
        <v>67</v>
      </c>
      <c r="D16" s="1582"/>
      <c r="E16" s="368">
        <v>332395</v>
      </c>
      <c r="F16" s="369">
        <v>330587</v>
      </c>
      <c r="G16" s="369">
        <v>338147</v>
      </c>
      <c r="H16" s="369">
        <v>338935</v>
      </c>
      <c r="I16" s="369">
        <v>334241</v>
      </c>
      <c r="J16" s="369">
        <v>334897</v>
      </c>
      <c r="K16" s="369">
        <v>339035</v>
      </c>
      <c r="L16" s="369">
        <v>350772</v>
      </c>
      <c r="M16" s="369">
        <v>342702</v>
      </c>
      <c r="N16" s="369">
        <v>333776</v>
      </c>
      <c r="O16" s="369">
        <v>321240</v>
      </c>
      <c r="P16" s="369">
        <v>305171</v>
      </c>
      <c r="Q16" s="369">
        <v>298191</v>
      </c>
      <c r="R16" s="588"/>
      <c r="S16" s="586"/>
      <c r="T16" s="1445"/>
      <c r="U16" s="1449" t="s">
        <v>490</v>
      </c>
      <c r="V16" s="1447">
        <f>+Q16-E16</f>
        <v>-34204</v>
      </c>
      <c r="W16" s="1447">
        <f>+Q16-P16</f>
        <v>-6980</v>
      </c>
      <c r="X16" s="1445"/>
      <c r="Y16" s="1442"/>
      <c r="Z16" s="1442"/>
      <c r="AA16" s="1442"/>
      <c r="AB16" s="1442"/>
    </row>
    <row r="17" spans="1:24" ht="22.5" customHeight="1" x14ac:dyDescent="0.2">
      <c r="A17" s="372"/>
      <c r="B17" s="382"/>
      <c r="C17" s="539"/>
      <c r="D17" s="431" t="s">
        <v>71</v>
      </c>
      <c r="E17" s="146">
        <v>147684</v>
      </c>
      <c r="F17" s="156">
        <v>145312</v>
      </c>
      <c r="G17" s="156">
        <v>146561</v>
      </c>
      <c r="H17" s="156">
        <v>146643</v>
      </c>
      <c r="I17" s="156">
        <v>145902</v>
      </c>
      <c r="J17" s="156">
        <v>147634</v>
      </c>
      <c r="K17" s="156">
        <v>150357</v>
      </c>
      <c r="L17" s="156">
        <v>154873</v>
      </c>
      <c r="M17" s="156">
        <v>151196</v>
      </c>
      <c r="N17" s="156">
        <v>146837</v>
      </c>
      <c r="O17" s="156">
        <v>141370</v>
      </c>
      <c r="P17" s="156">
        <v>134595</v>
      </c>
      <c r="Q17" s="156">
        <v>129069</v>
      </c>
      <c r="R17" s="383"/>
      <c r="S17" s="372"/>
      <c r="T17" s="1445"/>
      <c r="U17" s="1445" t="s">
        <v>105</v>
      </c>
      <c r="V17" s="1450">
        <f>+V16/E16*100</f>
        <v>-10.290166819597166</v>
      </c>
      <c r="W17" s="1449">
        <f>+W16/P16*100</f>
        <v>-2.2872422346815391</v>
      </c>
      <c r="X17" s="1445"/>
    </row>
    <row r="18" spans="1:24" ht="15.75" customHeight="1" x14ac:dyDescent="0.2">
      <c r="A18" s="372"/>
      <c r="B18" s="382"/>
      <c r="C18" s="539"/>
      <c r="D18" s="431" t="s">
        <v>70</v>
      </c>
      <c r="E18" s="146">
        <v>184711</v>
      </c>
      <c r="F18" s="156">
        <v>185275</v>
      </c>
      <c r="G18" s="156">
        <v>191586</v>
      </c>
      <c r="H18" s="156">
        <v>192292</v>
      </c>
      <c r="I18" s="156">
        <v>188339</v>
      </c>
      <c r="J18" s="156">
        <v>187263</v>
      </c>
      <c r="K18" s="156">
        <v>188678</v>
      </c>
      <c r="L18" s="156">
        <v>195899</v>
      </c>
      <c r="M18" s="156">
        <v>191506</v>
      </c>
      <c r="N18" s="156">
        <v>186939</v>
      </c>
      <c r="O18" s="156">
        <v>179870</v>
      </c>
      <c r="P18" s="156">
        <v>170576</v>
      </c>
      <c r="Q18" s="156">
        <v>169122</v>
      </c>
      <c r="R18" s="383"/>
      <c r="S18" s="372"/>
      <c r="T18" s="1445"/>
      <c r="U18" s="1445"/>
      <c r="V18" s="1447"/>
      <c r="W18" s="1445"/>
      <c r="X18" s="1445"/>
    </row>
    <row r="19" spans="1:24" ht="22.5" customHeight="1" x14ac:dyDescent="0.2">
      <c r="A19" s="372"/>
      <c r="B19" s="382"/>
      <c r="C19" s="539"/>
      <c r="D19" s="431" t="s">
        <v>222</v>
      </c>
      <c r="E19" s="146">
        <v>31533</v>
      </c>
      <c r="F19" s="156">
        <v>31106</v>
      </c>
      <c r="G19" s="156">
        <v>33160</v>
      </c>
      <c r="H19" s="156">
        <v>36259</v>
      </c>
      <c r="I19" s="156">
        <v>37567</v>
      </c>
      <c r="J19" s="156">
        <v>40400</v>
      </c>
      <c r="K19" s="156">
        <v>34760</v>
      </c>
      <c r="L19" s="156">
        <v>37470</v>
      </c>
      <c r="M19" s="156">
        <v>36585</v>
      </c>
      <c r="N19" s="156">
        <v>35207</v>
      </c>
      <c r="O19" s="156">
        <v>32798</v>
      </c>
      <c r="P19" s="156">
        <v>30087</v>
      </c>
      <c r="Q19" s="156">
        <v>27687</v>
      </c>
      <c r="R19" s="383"/>
      <c r="S19" s="372"/>
      <c r="T19" s="1445"/>
      <c r="U19" s="1445"/>
      <c r="V19" s="1447"/>
      <c r="W19" s="1445"/>
      <c r="X19" s="1445"/>
    </row>
    <row r="20" spans="1:24" ht="15.75" customHeight="1" x14ac:dyDescent="0.2">
      <c r="A20" s="372"/>
      <c r="B20" s="382"/>
      <c r="C20" s="539"/>
      <c r="D20" s="431" t="s">
        <v>223</v>
      </c>
      <c r="E20" s="146">
        <v>300862</v>
      </c>
      <c r="F20" s="156">
        <v>299481</v>
      </c>
      <c r="G20" s="156">
        <v>304987</v>
      </c>
      <c r="H20" s="156">
        <v>302676</v>
      </c>
      <c r="I20" s="156">
        <v>296674</v>
      </c>
      <c r="J20" s="156">
        <v>294497</v>
      </c>
      <c r="K20" s="156">
        <v>304275</v>
      </c>
      <c r="L20" s="156">
        <v>313302</v>
      </c>
      <c r="M20" s="156">
        <v>306117</v>
      </c>
      <c r="N20" s="156">
        <v>298569</v>
      </c>
      <c r="O20" s="156">
        <v>288442</v>
      </c>
      <c r="P20" s="156">
        <v>275084</v>
      </c>
      <c r="Q20" s="156">
        <v>270504</v>
      </c>
      <c r="R20" s="383"/>
      <c r="S20" s="372"/>
      <c r="T20" s="1447">
        <f>+Q19-E19</f>
        <v>-3846</v>
      </c>
      <c r="U20" s="1449">
        <f>+(Q19/E19-1)*100</f>
        <v>-12.19674626581676</v>
      </c>
      <c r="V20" s="1447"/>
      <c r="W20" s="1445"/>
      <c r="X20" s="1445"/>
    </row>
    <row r="21" spans="1:24" ht="22.5" customHeight="1" x14ac:dyDescent="0.2">
      <c r="A21" s="372"/>
      <c r="B21" s="382"/>
      <c r="C21" s="539"/>
      <c r="D21" s="431" t="s">
        <v>212</v>
      </c>
      <c r="E21" s="146">
        <v>32903</v>
      </c>
      <c r="F21" s="156">
        <v>32927</v>
      </c>
      <c r="G21" s="156">
        <v>34638</v>
      </c>
      <c r="H21" s="156">
        <v>37228</v>
      </c>
      <c r="I21" s="156">
        <v>36707</v>
      </c>
      <c r="J21" s="156">
        <v>34888</v>
      </c>
      <c r="K21" s="156">
        <v>32399</v>
      </c>
      <c r="L21" s="156">
        <v>33590</v>
      </c>
      <c r="M21" s="156">
        <v>32865</v>
      </c>
      <c r="N21" s="156">
        <v>32253</v>
      </c>
      <c r="O21" s="156">
        <v>30945</v>
      </c>
      <c r="P21" s="156">
        <v>29081</v>
      </c>
      <c r="Q21" s="156">
        <v>27480</v>
      </c>
      <c r="R21" s="383"/>
      <c r="S21" s="372"/>
      <c r="T21" s="1445"/>
      <c r="U21" s="1449"/>
      <c r="V21" s="1451">
        <f>+(Q21/P21-1)*100</f>
        <v>-5.5053127471545</v>
      </c>
      <c r="W21" s="1447">
        <f>+Q19-E19</f>
        <v>-3846</v>
      </c>
      <c r="X21" s="1445">
        <f>+W21/E21</f>
        <v>-0.11688903747378658</v>
      </c>
    </row>
    <row r="22" spans="1:24" ht="15.75" customHeight="1" x14ac:dyDescent="0.2">
      <c r="A22" s="372"/>
      <c r="B22" s="382"/>
      <c r="C22" s="539"/>
      <c r="D22" s="431" t="s">
        <v>224</v>
      </c>
      <c r="E22" s="146">
        <v>299492</v>
      </c>
      <c r="F22" s="156">
        <v>297660</v>
      </c>
      <c r="G22" s="156">
        <v>303509</v>
      </c>
      <c r="H22" s="156">
        <v>301707</v>
      </c>
      <c r="I22" s="156">
        <v>297534</v>
      </c>
      <c r="J22" s="156">
        <v>300009</v>
      </c>
      <c r="K22" s="156">
        <v>306636</v>
      </c>
      <c r="L22" s="156">
        <v>317182</v>
      </c>
      <c r="M22" s="156">
        <v>309837</v>
      </c>
      <c r="N22" s="156">
        <v>301523</v>
      </c>
      <c r="O22" s="156">
        <v>290295</v>
      </c>
      <c r="P22" s="156">
        <v>276090</v>
      </c>
      <c r="Q22" s="156">
        <v>270711</v>
      </c>
      <c r="R22" s="383"/>
      <c r="S22" s="372"/>
      <c r="T22" s="1445"/>
      <c r="U22" s="1449">
        <f>+(Q22/E22-1)*100</f>
        <v>-9.6099394975491812</v>
      </c>
      <c r="V22" s="1451">
        <f>+(Q22/P22-1)*100</f>
        <v>-1.9482777355210312</v>
      </c>
      <c r="W22" s="1445"/>
      <c r="X22" s="1445"/>
    </row>
    <row r="23" spans="1:24" ht="15" customHeight="1" x14ac:dyDescent="0.2">
      <c r="A23" s="372"/>
      <c r="B23" s="382"/>
      <c r="C23" s="431"/>
      <c r="D23" s="433" t="s">
        <v>322</v>
      </c>
      <c r="E23" s="146">
        <v>13277</v>
      </c>
      <c r="F23" s="156">
        <v>13352</v>
      </c>
      <c r="G23" s="156">
        <v>13471</v>
      </c>
      <c r="H23" s="156">
        <v>13266</v>
      </c>
      <c r="I23" s="156">
        <v>14035</v>
      </c>
      <c r="J23" s="156">
        <v>14490</v>
      </c>
      <c r="K23" s="156">
        <v>14776</v>
      </c>
      <c r="L23" s="156">
        <v>14976</v>
      </c>
      <c r="M23" s="156">
        <v>14533</v>
      </c>
      <c r="N23" s="156">
        <v>14288</v>
      </c>
      <c r="O23" s="156">
        <v>14005</v>
      </c>
      <c r="P23" s="156">
        <v>12979</v>
      </c>
      <c r="Q23" s="156">
        <v>12313</v>
      </c>
      <c r="R23" s="383"/>
      <c r="S23" s="372"/>
      <c r="T23" s="1445"/>
      <c r="U23" s="1445"/>
      <c r="V23" s="1447">
        <f>+Q19-P19</f>
        <v>-2400</v>
      </c>
      <c r="W23" s="1449">
        <f>+V23/P19*100</f>
        <v>-7.9768670854521879</v>
      </c>
      <c r="X23" s="1445"/>
    </row>
    <row r="24" spans="1:24" ht="15" customHeight="1" x14ac:dyDescent="0.2">
      <c r="A24" s="372"/>
      <c r="B24" s="382"/>
      <c r="C24" s="196"/>
      <c r="D24" s="93" t="s">
        <v>213</v>
      </c>
      <c r="E24" s="146">
        <v>71124</v>
      </c>
      <c r="F24" s="156">
        <v>70045</v>
      </c>
      <c r="G24" s="156">
        <v>70530</v>
      </c>
      <c r="H24" s="156">
        <v>70147</v>
      </c>
      <c r="I24" s="156">
        <v>68420</v>
      </c>
      <c r="J24" s="156">
        <v>67115</v>
      </c>
      <c r="K24" s="156">
        <v>69134</v>
      </c>
      <c r="L24" s="156">
        <v>70861</v>
      </c>
      <c r="M24" s="156">
        <v>69706</v>
      </c>
      <c r="N24" s="156">
        <v>68762</v>
      </c>
      <c r="O24" s="156">
        <v>67181</v>
      </c>
      <c r="P24" s="156">
        <v>64318</v>
      </c>
      <c r="Q24" s="156">
        <v>62941</v>
      </c>
      <c r="R24" s="383"/>
      <c r="S24" s="372"/>
      <c r="T24" s="1445"/>
      <c r="U24" s="1445"/>
      <c r="V24" s="1447">
        <f>+Q20-P20</f>
        <v>-4580</v>
      </c>
      <c r="W24" s="1445">
        <f>+V24/P20*100</f>
        <v>-1.6649459801369764</v>
      </c>
      <c r="X24" s="1445"/>
    </row>
    <row r="25" spans="1:24" ht="15" customHeight="1" x14ac:dyDescent="0.2">
      <c r="A25" s="372"/>
      <c r="B25" s="382"/>
      <c r="C25" s="196"/>
      <c r="D25" s="93" t="s">
        <v>161</v>
      </c>
      <c r="E25" s="146">
        <v>212159</v>
      </c>
      <c r="F25" s="156">
        <v>211473</v>
      </c>
      <c r="G25" s="156">
        <v>216680</v>
      </c>
      <c r="H25" s="156">
        <v>215344</v>
      </c>
      <c r="I25" s="156">
        <v>211975</v>
      </c>
      <c r="J25" s="156">
        <v>215433</v>
      </c>
      <c r="K25" s="156">
        <v>220031</v>
      </c>
      <c r="L25" s="156">
        <v>228342</v>
      </c>
      <c r="M25" s="156">
        <v>222515</v>
      </c>
      <c r="N25" s="156">
        <v>215354</v>
      </c>
      <c r="O25" s="156">
        <v>206156</v>
      </c>
      <c r="P25" s="156">
        <v>196009</v>
      </c>
      <c r="Q25" s="156">
        <v>192679</v>
      </c>
      <c r="R25" s="383"/>
      <c r="S25" s="372"/>
      <c r="T25" s="1445"/>
      <c r="U25" s="1445"/>
      <c r="V25" s="1447"/>
      <c r="W25" s="1445"/>
      <c r="X25" s="1445"/>
    </row>
    <row r="26" spans="1:24" ht="15" customHeight="1" x14ac:dyDescent="0.2">
      <c r="A26" s="372"/>
      <c r="B26" s="382"/>
      <c r="C26" s="196"/>
      <c r="D26" s="93" t="s">
        <v>214</v>
      </c>
      <c r="E26" s="146">
        <v>2932</v>
      </c>
      <c r="F26" s="156">
        <v>2790</v>
      </c>
      <c r="G26" s="156">
        <v>2828</v>
      </c>
      <c r="H26" s="156">
        <v>2949</v>
      </c>
      <c r="I26" s="156">
        <v>3104</v>
      </c>
      <c r="J26" s="156">
        <v>2971</v>
      </c>
      <c r="K26" s="156">
        <v>2695</v>
      </c>
      <c r="L26" s="156">
        <v>3003</v>
      </c>
      <c r="M26" s="156">
        <v>3083</v>
      </c>
      <c r="N26" s="156">
        <v>3119</v>
      </c>
      <c r="O26" s="156">
        <v>2953</v>
      </c>
      <c r="P26" s="156">
        <v>2784</v>
      </c>
      <c r="Q26" s="156">
        <v>2778</v>
      </c>
      <c r="R26" s="383"/>
      <c r="S26" s="372"/>
      <c r="T26" s="1445"/>
      <c r="U26" s="1449">
        <f>+((Q16/E16)-1)*100</f>
        <v>-10.290166819597168</v>
      </c>
      <c r="V26" s="1447"/>
      <c r="W26" s="1445"/>
      <c r="X26" s="1445"/>
    </row>
    <row r="27" spans="1:24" ht="22.5" customHeight="1" x14ac:dyDescent="0.2">
      <c r="A27" s="372"/>
      <c r="B27" s="382"/>
      <c r="C27" s="539"/>
      <c r="D27" s="431" t="s">
        <v>225</v>
      </c>
      <c r="E27" s="146">
        <v>169645</v>
      </c>
      <c r="F27" s="156">
        <v>170100</v>
      </c>
      <c r="G27" s="156">
        <v>178100</v>
      </c>
      <c r="H27" s="156">
        <v>180082</v>
      </c>
      <c r="I27" s="156">
        <v>180848</v>
      </c>
      <c r="J27" s="156">
        <v>186338</v>
      </c>
      <c r="K27" s="156">
        <v>190356</v>
      </c>
      <c r="L27" s="156">
        <v>200720</v>
      </c>
      <c r="M27" s="156">
        <v>196151</v>
      </c>
      <c r="N27" s="156">
        <v>188892</v>
      </c>
      <c r="O27" s="156">
        <v>179691</v>
      </c>
      <c r="P27" s="156">
        <v>168931</v>
      </c>
      <c r="Q27" s="156">
        <v>163328</v>
      </c>
      <c r="R27" s="383"/>
      <c r="S27" s="372"/>
      <c r="T27" s="1445"/>
      <c r="U27" s="1449">
        <f>+(Q27/E27-1)*100</f>
        <v>-3.7236582274750241</v>
      </c>
      <c r="V27" s="1447"/>
      <c r="W27" s="1445"/>
      <c r="X27" s="1445"/>
    </row>
    <row r="28" spans="1:24" ht="15.75" customHeight="1" x14ac:dyDescent="0.2">
      <c r="A28" s="372"/>
      <c r="B28" s="382"/>
      <c r="C28" s="539"/>
      <c r="D28" s="431" t="s">
        <v>226</v>
      </c>
      <c r="E28" s="146">
        <v>162750</v>
      </c>
      <c r="F28" s="156">
        <v>160487</v>
      </c>
      <c r="G28" s="156">
        <v>160047</v>
      </c>
      <c r="H28" s="156">
        <v>158853</v>
      </c>
      <c r="I28" s="156">
        <v>153393</v>
      </c>
      <c r="J28" s="156">
        <v>148559</v>
      </c>
      <c r="K28" s="156">
        <v>148679</v>
      </c>
      <c r="L28" s="156">
        <v>150052</v>
      </c>
      <c r="M28" s="156">
        <v>146551</v>
      </c>
      <c r="N28" s="156">
        <v>144884</v>
      </c>
      <c r="O28" s="156">
        <v>141549</v>
      </c>
      <c r="P28" s="156">
        <v>136240</v>
      </c>
      <c r="Q28" s="156">
        <v>134863</v>
      </c>
      <c r="R28" s="383"/>
      <c r="S28" s="372"/>
      <c r="T28" s="1445"/>
      <c r="U28" s="1449">
        <f>+(Q28/E28-1)*100</f>
        <v>-17.134869431643629</v>
      </c>
      <c r="V28" s="1447"/>
      <c r="W28" s="1445"/>
      <c r="X28" s="1445"/>
    </row>
    <row r="29" spans="1:24" ht="22.5" customHeight="1" x14ac:dyDescent="0.2">
      <c r="A29" s="372"/>
      <c r="B29" s="382"/>
      <c r="C29" s="539"/>
      <c r="D29" s="431" t="s">
        <v>227</v>
      </c>
      <c r="E29" s="146">
        <v>23781</v>
      </c>
      <c r="F29" s="156">
        <v>23721</v>
      </c>
      <c r="G29" s="156">
        <v>23655</v>
      </c>
      <c r="H29" s="156">
        <v>23689</v>
      </c>
      <c r="I29" s="156">
        <v>23429</v>
      </c>
      <c r="J29" s="156">
        <v>23671</v>
      </c>
      <c r="K29" s="156">
        <v>23761</v>
      </c>
      <c r="L29" s="156">
        <v>24017</v>
      </c>
      <c r="M29" s="156">
        <v>23884</v>
      </c>
      <c r="N29" s="156">
        <v>23623</v>
      </c>
      <c r="O29" s="156">
        <v>22936</v>
      </c>
      <c r="P29" s="156">
        <v>22296</v>
      </c>
      <c r="Q29" s="156">
        <v>22058</v>
      </c>
      <c r="R29" s="383"/>
      <c r="S29" s="372"/>
      <c r="T29" s="1445"/>
      <c r="U29" s="1445"/>
      <c r="V29" s="1447"/>
      <c r="W29" s="1445"/>
      <c r="X29" s="1445"/>
    </row>
    <row r="30" spans="1:24" ht="15.75" customHeight="1" x14ac:dyDescent="0.2">
      <c r="A30" s="372"/>
      <c r="B30" s="382"/>
      <c r="C30" s="539"/>
      <c r="D30" s="431" t="s">
        <v>228</v>
      </c>
      <c r="E30" s="146">
        <v>65244</v>
      </c>
      <c r="F30" s="156">
        <v>64196</v>
      </c>
      <c r="G30" s="156">
        <v>63519</v>
      </c>
      <c r="H30" s="156">
        <v>62140</v>
      </c>
      <c r="I30" s="156">
        <v>60662</v>
      </c>
      <c r="J30" s="156">
        <v>60474</v>
      </c>
      <c r="K30" s="156">
        <v>61279</v>
      </c>
      <c r="L30" s="156">
        <v>61456</v>
      </c>
      <c r="M30" s="156">
        <v>60420</v>
      </c>
      <c r="N30" s="156">
        <v>59706</v>
      </c>
      <c r="O30" s="156">
        <v>58109</v>
      </c>
      <c r="P30" s="156">
        <v>55490</v>
      </c>
      <c r="Q30" s="156">
        <v>55164</v>
      </c>
      <c r="R30" s="383"/>
      <c r="S30" s="372"/>
      <c r="T30" s="1445"/>
      <c r="U30" s="1445"/>
      <c r="V30" s="1447"/>
      <c r="W30" s="1445"/>
      <c r="X30" s="1445"/>
    </row>
    <row r="31" spans="1:24" ht="15.75" customHeight="1" x14ac:dyDescent="0.2">
      <c r="A31" s="372"/>
      <c r="B31" s="382"/>
      <c r="C31" s="539"/>
      <c r="D31" s="431" t="s">
        <v>229</v>
      </c>
      <c r="E31" s="146">
        <v>51459</v>
      </c>
      <c r="F31" s="156">
        <v>50358</v>
      </c>
      <c r="G31" s="156">
        <v>50359</v>
      </c>
      <c r="H31" s="156">
        <v>48826</v>
      </c>
      <c r="I31" s="156">
        <v>48223</v>
      </c>
      <c r="J31" s="156">
        <v>48463</v>
      </c>
      <c r="K31" s="156">
        <v>49975</v>
      </c>
      <c r="L31" s="156">
        <v>51716</v>
      </c>
      <c r="M31" s="156">
        <v>50954</v>
      </c>
      <c r="N31" s="156">
        <v>49482</v>
      </c>
      <c r="O31" s="156">
        <v>47548</v>
      </c>
      <c r="P31" s="156">
        <v>45388</v>
      </c>
      <c r="Q31" s="156">
        <v>44735</v>
      </c>
      <c r="R31" s="383"/>
      <c r="S31" s="372"/>
      <c r="T31" s="1445"/>
      <c r="U31" s="1445"/>
      <c r="V31" s="1447"/>
      <c r="W31" s="1445"/>
      <c r="X31" s="1445"/>
    </row>
    <row r="32" spans="1:24" ht="15.75" customHeight="1" x14ac:dyDescent="0.2">
      <c r="A32" s="372"/>
      <c r="B32" s="382"/>
      <c r="C32" s="539"/>
      <c r="D32" s="431" t="s">
        <v>230</v>
      </c>
      <c r="E32" s="146">
        <v>64766</v>
      </c>
      <c r="F32" s="156">
        <v>64195</v>
      </c>
      <c r="G32" s="156">
        <v>65224</v>
      </c>
      <c r="H32" s="156">
        <v>63866</v>
      </c>
      <c r="I32" s="156">
        <v>63220</v>
      </c>
      <c r="J32" s="156">
        <v>64728</v>
      </c>
      <c r="K32" s="156">
        <v>67330</v>
      </c>
      <c r="L32" s="156">
        <v>70080</v>
      </c>
      <c r="M32" s="156">
        <v>68380</v>
      </c>
      <c r="N32" s="156">
        <v>65908</v>
      </c>
      <c r="O32" s="156">
        <v>62656</v>
      </c>
      <c r="P32" s="156">
        <v>59691</v>
      </c>
      <c r="Q32" s="156">
        <v>58289</v>
      </c>
      <c r="R32" s="383"/>
      <c r="S32" s="372"/>
      <c r="T32" s="1445"/>
      <c r="U32" s="1445"/>
      <c r="V32" s="1447"/>
      <c r="W32" s="1445"/>
      <c r="X32" s="1445"/>
    </row>
    <row r="33" spans="1:28" ht="15.75" customHeight="1" x14ac:dyDescent="0.2">
      <c r="A33" s="372"/>
      <c r="B33" s="382"/>
      <c r="C33" s="539"/>
      <c r="D33" s="431" t="s">
        <v>231</v>
      </c>
      <c r="E33" s="146">
        <v>84197</v>
      </c>
      <c r="F33" s="156">
        <v>83955</v>
      </c>
      <c r="G33" s="156">
        <v>86955</v>
      </c>
      <c r="H33" s="156">
        <v>87981</v>
      </c>
      <c r="I33" s="156">
        <v>88918</v>
      </c>
      <c r="J33" s="156">
        <v>90016</v>
      </c>
      <c r="K33" s="156">
        <v>90923</v>
      </c>
      <c r="L33" s="156">
        <v>96050</v>
      </c>
      <c r="M33" s="156">
        <v>93003</v>
      </c>
      <c r="N33" s="156">
        <v>89878</v>
      </c>
      <c r="O33" s="156">
        <v>85971</v>
      </c>
      <c r="P33" s="156">
        <v>81399</v>
      </c>
      <c r="Q33" s="156">
        <v>78268</v>
      </c>
      <c r="R33" s="383"/>
      <c r="S33" s="372"/>
      <c r="T33" s="1445"/>
      <c r="U33" s="1445"/>
      <c r="V33" s="1447"/>
      <c r="W33" s="1445"/>
      <c r="X33" s="1445"/>
    </row>
    <row r="34" spans="1:28" ht="15.75" customHeight="1" x14ac:dyDescent="0.2">
      <c r="A34" s="372"/>
      <c r="B34" s="382"/>
      <c r="C34" s="539"/>
      <c r="D34" s="431" t="s">
        <v>232</v>
      </c>
      <c r="E34" s="146">
        <v>42948</v>
      </c>
      <c r="F34" s="156">
        <v>44162</v>
      </c>
      <c r="G34" s="156">
        <v>48435</v>
      </c>
      <c r="H34" s="156">
        <v>52433</v>
      </c>
      <c r="I34" s="156">
        <v>49789</v>
      </c>
      <c r="J34" s="156">
        <v>47545</v>
      </c>
      <c r="K34" s="156">
        <v>45767</v>
      </c>
      <c r="L34" s="156">
        <v>47453</v>
      </c>
      <c r="M34" s="156">
        <v>46061</v>
      </c>
      <c r="N34" s="156">
        <v>45179</v>
      </c>
      <c r="O34" s="156">
        <v>44020</v>
      </c>
      <c r="P34" s="156">
        <v>40907</v>
      </c>
      <c r="Q34" s="156">
        <v>39677</v>
      </c>
      <c r="R34" s="383"/>
      <c r="S34" s="372"/>
      <c r="T34" s="1445"/>
      <c r="U34" s="1445"/>
      <c r="V34" s="1452"/>
      <c r="W34" s="1445"/>
      <c r="X34" s="1445"/>
    </row>
    <row r="35" spans="1:28" ht="22.5" customHeight="1" x14ac:dyDescent="0.2">
      <c r="A35" s="372"/>
      <c r="B35" s="382"/>
      <c r="C35" s="539"/>
      <c r="D35" s="431" t="s">
        <v>185</v>
      </c>
      <c r="E35" s="146">
        <v>139288</v>
      </c>
      <c r="F35" s="156">
        <v>139093</v>
      </c>
      <c r="G35" s="156">
        <v>142187</v>
      </c>
      <c r="H35" s="156">
        <v>142866</v>
      </c>
      <c r="I35" s="156">
        <v>139895</v>
      </c>
      <c r="J35" s="156">
        <v>137143</v>
      </c>
      <c r="K35" s="156">
        <v>137025</v>
      </c>
      <c r="L35" s="156">
        <v>140696</v>
      </c>
      <c r="M35" s="156">
        <v>137964</v>
      </c>
      <c r="N35" s="156">
        <v>136319</v>
      </c>
      <c r="O35" s="156">
        <v>133143</v>
      </c>
      <c r="P35" s="156">
        <v>126663</v>
      </c>
      <c r="Q35" s="156">
        <v>124858</v>
      </c>
      <c r="R35" s="383"/>
      <c r="S35" s="372"/>
      <c r="T35" s="1445"/>
      <c r="U35" s="1445"/>
      <c r="V35" s="1447"/>
      <c r="W35" s="1445"/>
      <c r="X35" s="1445"/>
    </row>
    <row r="36" spans="1:28" ht="15.75" customHeight="1" x14ac:dyDescent="0.2">
      <c r="A36" s="372"/>
      <c r="B36" s="382"/>
      <c r="C36" s="539"/>
      <c r="D36" s="431" t="s">
        <v>186</v>
      </c>
      <c r="E36" s="146">
        <v>57781</v>
      </c>
      <c r="F36" s="156">
        <v>57407</v>
      </c>
      <c r="G36" s="156">
        <v>59544</v>
      </c>
      <c r="H36" s="156">
        <v>60009</v>
      </c>
      <c r="I36" s="156">
        <v>58108</v>
      </c>
      <c r="J36" s="156">
        <v>56196</v>
      </c>
      <c r="K36" s="156">
        <v>58329</v>
      </c>
      <c r="L36" s="156">
        <v>60647</v>
      </c>
      <c r="M36" s="156">
        <v>59346</v>
      </c>
      <c r="N36" s="156">
        <v>57816</v>
      </c>
      <c r="O36" s="156">
        <v>56687</v>
      </c>
      <c r="P36" s="156">
        <v>53890</v>
      </c>
      <c r="Q36" s="156">
        <v>53092</v>
      </c>
      <c r="R36" s="383"/>
      <c r="S36" s="372"/>
      <c r="T36" s="1445"/>
      <c r="U36" s="1445"/>
      <c r="V36" s="1447"/>
      <c r="W36" s="1445"/>
      <c r="X36" s="1445"/>
    </row>
    <row r="37" spans="1:28" ht="15.75" customHeight="1" x14ac:dyDescent="0.2">
      <c r="A37" s="372"/>
      <c r="B37" s="382"/>
      <c r="C37" s="539"/>
      <c r="D37" s="431" t="s">
        <v>503</v>
      </c>
      <c r="E37" s="146">
        <v>82787</v>
      </c>
      <c r="F37" s="156">
        <v>81987</v>
      </c>
      <c r="G37" s="156">
        <v>83487</v>
      </c>
      <c r="H37" s="156">
        <v>82345</v>
      </c>
      <c r="I37" s="156">
        <v>80055</v>
      </c>
      <c r="J37" s="156">
        <v>78158</v>
      </c>
      <c r="K37" s="156">
        <v>77899</v>
      </c>
      <c r="L37" s="156">
        <v>81482</v>
      </c>
      <c r="M37" s="156">
        <v>80154</v>
      </c>
      <c r="N37" s="156">
        <v>78976</v>
      </c>
      <c r="O37" s="156">
        <v>75358</v>
      </c>
      <c r="P37" s="156">
        <v>73409</v>
      </c>
      <c r="Q37" s="156">
        <v>71553</v>
      </c>
      <c r="R37" s="383"/>
      <c r="S37" s="372"/>
      <c r="T37" s="1445"/>
      <c r="U37" s="1445"/>
      <c r="V37" s="1447"/>
      <c r="W37" s="1445"/>
      <c r="X37" s="1445"/>
    </row>
    <row r="38" spans="1:28" ht="15.75" customHeight="1" x14ac:dyDescent="0.2">
      <c r="A38" s="372"/>
      <c r="B38" s="382"/>
      <c r="C38" s="539"/>
      <c r="D38" s="431" t="s">
        <v>188</v>
      </c>
      <c r="E38" s="146">
        <v>20591</v>
      </c>
      <c r="F38" s="156">
        <v>20775</v>
      </c>
      <c r="G38" s="156">
        <v>21492</v>
      </c>
      <c r="H38" s="156">
        <v>21524</v>
      </c>
      <c r="I38" s="156">
        <v>21743</v>
      </c>
      <c r="J38" s="156">
        <v>21617</v>
      </c>
      <c r="K38" s="156">
        <v>22122</v>
      </c>
      <c r="L38" s="156">
        <v>22953</v>
      </c>
      <c r="M38" s="156">
        <v>22045</v>
      </c>
      <c r="N38" s="156">
        <v>21425</v>
      </c>
      <c r="O38" s="156">
        <v>20655</v>
      </c>
      <c r="P38" s="156">
        <v>19177</v>
      </c>
      <c r="Q38" s="156">
        <v>18568</v>
      </c>
      <c r="R38" s="383"/>
      <c r="S38" s="372"/>
      <c r="V38" s="1453"/>
    </row>
    <row r="39" spans="1:28" ht="15.75" customHeight="1" x14ac:dyDescent="0.2">
      <c r="A39" s="372"/>
      <c r="B39" s="382"/>
      <c r="C39" s="539"/>
      <c r="D39" s="431" t="s">
        <v>189</v>
      </c>
      <c r="E39" s="146">
        <v>7798</v>
      </c>
      <c r="F39" s="156">
        <v>7517</v>
      </c>
      <c r="G39" s="156">
        <v>7709</v>
      </c>
      <c r="H39" s="156">
        <v>8662</v>
      </c>
      <c r="I39" s="156">
        <v>10755</v>
      </c>
      <c r="J39" s="156">
        <v>17817</v>
      </c>
      <c r="K39" s="156">
        <v>19718</v>
      </c>
      <c r="L39" s="156">
        <v>20748</v>
      </c>
      <c r="M39" s="156">
        <v>19014</v>
      </c>
      <c r="N39" s="156">
        <v>15305</v>
      </c>
      <c r="O39" s="156">
        <v>11782</v>
      </c>
      <c r="P39" s="156">
        <v>9153</v>
      </c>
      <c r="Q39" s="156">
        <v>7879</v>
      </c>
      <c r="R39" s="383"/>
      <c r="S39" s="372"/>
      <c r="V39" s="1453"/>
    </row>
    <row r="40" spans="1:28" ht="15.75" customHeight="1" x14ac:dyDescent="0.2">
      <c r="A40" s="372"/>
      <c r="B40" s="382"/>
      <c r="C40" s="539"/>
      <c r="D40" s="431" t="s">
        <v>129</v>
      </c>
      <c r="E40" s="146">
        <v>8010</v>
      </c>
      <c r="F40" s="156">
        <v>7938</v>
      </c>
      <c r="G40" s="156">
        <v>7898</v>
      </c>
      <c r="H40" s="156">
        <v>7722</v>
      </c>
      <c r="I40" s="156">
        <v>7713</v>
      </c>
      <c r="J40" s="156">
        <v>7709</v>
      </c>
      <c r="K40" s="156">
        <v>7697</v>
      </c>
      <c r="L40" s="156">
        <v>7685</v>
      </c>
      <c r="M40" s="156">
        <v>7665</v>
      </c>
      <c r="N40" s="156">
        <v>7624</v>
      </c>
      <c r="O40" s="156">
        <v>7422</v>
      </c>
      <c r="P40" s="156">
        <v>7136</v>
      </c>
      <c r="Q40" s="156">
        <v>7084</v>
      </c>
      <c r="R40" s="383"/>
      <c r="S40" s="372"/>
      <c r="V40" s="1453"/>
    </row>
    <row r="41" spans="1:28" ht="15.75" customHeight="1" x14ac:dyDescent="0.2">
      <c r="A41" s="372"/>
      <c r="B41" s="382"/>
      <c r="C41" s="539"/>
      <c r="D41" s="431" t="s">
        <v>130</v>
      </c>
      <c r="E41" s="146">
        <v>16140</v>
      </c>
      <c r="F41" s="156">
        <v>15870</v>
      </c>
      <c r="G41" s="156">
        <v>15830</v>
      </c>
      <c r="H41" s="156">
        <v>15807</v>
      </c>
      <c r="I41" s="156">
        <v>15972</v>
      </c>
      <c r="J41" s="156">
        <v>16257</v>
      </c>
      <c r="K41" s="156">
        <v>16245</v>
      </c>
      <c r="L41" s="156">
        <v>16561</v>
      </c>
      <c r="M41" s="156">
        <v>16514</v>
      </c>
      <c r="N41" s="156">
        <v>16311</v>
      </c>
      <c r="O41" s="156">
        <v>16193</v>
      </c>
      <c r="P41" s="156">
        <v>15743</v>
      </c>
      <c r="Q41" s="156">
        <v>15157</v>
      </c>
      <c r="R41" s="383"/>
      <c r="S41" s="372"/>
      <c r="V41" s="1453"/>
    </row>
    <row r="42" spans="1:28" s="590" customFormat="1" ht="22.5" customHeight="1" x14ac:dyDescent="0.2">
      <c r="A42" s="591"/>
      <c r="B42" s="592"/>
      <c r="C42" s="672" t="s">
        <v>286</v>
      </c>
      <c r="D42" s="672"/>
      <c r="E42" s="368"/>
      <c r="F42" s="369"/>
      <c r="G42" s="369"/>
      <c r="H42" s="369"/>
      <c r="I42" s="369"/>
      <c r="J42" s="369"/>
      <c r="K42" s="369"/>
      <c r="L42" s="369"/>
      <c r="M42" s="369"/>
      <c r="N42" s="369"/>
      <c r="O42" s="369"/>
      <c r="P42" s="369"/>
      <c r="Q42" s="369"/>
      <c r="R42" s="593"/>
      <c r="S42" s="591"/>
      <c r="T42" s="1454"/>
      <c r="U42" s="1454"/>
      <c r="V42" s="1453"/>
      <c r="W42" s="1454"/>
      <c r="X42" s="1454"/>
      <c r="Y42" s="1454"/>
      <c r="Z42" s="1454"/>
      <c r="AA42" s="1454"/>
      <c r="AB42" s="1454"/>
    </row>
    <row r="43" spans="1:28" ht="15.75" customHeight="1" x14ac:dyDescent="0.2">
      <c r="A43" s="372"/>
      <c r="B43" s="382"/>
      <c r="C43" s="539"/>
      <c r="D43" s="671" t="s">
        <v>530</v>
      </c>
      <c r="E43" s="146">
        <v>34788</v>
      </c>
      <c r="F43" s="146">
        <v>34390</v>
      </c>
      <c r="G43" s="146">
        <v>34220</v>
      </c>
      <c r="H43" s="146">
        <v>34360</v>
      </c>
      <c r="I43" s="146">
        <v>34036</v>
      </c>
      <c r="J43" s="146">
        <v>35339</v>
      </c>
      <c r="K43" s="146">
        <v>35684</v>
      </c>
      <c r="L43" s="146">
        <v>36771</v>
      </c>
      <c r="M43" s="146">
        <v>36082</v>
      </c>
      <c r="N43" s="146">
        <v>35053</v>
      </c>
      <c r="O43" s="146">
        <v>33388</v>
      </c>
      <c r="P43" s="146">
        <v>32134</v>
      </c>
      <c r="Q43" s="146">
        <v>31416</v>
      </c>
      <c r="R43" s="383"/>
      <c r="S43" s="372"/>
      <c r="V43" s="1453"/>
    </row>
    <row r="44" spans="1:28" s="590" customFormat="1" ht="15.75" customHeight="1" x14ac:dyDescent="0.2">
      <c r="A44" s="591"/>
      <c r="B44" s="592"/>
      <c r="C44" s="594"/>
      <c r="D44" s="671" t="s">
        <v>528</v>
      </c>
      <c r="E44" s="146">
        <v>33332</v>
      </c>
      <c r="F44" s="146">
        <v>32805</v>
      </c>
      <c r="G44" s="146">
        <v>33241</v>
      </c>
      <c r="H44" s="146">
        <v>33060</v>
      </c>
      <c r="I44" s="146">
        <v>33220</v>
      </c>
      <c r="J44" s="146">
        <v>32942</v>
      </c>
      <c r="K44" s="146">
        <v>32666</v>
      </c>
      <c r="L44" s="146">
        <v>35022</v>
      </c>
      <c r="M44" s="146">
        <v>34347</v>
      </c>
      <c r="N44" s="146">
        <v>33689</v>
      </c>
      <c r="O44" s="146">
        <v>32342</v>
      </c>
      <c r="P44" s="146">
        <v>30827</v>
      </c>
      <c r="Q44" s="146">
        <v>29517</v>
      </c>
      <c r="R44" s="593"/>
      <c r="S44" s="591"/>
      <c r="T44" s="1454"/>
      <c r="U44" s="1454"/>
      <c r="V44" s="1453"/>
      <c r="W44" s="1454"/>
      <c r="X44" s="1454"/>
      <c r="Y44" s="1454"/>
      <c r="Z44" s="1454"/>
      <c r="AA44" s="1454"/>
      <c r="AB44" s="1454"/>
    </row>
    <row r="45" spans="1:28" ht="15.75" customHeight="1" x14ac:dyDescent="0.2">
      <c r="A45" s="372"/>
      <c r="B45" s="385"/>
      <c r="C45" s="539"/>
      <c r="D45" s="671" t="s">
        <v>529</v>
      </c>
      <c r="E45" s="146">
        <v>29023</v>
      </c>
      <c r="F45" s="146">
        <v>28600</v>
      </c>
      <c r="G45" s="146">
        <v>28511</v>
      </c>
      <c r="H45" s="146">
        <v>28385</v>
      </c>
      <c r="I45" s="146">
        <v>27829</v>
      </c>
      <c r="J45" s="146">
        <v>27561</v>
      </c>
      <c r="K45" s="146">
        <v>28441</v>
      </c>
      <c r="L45" s="146">
        <v>28995</v>
      </c>
      <c r="M45" s="146">
        <v>28631</v>
      </c>
      <c r="N45" s="146">
        <v>28103</v>
      </c>
      <c r="O45" s="146">
        <v>27254</v>
      </c>
      <c r="P45" s="146">
        <v>26382</v>
      </c>
      <c r="Q45" s="146">
        <v>25723</v>
      </c>
      <c r="R45" s="383"/>
      <c r="S45" s="372"/>
      <c r="V45" s="1453"/>
    </row>
    <row r="46" spans="1:28" ht="15.75" customHeight="1" x14ac:dyDescent="0.2">
      <c r="A46" s="372"/>
      <c r="B46" s="382"/>
      <c r="C46" s="539"/>
      <c r="D46" s="671" t="s">
        <v>532</v>
      </c>
      <c r="E46" s="146">
        <v>20312</v>
      </c>
      <c r="F46" s="146">
        <v>20203</v>
      </c>
      <c r="G46" s="146">
        <v>20733</v>
      </c>
      <c r="H46" s="146">
        <v>20733</v>
      </c>
      <c r="I46" s="146">
        <v>20682</v>
      </c>
      <c r="J46" s="146">
        <v>20024</v>
      </c>
      <c r="K46" s="146">
        <v>20053</v>
      </c>
      <c r="L46" s="146">
        <v>20864</v>
      </c>
      <c r="M46" s="146">
        <v>20452</v>
      </c>
      <c r="N46" s="146">
        <v>20086</v>
      </c>
      <c r="O46" s="146">
        <v>19388</v>
      </c>
      <c r="P46" s="146">
        <v>18522</v>
      </c>
      <c r="Q46" s="146">
        <v>18047</v>
      </c>
      <c r="R46" s="383"/>
      <c r="S46" s="372"/>
      <c r="V46" s="1453"/>
    </row>
    <row r="47" spans="1:28" ht="15.75" customHeight="1" x14ac:dyDescent="0.2">
      <c r="A47" s="372"/>
      <c r="B47" s="382"/>
      <c r="C47" s="539"/>
      <c r="D47" s="671" t="s">
        <v>531</v>
      </c>
      <c r="E47" s="146">
        <v>15485</v>
      </c>
      <c r="F47" s="146">
        <v>15065</v>
      </c>
      <c r="G47" s="146">
        <v>15110</v>
      </c>
      <c r="H47" s="146">
        <v>14686</v>
      </c>
      <c r="I47" s="146">
        <v>15132</v>
      </c>
      <c r="J47" s="146">
        <v>17829</v>
      </c>
      <c r="K47" s="146">
        <v>18565</v>
      </c>
      <c r="L47" s="146">
        <v>19907</v>
      </c>
      <c r="M47" s="146">
        <v>18980</v>
      </c>
      <c r="N47" s="146">
        <v>17224</v>
      </c>
      <c r="O47" s="146">
        <v>15509</v>
      </c>
      <c r="P47" s="146">
        <v>14304</v>
      </c>
      <c r="Q47" s="146">
        <v>14001</v>
      </c>
      <c r="R47" s="383"/>
      <c r="S47" s="372"/>
      <c r="V47" s="1453"/>
    </row>
    <row r="48" spans="1:28" s="386" customFormat="1" ht="22.5" customHeight="1" x14ac:dyDescent="0.2">
      <c r="A48" s="384"/>
      <c r="B48" s="385"/>
      <c r="C48" s="1575" t="s">
        <v>234</v>
      </c>
      <c r="D48" s="1576"/>
      <c r="E48" s="1576"/>
      <c r="F48" s="1576"/>
      <c r="G48" s="1576"/>
      <c r="H48" s="1576"/>
      <c r="I48" s="1576"/>
      <c r="J48" s="1576"/>
      <c r="K48" s="1576"/>
      <c r="L48" s="1576"/>
      <c r="M48" s="1576"/>
      <c r="N48" s="1576"/>
      <c r="O48" s="1576"/>
      <c r="P48" s="1576"/>
      <c r="Q48" s="1576"/>
      <c r="R48" s="411"/>
      <c r="S48" s="384"/>
      <c r="T48" s="1444"/>
      <c r="U48" s="1444"/>
      <c r="V48" s="1453"/>
      <c r="W48" s="1444"/>
      <c r="X48" s="1444"/>
      <c r="Y48" s="1444"/>
      <c r="Z48" s="1444"/>
      <c r="AA48" s="1444"/>
      <c r="AB48" s="1444"/>
    </row>
    <row r="49" spans="1:28" s="386" customFormat="1" ht="10.5" customHeight="1" x14ac:dyDescent="0.2">
      <c r="A49" s="384"/>
      <c r="B49" s="385"/>
      <c r="C49" s="1577" t="s">
        <v>382</v>
      </c>
      <c r="D49" s="1577"/>
      <c r="E49" s="1577"/>
      <c r="F49" s="1577"/>
      <c r="G49" s="1577"/>
      <c r="H49" s="1577"/>
      <c r="I49" s="1577"/>
      <c r="J49" s="1577"/>
      <c r="K49" s="1577"/>
      <c r="L49" s="1577"/>
      <c r="M49" s="1577"/>
      <c r="N49" s="1577"/>
      <c r="O49" s="1577"/>
      <c r="P49" s="1577"/>
      <c r="Q49" s="1577"/>
      <c r="R49" s="411"/>
      <c r="S49" s="384"/>
      <c r="T49" s="1444"/>
      <c r="U49" s="1444"/>
      <c r="V49" s="1444"/>
      <c r="W49" s="1444"/>
      <c r="X49" s="1444"/>
      <c r="Y49" s="1444"/>
      <c r="Z49" s="1444"/>
      <c r="AA49" s="1444"/>
      <c r="AB49" s="1444"/>
    </row>
    <row r="50" spans="1:28" s="386" customFormat="1" ht="13.5" customHeight="1" x14ac:dyDescent="0.2">
      <c r="A50" s="384"/>
      <c r="B50" s="385"/>
      <c r="C50" s="414" t="s">
        <v>420</v>
      </c>
      <c r="D50" s="595"/>
      <c r="E50" s="596"/>
      <c r="F50" s="385"/>
      <c r="G50" s="596"/>
      <c r="H50" s="595"/>
      <c r="I50" s="596"/>
      <c r="J50" s="786"/>
      <c r="K50" s="520"/>
      <c r="L50" s="595"/>
      <c r="M50" s="595"/>
      <c r="N50" s="595"/>
      <c r="O50" s="595"/>
      <c r="P50" s="595"/>
      <c r="Q50" s="595"/>
      <c r="R50" s="411"/>
      <c r="S50" s="384"/>
      <c r="T50" s="1444"/>
      <c r="U50" s="1444"/>
      <c r="V50" s="1453"/>
      <c r="W50" s="1444"/>
      <c r="X50" s="1444"/>
      <c r="Y50" s="1444"/>
      <c r="Z50" s="1444"/>
      <c r="AA50" s="1444"/>
      <c r="AB50" s="1444"/>
    </row>
    <row r="51" spans="1:28" x14ac:dyDescent="0.2">
      <c r="A51" s="372"/>
      <c r="B51" s="382"/>
      <c r="C51" s="382"/>
      <c r="D51" s="382"/>
      <c r="E51" s="382"/>
      <c r="F51" s="382"/>
      <c r="G51" s="382"/>
      <c r="H51" s="435"/>
      <c r="I51" s="435"/>
      <c r="J51" s="435"/>
      <c r="K51" s="435"/>
      <c r="L51" s="659"/>
      <c r="M51" s="382"/>
      <c r="N51" s="1578">
        <v>43647</v>
      </c>
      <c r="O51" s="1578"/>
      <c r="P51" s="1578"/>
      <c r="Q51" s="1578"/>
      <c r="R51" s="597">
        <v>11</v>
      </c>
      <c r="S51" s="372"/>
    </row>
    <row r="52" spans="1:28" x14ac:dyDescent="0.2">
      <c r="A52" s="399"/>
      <c r="B52" s="399"/>
      <c r="C52" s="399"/>
      <c r="D52" s="399"/>
      <c r="E52" s="399"/>
      <c r="G52" s="399"/>
      <c r="H52" s="399"/>
      <c r="I52" s="399"/>
      <c r="J52" s="399"/>
      <c r="K52" s="399"/>
      <c r="L52" s="399"/>
      <c r="M52" s="399"/>
      <c r="N52" s="399"/>
      <c r="O52" s="399"/>
      <c r="P52" s="399"/>
      <c r="Q52" s="399"/>
      <c r="R52" s="399"/>
      <c r="S52" s="399"/>
    </row>
  </sheetData>
  <mergeCells count="10">
    <mergeCell ref="C48:Q48"/>
    <mergeCell ref="C49:Q49"/>
    <mergeCell ref="N51:Q51"/>
    <mergeCell ref="B1:H1"/>
    <mergeCell ref="C5:D6"/>
    <mergeCell ref="C8:D8"/>
    <mergeCell ref="C15:D15"/>
    <mergeCell ref="C16:D16"/>
    <mergeCell ref="E6:K6"/>
    <mergeCell ref="L6:Q6"/>
  </mergeCells>
  <conditionalFormatting sqref="E7:Q7 V7">
    <cfRule type="cellIs" dxfId="528"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ignoredErrors>
    <ignoredError sqref="L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23</vt:i4>
      </vt:variant>
      <vt:variant>
        <vt:lpstr>Intervalos com nome</vt:lpstr>
      </vt:variant>
      <vt:variant>
        <vt:i4>25</vt:i4>
      </vt:variant>
    </vt:vector>
  </HeadingPairs>
  <TitlesOfParts>
    <vt:vector size="48" baseType="lpstr">
      <vt:lpstr>capa</vt:lpstr>
      <vt:lpstr>introducao</vt:lpstr>
      <vt:lpstr>fontes</vt:lpstr>
      <vt:lpstr>6populacao3</vt:lpstr>
      <vt:lpstr>7empregoINE3</vt:lpstr>
      <vt:lpstr>8desemprego_INE3</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21destaque</vt:lpstr>
      <vt:lpstr>22destaque</vt:lpstr>
      <vt:lpstr>23conceito</vt:lpstr>
      <vt:lpstr>24conceito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'21destaque'!Área_de_Impressão</vt:lpstr>
      <vt:lpstr>'22destaque'!Área_de_Impressão</vt:lpstr>
      <vt:lpstr>'23conceito'!Área_de_Impressão</vt:lpstr>
      <vt:lpstr>'24conceito'!Área_de_Impressão</vt:lpstr>
      <vt:lpstr>'6populacao3'!Área_de_Impressão</vt:lpstr>
      <vt:lpstr>'7empregoINE3'!Área_de_Impressão</vt:lpstr>
      <vt:lpstr>'8desemprego_INE3'!Área_de_Impressão</vt:lpstr>
      <vt:lpstr>'9lay_off'!Área_de_Impressão</vt:lpstr>
      <vt:lpstr>capa!Área_de_Impressão</vt:lpstr>
      <vt:lpstr>contracapa!Área_de_Impressão</vt:lpstr>
      <vt:lpstr>fontes!Área_de_Impressão</vt:lpstr>
      <vt:lpstr>introducao!Área_de_Impressão</vt:lpstr>
      <vt:lpstr>valor_médio_de_jan.19</vt:lpstr>
      <vt:lpstr>valor_médio_de_jan.2019</vt:lpstr>
    </vt:vector>
  </TitlesOfParts>
  <Company>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2019-07-31T14:46:56Z</cp:lastPrinted>
  <dcterms:created xsi:type="dcterms:W3CDTF">2004-03-02T09:49:36Z</dcterms:created>
  <dcterms:modified xsi:type="dcterms:W3CDTF">2019-07-31T16:57:46Z</dcterms:modified>
</cp:coreProperties>
</file>